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0992E03-4436-496F-8F20-4FFD253C0911}" xr6:coauthVersionLast="45" xr6:coauthVersionMax="45" xr10:uidLastSave="{00000000-0000-0000-0000-000000000000}"/>
  <bookViews>
    <workbookView xWindow="-108" yWindow="-108" windowWidth="23256" windowHeight="12576" tabRatio="872" firstSheet="17" activeTab="19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КТЛ &lt;1" sheetId="130" state="hidden" r:id="rId9"/>
    <sheet name="КТЛ&gt;1,5" sheetId="131" state="hidden" r:id="rId10"/>
    <sheet name="УС&gt;0,5" sheetId="129" state="hidden" r:id="rId11"/>
    <sheet name="КООС&gt;ср" sheetId="132" state="hidden" r:id="rId12"/>
    <sheet name="РСК20" sheetId="135" state="hidden" r:id="rId13"/>
    <sheet name="РСК5" sheetId="134" state="hidden" r:id="rId14"/>
    <sheet name="РП30" sheetId="138" state="hidden" r:id="rId15"/>
    <sheet name="РП5" sheetId="137" state="hidden" r:id="rId16"/>
    <sheet name="РАСЧ" sheetId="128" state="hidden" r:id="rId17"/>
    <sheet name="Титульный" sheetId="24" r:id="rId18"/>
    <sheet name="Раздел 1 (стр 1-4)" sheetId="37" r:id="rId19"/>
    <sheet name="Раздел 2 (стр 1-4)" sheetId="3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'[5]исх дан'!#REF!</definedName>
    <definedName name="GroupHeader" localSheetId="18">'[2]исх. дан'!#REF!</definedName>
    <definedName name="GroupHeader" localSheetId="19">'[2]исх. дан'!#REF!</definedName>
    <definedName name="GroupHeader" localSheetId="17">#REF!</definedName>
    <definedName name="GroupHeader">#REF!</definedName>
    <definedName name="INFO_STRUCTURE">#REF!</definedName>
    <definedName name="INFO_STRUCTURE_COL">#REF!</definedName>
    <definedName name="Main" localSheetId="18">'[2]исх. дан'!#REF!</definedName>
    <definedName name="Main" localSheetId="19">'[2]исх. дан'!#REF!</definedName>
    <definedName name="Main" localSheetId="17">#REF!</definedName>
    <definedName name="Main">#REF!</definedName>
    <definedName name="NumberPredpr" localSheetId="18">'[2]исх. дан'!$Y$7</definedName>
    <definedName name="NumberPredpr" localSheetId="19">'[2]исх. дан'!$Y$7</definedName>
    <definedName name="NumberPredpr" localSheetId="17">#REF!</definedName>
    <definedName name="NumberPredpr">#REF!</definedName>
    <definedName name="NumberPredprAll" localSheetId="18">'[2]исх. дан'!$Y$6</definedName>
    <definedName name="NumberPredprAll" localSheetId="19">'[2]исх. дан'!$Y$6</definedName>
    <definedName name="NumberPredprAll" localSheetId="17">#REF!</definedName>
    <definedName name="NumberPredprAll">#REF!</definedName>
    <definedName name="OblastList">#REF!</definedName>
    <definedName name="Oked" localSheetId="18">'[2]исх. дан'!$B$7</definedName>
    <definedName name="Oked" localSheetId="19">'[2]исх. дан'!$B$7</definedName>
    <definedName name="Oked" localSheetId="17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'[5]исх дан'!#REF!</definedName>
    <definedName name="OkedList">#REF!</definedName>
    <definedName name="OpfList">'[5]исх дан'!#REF!</definedName>
    <definedName name="P3_1_GROUP_HEADER" localSheetId="2">'[3]РС-П3.1'!#REF!</definedName>
    <definedName name="P3_1_GROUP_HEADER" localSheetId="3">'[3]РС-П3.1'!#REF!</definedName>
    <definedName name="P3_1_GROUP_HEADER" localSheetId="4">'[3]РС-П3.1'!#REF!</definedName>
    <definedName name="P3_1_GROUP_HEADER">'[4]РС-П3.1'!#REF!</definedName>
    <definedName name="P3_1_MAIN" localSheetId="2">'[3]РС-П3.1'!#REF!</definedName>
    <definedName name="P3_1_MAIN" localSheetId="3">'[3]РС-П3.1'!#REF!</definedName>
    <definedName name="P3_1_MAIN" localSheetId="4">'[3]РС-П3.1'!#REF!</definedName>
    <definedName name="P3_1_MAIN">'[4]РС-П3.1'!#REF!</definedName>
    <definedName name="P3_1_PERIOD">'[1]РС-П3.1'!$A$4:$Z$6</definedName>
    <definedName name="P3_1_PERIOD_COL">'[1]РС-П3.1'!$V$4:$Z$6</definedName>
    <definedName name="P3_1_POKAZ_MODEL" localSheetId="2">'[3]РС-П3.1'!#REF!</definedName>
    <definedName name="P3_1_POKAZ_MODEL" localSheetId="3">'[3]РС-П3.1'!#REF!</definedName>
    <definedName name="P3_1_POKAZ_MODEL" localSheetId="4">'[3]РС-П3.1'!#REF!</definedName>
    <definedName name="P3_1_POKAZ_MODEL">'[4]РС-П3.1'!#REF!</definedName>
    <definedName name="P3_1_POKAZ_MODEL_COL" localSheetId="2">'[3]РС-П3.1'!#REF!</definedName>
    <definedName name="P3_1_POKAZ_MODEL_COL" localSheetId="3">'[3]РС-П3.1'!#REF!</definedName>
    <definedName name="P3_1_POKAZ_MODEL_COL" localSheetId="4">'[3]РС-П3.1'!#REF!</definedName>
    <definedName name="P3_1_POKAZ_MODEL_COL">'[4]РС-П3.1'!#REF!</definedName>
    <definedName name="P3_1_WORKSPACE">'[1]РС-П3.1'!$A$7:$F$93</definedName>
    <definedName name="P3_2_MAIN1">'РС-1 по эк'!$A$4:$H$180</definedName>
    <definedName name="P3_2_MAIN2" localSheetId="3">'РС-2 по эк'!$A$4:$H$30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'[3]РС-П3.2 (РС-1)'!#REF!</definedName>
    <definedName name="P3_2_POKAZ_MODEL" localSheetId="4">'[3]РС-П3.2 (РС-1)'!#REF!</definedName>
    <definedName name="P3_2_POKAZ_MODEL">'[4]РС-П3.2 (РС-1)'!#REF!</definedName>
    <definedName name="P3_2_POKAZ_MODEL_COL">'[1]РС-П3.2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8">'[2]исх. дан'!$A$12:$AA$13</definedName>
    <definedName name="Period" localSheetId="19">'[2]исх. дан'!$A$12:$AA$13</definedName>
    <definedName name="Period" localSheetId="17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18">'[2]исх. дан'!$W$12:$AA$13</definedName>
    <definedName name="PeriodCol" localSheetId="19">'[2]исх. дан'!$W$12:$AA$13</definedName>
    <definedName name="PeriodCol" localSheetId="17">#REF!</definedName>
    <definedName name="PeriodCol">#REF!</definedName>
    <definedName name="Pokaz" localSheetId="18">'[2]исх. дан'!#REF!</definedName>
    <definedName name="Pokaz" localSheetId="19">'[2]исх. дан'!#REF!</definedName>
    <definedName name="Pokaz" localSheetId="17">#REF!</definedName>
    <definedName name="Pokaz">#REF!</definedName>
    <definedName name="PokazCol" localSheetId="18">'[2]исх. дан'!#REF!</definedName>
    <definedName name="PokazCol" localSheetId="19">'[2]исх. дан'!#REF!</definedName>
    <definedName name="PokazCol" localSheetId="17">#REF!</definedName>
    <definedName name="PokazCol">#REF!</definedName>
    <definedName name="PokazModel" localSheetId="18">'[2]исх. дан'!#REF!</definedName>
    <definedName name="PokazModel" localSheetId="19">'[2]исх. дан'!#REF!</definedName>
    <definedName name="PokazModel" localSheetId="17">#REF!</definedName>
    <definedName name="PokazModel">#REF!</definedName>
    <definedName name="PokazModelCol" localSheetId="18">'[2]исх. дан'!#REF!</definedName>
    <definedName name="PokazModelCol" localSheetId="19">'[2]исх. дан'!#REF!</definedName>
    <definedName name="PokazModelCol" localSheetId="17">#REF!</definedName>
    <definedName name="PokazModelCol">#REF!</definedName>
    <definedName name="Predpr" localSheetId="18">'[2]исх. дан'!$B$6</definedName>
    <definedName name="Predpr" localSheetId="19">'[2]исх. дан'!$B$6</definedName>
    <definedName name="Predpr" localSheetId="17">#REF!</definedName>
    <definedName name="Predpr">#REF!</definedName>
    <definedName name="PredprSizeList">'[5]исх дан'!#REF!</definedName>
    <definedName name="Region" localSheetId="18">'[2]исх. дан'!$B$8</definedName>
    <definedName name="Region" localSheetId="19">'[2]исх. дан'!$B$8</definedName>
    <definedName name="Region" localSheetId="17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18">'[2]исх. дан'!$A$1:$IV$18</definedName>
    <definedName name="RowsBeforeMain" localSheetId="19">'[2]исх. дан'!$A$1:$IV$18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7">#REF!</definedName>
    <definedName name="RowsBeforeMain">#REF!</definedName>
    <definedName name="Shapka" localSheetId="18">'[2]исх. дан'!$A$6:$Z$10</definedName>
    <definedName name="Shapka" localSheetId="19">'[2]исх. дан'!$A$6:$Z$10</definedName>
    <definedName name="Shapka" localSheetId="17">#REF!</definedName>
    <definedName name="Shapka">#REF!</definedName>
    <definedName name="Stat4">'[5]исх дан'!#REF!</definedName>
    <definedName name="VolumeProfit" localSheetId="18">'[2]исх. дан'!$Y$9</definedName>
    <definedName name="VolumeProfit" localSheetId="19">'[2]исх. дан'!$Y$9</definedName>
    <definedName name="VolumeProfit" localSheetId="17">#REF!</definedName>
    <definedName name="VolumeProfit">#REF!</definedName>
    <definedName name="VolumeProfitAll" localSheetId="18">'[2]исх. дан'!$Y$8</definedName>
    <definedName name="VolumeProfitAll" localSheetId="19">'[2]исх. дан'!$Y$8</definedName>
    <definedName name="VolumeProfitAll" localSheetId="17">#REF!</definedName>
    <definedName name="VolumeProfitAll">#REF!</definedName>
    <definedName name="VolumeProfitPercent" localSheetId="18">'[2]исх. дан'!$Y$10</definedName>
    <definedName name="VolumeProfitPercent" localSheetId="19">'[2]исх. дан'!$Y$10</definedName>
    <definedName name="VolumeProfitPercent" localSheetId="17">#REF!</definedName>
    <definedName name="VolumeProfitPercent">#REF!</definedName>
    <definedName name="Workspace" localSheetId="18">'[2]исх. дан'!$A$14:$G$73</definedName>
    <definedName name="Workspace" localSheetId="19">'[2]исх. дан'!$A$14:$G$73</definedName>
    <definedName name="Workspace" localSheetId="2">#REF!</definedName>
    <definedName name="Workspace" localSheetId="3">#REF!</definedName>
    <definedName name="Workspace" localSheetId="4">#REF!</definedName>
    <definedName name="Workspace" localSheetId="17">#REF!</definedName>
    <definedName name="Workspace">#REF!</definedName>
    <definedName name="арпорол">#REF!</definedName>
    <definedName name="_xlnm.Print_Titles" localSheetId="19">'Раздел 2 (стр 1-4)'!#REF!</definedName>
    <definedName name="_xlnm.Print_Titles" localSheetId="7">'РС-П3.2 (РС-3)'!$A:$B,'РС-П3.2 (РС-3)'!$4:$4</definedName>
    <definedName name="_xlnm.Print_Area" localSheetId="18">'Раздел 1 (стр 1-4)'!$A$1:$T$206</definedName>
    <definedName name="_xlnm.Print_Area" localSheetId="19">'Раздел 2 (стр 1-4)'!$A$1:$CF$214</definedName>
    <definedName name="_xlnm.Print_Area" localSheetId="3">'РС-2 по эк'!$A$1:$H$30</definedName>
    <definedName name="_xlnm.Print_Area" localSheetId="17">Титульный!$A$1:$L$37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1" i="132" l="1"/>
  <c r="K31" i="132" s="1"/>
  <c r="O27" i="132"/>
  <c r="K27" i="132"/>
  <c r="O23" i="132"/>
  <c r="K23" i="132" s="1"/>
  <c r="O19" i="132"/>
  <c r="K19" i="132"/>
  <c r="O15" i="132"/>
  <c r="K15" i="132" s="1"/>
  <c r="O11" i="132"/>
  <c r="K11" i="132"/>
  <c r="J31" i="132"/>
  <c r="I31" i="132"/>
  <c r="H31" i="132"/>
  <c r="J27" i="132"/>
  <c r="I27" i="132"/>
  <c r="H27" i="132"/>
  <c r="J23" i="132"/>
  <c r="I23" i="132"/>
  <c r="H23" i="132"/>
  <c r="J19" i="132"/>
  <c r="I19" i="132"/>
  <c r="H19" i="132"/>
  <c r="J15" i="132"/>
  <c r="I15" i="132"/>
  <c r="H15" i="132"/>
  <c r="J11" i="132"/>
  <c r="I11" i="132"/>
  <c r="H11" i="132"/>
  <c r="I10" i="128"/>
  <c r="P10" i="128"/>
  <c r="W10" i="128" s="1"/>
  <c r="AD10" i="128" s="1"/>
  <c r="AK10" i="128" s="1"/>
  <c r="AR10" i="128" s="1"/>
  <c r="AY10" i="128" s="1"/>
  <c r="J10" i="128"/>
  <c r="Q10" i="128"/>
  <c r="X10" i="128"/>
  <c r="AE10" i="128" s="1"/>
  <c r="AL10" i="128" s="1"/>
  <c r="AS10" i="128" s="1"/>
  <c r="AZ10" i="128" s="1"/>
  <c r="K10" i="128"/>
  <c r="R10" i="128"/>
  <c r="Y10" i="128"/>
  <c r="AF10" i="128"/>
  <c r="AM10" i="128" s="1"/>
  <c r="AT10" i="128" s="1"/>
  <c r="BA10" i="128" s="1"/>
  <c r="I11" i="128"/>
  <c r="P11" i="128" s="1"/>
  <c r="W11" i="128" s="1"/>
  <c r="AD11" i="128" s="1"/>
  <c r="AK11" i="128"/>
  <c r="AR11" i="128" s="1"/>
  <c r="AY11" i="128" s="1"/>
  <c r="J11" i="128"/>
  <c r="Q11" i="128"/>
  <c r="X11" i="128" s="1"/>
  <c r="AE11" i="128" s="1"/>
  <c r="AL11" i="128" s="1"/>
  <c r="AS11" i="128" s="1"/>
  <c r="AZ11" i="128" s="1"/>
  <c r="K11" i="128"/>
  <c r="R11" i="128"/>
  <c r="Y11" i="128"/>
  <c r="AF11" i="128" s="1"/>
  <c r="AM11" i="128" s="1"/>
  <c r="AT11" i="128" s="1"/>
  <c r="BA11" i="128" s="1"/>
  <c r="H11" i="128"/>
  <c r="O11" i="128"/>
  <c r="V11" i="128"/>
  <c r="AC11" i="128"/>
  <c r="AJ11" i="128" s="1"/>
  <c r="AQ11" i="128" s="1"/>
  <c r="AX11" i="128" s="1"/>
  <c r="H10" i="128"/>
  <c r="O10" i="128" s="1"/>
  <c r="V10" i="128" s="1"/>
  <c r="AC10" i="128" s="1"/>
  <c r="AJ10" i="128" s="1"/>
  <c r="AQ10" i="128" s="1"/>
  <c r="AX10" i="128" s="1"/>
  <c r="AR56" i="128"/>
  <c r="AR55" i="128"/>
  <c r="AY56" i="128"/>
  <c r="AY54" i="128"/>
  <c r="AS56" i="128"/>
  <c r="AS54" i="128"/>
  <c r="AZ56" i="128"/>
  <c r="AZ54" i="128"/>
  <c r="AT56" i="128"/>
  <c r="AT55" i="128"/>
  <c r="BA56" i="128"/>
  <c r="BA54" i="128"/>
  <c r="AR46" i="128"/>
  <c r="AR44" i="128"/>
  <c r="AY46" i="128"/>
  <c r="AY44" i="128"/>
  <c r="AS46" i="128"/>
  <c r="AS45" i="128"/>
  <c r="AZ46" i="128"/>
  <c r="AZ44" i="128"/>
  <c r="AT46" i="128"/>
  <c r="AT45" i="128"/>
  <c r="BA46" i="128"/>
  <c r="BA44" i="128"/>
  <c r="AR41" i="128"/>
  <c r="AR40" i="128" s="1"/>
  <c r="AR39" i="128"/>
  <c r="AY41" i="128"/>
  <c r="AY39" i="128" s="1"/>
  <c r="AY37" i="128" s="1"/>
  <c r="AS41" i="128"/>
  <c r="AZ41" i="128"/>
  <c r="AZ39" i="128"/>
  <c r="AT41" i="128"/>
  <c r="AT40" i="128"/>
  <c r="BA41" i="128"/>
  <c r="BA39" i="128"/>
  <c r="AQ56" i="128"/>
  <c r="AQ55" i="128"/>
  <c r="AX56" i="128"/>
  <c r="AX54" i="128"/>
  <c r="AQ46" i="128"/>
  <c r="AQ44" i="128"/>
  <c r="AX46" i="128"/>
  <c r="AX44" i="128"/>
  <c r="AQ41" i="128"/>
  <c r="AQ40" i="128"/>
  <c r="AX41" i="128"/>
  <c r="AX39" i="128"/>
  <c r="AR31" i="128"/>
  <c r="AR29" i="128"/>
  <c r="AY31" i="128"/>
  <c r="AY29" i="128"/>
  <c r="AS31" i="128"/>
  <c r="AS29" i="128"/>
  <c r="AZ31" i="128"/>
  <c r="AZ29" i="128"/>
  <c r="AT31" i="128"/>
  <c r="AT30" i="128"/>
  <c r="AT29" i="128"/>
  <c r="BA31" i="128"/>
  <c r="AQ31" i="128"/>
  <c r="AQ30" i="128" s="1"/>
  <c r="AQ29" i="128"/>
  <c r="AX31" i="128"/>
  <c r="AX29" i="128"/>
  <c r="AR26" i="128"/>
  <c r="AR24" i="128"/>
  <c r="AY26" i="128"/>
  <c r="AY24" i="128"/>
  <c r="AS26" i="128"/>
  <c r="AS24" i="128"/>
  <c r="AZ26" i="128"/>
  <c r="AZ24" i="128"/>
  <c r="AT26" i="128"/>
  <c r="AT25" i="128"/>
  <c r="BA26" i="128"/>
  <c r="BA24" i="128"/>
  <c r="AQ26" i="128"/>
  <c r="AQ24" i="128"/>
  <c r="AX26" i="128"/>
  <c r="AX24" i="128"/>
  <c r="AR16" i="128"/>
  <c r="AR15" i="128"/>
  <c r="AY16" i="128"/>
  <c r="AY14" i="128"/>
  <c r="AS16" i="128"/>
  <c r="AS15" i="128"/>
  <c r="AS14" i="128"/>
  <c r="AZ16" i="128"/>
  <c r="AZ14" i="128" s="1"/>
  <c r="AT16" i="128"/>
  <c r="BA16" i="128"/>
  <c r="BA14" i="128" s="1"/>
  <c r="AQ16" i="128"/>
  <c r="AX16" i="128"/>
  <c r="AX14" i="128" s="1"/>
  <c r="AR53" i="128"/>
  <c r="AS53" i="128"/>
  <c r="AT53" i="128"/>
  <c r="AQ53" i="128"/>
  <c r="AR43" i="128"/>
  <c r="AS43" i="128"/>
  <c r="AT43" i="128"/>
  <c r="AQ43" i="128"/>
  <c r="AR38" i="128"/>
  <c r="AT38" i="128"/>
  <c r="AQ38" i="128"/>
  <c r="AR28" i="128"/>
  <c r="AS28" i="128"/>
  <c r="AT28" i="128"/>
  <c r="AQ28" i="128"/>
  <c r="AR23" i="128"/>
  <c r="AS23" i="128"/>
  <c r="AT23" i="128"/>
  <c r="AQ23" i="128"/>
  <c r="AR13" i="128"/>
  <c r="AS13" i="128"/>
  <c r="AY71" i="128"/>
  <c r="AZ71" i="128"/>
  <c r="AZ68" i="128"/>
  <c r="BA71" i="128"/>
  <c r="AZ69" i="128"/>
  <c r="AZ70" i="128"/>
  <c r="AX71" i="128"/>
  <c r="AX70" i="128"/>
  <c r="AY66" i="128"/>
  <c r="AY63" i="128" s="1"/>
  <c r="AY62" i="128" s="1"/>
  <c r="AZ66" i="128"/>
  <c r="BA66" i="128"/>
  <c r="BA63" i="128"/>
  <c r="AY64" i="128"/>
  <c r="BA64" i="128"/>
  <c r="AY65" i="128"/>
  <c r="BA65" i="128"/>
  <c r="AX66" i="128"/>
  <c r="AY61" i="128"/>
  <c r="AY58" i="128"/>
  <c r="AY57" i="128" s="1"/>
  <c r="AZ61" i="128"/>
  <c r="AZ58" i="128"/>
  <c r="BA61" i="128"/>
  <c r="BA60" i="128" s="1"/>
  <c r="AY59" i="128"/>
  <c r="BA59" i="128"/>
  <c r="AY60" i="128"/>
  <c r="AZ60" i="128"/>
  <c r="AX61" i="128"/>
  <c r="AX60" i="128"/>
  <c r="AY53" i="128"/>
  <c r="AZ53" i="128"/>
  <c r="BA53" i="128"/>
  <c r="AY55" i="128"/>
  <c r="AZ55" i="128"/>
  <c r="BA55" i="128"/>
  <c r="AX55" i="128"/>
  <c r="AX53" i="128"/>
  <c r="AY51" i="128"/>
  <c r="AY48" i="128"/>
  <c r="AZ51" i="128"/>
  <c r="BA51" i="128"/>
  <c r="BA50" i="128" s="1"/>
  <c r="AY49" i="128"/>
  <c r="BA49" i="128"/>
  <c r="AX51" i="128"/>
  <c r="AX50" i="128" s="1"/>
  <c r="AY43" i="128"/>
  <c r="AZ43" i="128"/>
  <c r="BA43" i="128"/>
  <c r="AY45" i="128"/>
  <c r="AZ45" i="128"/>
  <c r="BA45" i="128"/>
  <c r="AX45" i="128"/>
  <c r="AX43" i="128"/>
  <c r="AY38" i="128"/>
  <c r="AZ38" i="128"/>
  <c r="BA38" i="128"/>
  <c r="AY40" i="128"/>
  <c r="AZ40" i="128"/>
  <c r="BA40" i="128"/>
  <c r="AX40" i="128"/>
  <c r="AX38" i="128"/>
  <c r="AY36" i="128"/>
  <c r="AZ36" i="128"/>
  <c r="AZ33" i="128"/>
  <c r="BA36" i="128"/>
  <c r="BA35" i="128" s="1"/>
  <c r="BA34" i="128"/>
  <c r="AX36" i="128"/>
  <c r="AX35" i="128" s="1"/>
  <c r="AY28" i="128"/>
  <c r="AZ28" i="128"/>
  <c r="AY30" i="128"/>
  <c r="AZ30" i="128"/>
  <c r="BA30" i="128"/>
  <c r="AX30" i="128"/>
  <c r="AX28" i="128"/>
  <c r="AY23" i="128"/>
  <c r="AZ23" i="128"/>
  <c r="BA23" i="128"/>
  <c r="AY25" i="128"/>
  <c r="AZ25" i="128"/>
  <c r="BA25" i="128"/>
  <c r="AX25" i="128"/>
  <c r="AX23" i="128"/>
  <c r="AY21" i="128"/>
  <c r="AY19" i="128"/>
  <c r="AZ21" i="128"/>
  <c r="AZ18" i="128" s="1"/>
  <c r="BA21" i="128"/>
  <c r="BA20" i="128"/>
  <c r="BA19" i="128"/>
  <c r="AX21" i="128"/>
  <c r="AY13" i="128"/>
  <c r="AZ13" i="128"/>
  <c r="BA13" i="128"/>
  <c r="AY15" i="128"/>
  <c r="AZ15" i="128"/>
  <c r="BA15" i="128"/>
  <c r="AX15" i="128"/>
  <c r="AX13" i="128"/>
  <c r="AR71" i="128"/>
  <c r="AR68" i="128"/>
  <c r="AR67" i="128"/>
  <c r="AS71" i="128"/>
  <c r="AS68" i="128" s="1"/>
  <c r="AT71" i="128"/>
  <c r="AT69" i="128" s="1"/>
  <c r="AR69" i="128"/>
  <c r="AQ71" i="128"/>
  <c r="AR66" i="128"/>
  <c r="AR63" i="128"/>
  <c r="AS66" i="128"/>
  <c r="AS63" i="128"/>
  <c r="AT66" i="128"/>
  <c r="AT64" i="128" s="1"/>
  <c r="AR64" i="128"/>
  <c r="AS65" i="128"/>
  <c r="AQ66" i="128"/>
  <c r="AQ65" i="128" s="1"/>
  <c r="AR61" i="128"/>
  <c r="AR58" i="128" s="1"/>
  <c r="AS61" i="128"/>
  <c r="AS58" i="128"/>
  <c r="AS57" i="128" s="1"/>
  <c r="AT61" i="128"/>
  <c r="AT59" i="128"/>
  <c r="AR59" i="128"/>
  <c r="AS60" i="128"/>
  <c r="AQ61" i="128"/>
  <c r="AQ60" i="128" s="1"/>
  <c r="AQ59" i="128"/>
  <c r="AR51" i="128"/>
  <c r="AR48" i="128" s="1"/>
  <c r="AS51" i="128"/>
  <c r="AT51" i="128"/>
  <c r="AT49" i="128"/>
  <c r="AR49" i="128"/>
  <c r="AQ51" i="128"/>
  <c r="AQ50" i="128"/>
  <c r="AQ49" i="128"/>
  <c r="AR36" i="128"/>
  <c r="AR33" i="128"/>
  <c r="AS36" i="128"/>
  <c r="AS33" i="128" s="1"/>
  <c r="AT36" i="128"/>
  <c r="AT34" i="128" s="1"/>
  <c r="AR34" i="128"/>
  <c r="AQ36" i="128"/>
  <c r="AR21" i="128"/>
  <c r="AS21" i="128"/>
  <c r="AT21" i="128"/>
  <c r="AT19" i="128" s="1"/>
  <c r="AS20" i="128"/>
  <c r="AQ21" i="128"/>
  <c r="AQ20" i="128" s="1"/>
  <c r="BA76" i="128"/>
  <c r="AZ67" i="128"/>
  <c r="AK56" i="128"/>
  <c r="AK54" i="128" s="1"/>
  <c r="AL56" i="128"/>
  <c r="AL54" i="128" s="1"/>
  <c r="AM56" i="128"/>
  <c r="AM54" i="128" s="1"/>
  <c r="AJ56" i="128"/>
  <c r="AK46" i="128"/>
  <c r="AK44" i="128"/>
  <c r="AL46" i="128"/>
  <c r="AM46" i="128"/>
  <c r="AM44" i="128"/>
  <c r="AJ46" i="128"/>
  <c r="AK41" i="128"/>
  <c r="AK39" i="128" s="1"/>
  <c r="AK37" i="128" s="1"/>
  <c r="AL41" i="128"/>
  <c r="AM41" i="128"/>
  <c r="AM39" i="128" s="1"/>
  <c r="AJ41" i="128"/>
  <c r="AK31" i="128"/>
  <c r="AK29" i="128"/>
  <c r="AL31" i="128"/>
  <c r="AM31" i="128"/>
  <c r="AM29" i="128"/>
  <c r="AJ31" i="128"/>
  <c r="AK26" i="128"/>
  <c r="AK24" i="128"/>
  <c r="AL26" i="128"/>
  <c r="AM26" i="128"/>
  <c r="AM24" i="128"/>
  <c r="AJ26" i="128"/>
  <c r="AD56" i="128"/>
  <c r="AD55" i="128" s="1"/>
  <c r="AE56" i="128"/>
  <c r="AF56" i="128"/>
  <c r="AF53" i="128"/>
  <c r="AC56" i="128"/>
  <c r="AC53" i="128" s="1"/>
  <c r="AD46" i="128"/>
  <c r="AE46" i="128"/>
  <c r="AE45" i="128" s="1"/>
  <c r="AE43" i="128"/>
  <c r="AF46" i="128"/>
  <c r="AF45" i="128" s="1"/>
  <c r="AF43" i="128"/>
  <c r="AC46" i="128"/>
  <c r="AC45" i="128" s="1"/>
  <c r="AC43" i="128"/>
  <c r="AC42" i="128" s="1"/>
  <c r="AD41" i="128"/>
  <c r="AD38" i="128" s="1"/>
  <c r="AE41" i="128"/>
  <c r="AF41" i="128"/>
  <c r="AF40" i="128"/>
  <c r="AC41" i="128"/>
  <c r="AC40" i="128" s="1"/>
  <c r="AC38" i="128"/>
  <c r="AF31" i="128"/>
  <c r="AF28" i="128" s="1"/>
  <c r="AD31" i="128"/>
  <c r="AE31" i="128"/>
  <c r="AE30" i="128"/>
  <c r="AC31" i="128"/>
  <c r="AC30" i="128"/>
  <c r="AD26" i="128"/>
  <c r="AE26" i="128"/>
  <c r="AE25" i="128"/>
  <c r="AE23" i="128"/>
  <c r="AF26" i="128"/>
  <c r="AF25" i="128" s="1"/>
  <c r="AF22" i="128" s="1"/>
  <c r="AF23" i="128"/>
  <c r="AC26" i="128"/>
  <c r="AC25" i="128" s="1"/>
  <c r="AK16" i="128"/>
  <c r="AL16" i="128"/>
  <c r="AL14" i="128" s="1"/>
  <c r="AM16" i="128"/>
  <c r="AJ16" i="128"/>
  <c r="AJ14" i="128" s="1"/>
  <c r="AK71" i="128"/>
  <c r="AL71" i="128"/>
  <c r="AL68" i="128" s="1"/>
  <c r="AL67" i="128"/>
  <c r="AM71" i="128"/>
  <c r="AM68" i="128" s="1"/>
  <c r="AL69" i="128"/>
  <c r="AM69" i="128"/>
  <c r="AL70" i="128"/>
  <c r="AJ71" i="128"/>
  <c r="AJ70" i="128"/>
  <c r="AK66" i="128"/>
  <c r="AK65" i="128" s="1"/>
  <c r="AL66" i="128"/>
  <c r="AM66" i="128"/>
  <c r="AM65" i="128"/>
  <c r="AK64" i="128"/>
  <c r="AM64" i="128"/>
  <c r="AJ66" i="128"/>
  <c r="AJ65" i="128" s="1"/>
  <c r="AK61" i="128"/>
  <c r="AL61" i="128"/>
  <c r="AL58" i="128" s="1"/>
  <c r="AM61" i="128"/>
  <c r="AL60" i="128"/>
  <c r="AJ61" i="128"/>
  <c r="AJ60" i="128" s="1"/>
  <c r="AK53" i="128"/>
  <c r="AL53" i="128"/>
  <c r="AM53" i="128"/>
  <c r="AK55" i="128"/>
  <c r="AL55" i="128"/>
  <c r="AM55" i="128"/>
  <c r="AK51" i="128"/>
  <c r="AL51" i="128"/>
  <c r="AL48" i="128"/>
  <c r="AM51" i="128"/>
  <c r="AM48" i="128" s="1"/>
  <c r="AJ51" i="128"/>
  <c r="AK43" i="128"/>
  <c r="AM43" i="128"/>
  <c r="AK45" i="128"/>
  <c r="AM45" i="128"/>
  <c r="AK38" i="128"/>
  <c r="AL38" i="128"/>
  <c r="AM38" i="128"/>
  <c r="AK40" i="128"/>
  <c r="AM40" i="128"/>
  <c r="AK36" i="128"/>
  <c r="AK33" i="128"/>
  <c r="AK32" i="128" s="1"/>
  <c r="AL36" i="128"/>
  <c r="AL33" i="128"/>
  <c r="AM36" i="128"/>
  <c r="AK34" i="128"/>
  <c r="AJ36" i="128"/>
  <c r="AJ34" i="128"/>
  <c r="AJ35" i="128"/>
  <c r="AK28" i="128"/>
  <c r="AM28" i="128"/>
  <c r="AK30" i="128"/>
  <c r="AM30" i="128"/>
  <c r="AJ30" i="128"/>
  <c r="AK23" i="128"/>
  <c r="AM23" i="128"/>
  <c r="AK25" i="128"/>
  <c r="AM25" i="128"/>
  <c r="AJ25" i="128"/>
  <c r="AK21" i="128"/>
  <c r="AK18" i="128"/>
  <c r="AK17" i="128"/>
  <c r="AL21" i="128"/>
  <c r="AL18" i="128" s="1"/>
  <c r="AM21" i="128"/>
  <c r="AM18" i="128"/>
  <c r="AK20" i="128"/>
  <c r="AJ21" i="128"/>
  <c r="AJ20" i="128"/>
  <c r="AL13" i="128"/>
  <c r="AK15" i="128"/>
  <c r="AL15" i="128"/>
  <c r="AJ15" i="128"/>
  <c r="AJ13" i="128"/>
  <c r="AD39" i="128"/>
  <c r="AF39" i="128"/>
  <c r="AC39" i="128"/>
  <c r="AK42" i="128"/>
  <c r="AK27" i="128"/>
  <c r="AD16" i="128"/>
  <c r="AD13" i="128" s="1"/>
  <c r="AE16" i="128"/>
  <c r="AE13" i="128"/>
  <c r="AF16" i="128"/>
  <c r="AF13" i="128" s="1"/>
  <c r="AC16" i="128"/>
  <c r="AC13" i="128"/>
  <c r="AD71" i="128"/>
  <c r="AD68" i="128" s="1"/>
  <c r="AE71" i="128"/>
  <c r="AE68" i="128"/>
  <c r="AF71" i="128"/>
  <c r="AF69" i="128" s="1"/>
  <c r="AE69" i="128"/>
  <c r="AE70" i="128"/>
  <c r="AC71" i="128"/>
  <c r="AC69" i="128" s="1"/>
  <c r="AD66" i="128"/>
  <c r="AE66" i="128"/>
  <c r="AE63" i="128" s="1"/>
  <c r="AF66" i="128"/>
  <c r="AF63" i="128" s="1"/>
  <c r="AE65" i="128"/>
  <c r="AC66" i="128"/>
  <c r="AC64" i="128" s="1"/>
  <c r="AD61" i="128"/>
  <c r="AE61" i="128"/>
  <c r="AE58" i="128"/>
  <c r="AF61" i="128"/>
  <c r="AF58" i="128" s="1"/>
  <c r="AD59" i="128"/>
  <c r="AF59" i="128"/>
  <c r="AE60" i="128"/>
  <c r="AF60" i="128"/>
  <c r="AC61" i="128"/>
  <c r="AC60" i="128" s="1"/>
  <c r="AC59" i="128"/>
  <c r="AD54" i="128"/>
  <c r="AF54" i="128"/>
  <c r="AC54" i="128"/>
  <c r="AD51" i="128"/>
  <c r="AD49" i="128" s="1"/>
  <c r="AE51" i="128"/>
  <c r="AE48" i="128" s="1"/>
  <c r="AF51" i="128"/>
  <c r="AF49" i="128"/>
  <c r="AC51" i="128"/>
  <c r="AC50" i="128" s="1"/>
  <c r="AE44" i="128"/>
  <c r="AF44" i="128"/>
  <c r="AC44" i="128"/>
  <c r="AD36" i="128"/>
  <c r="AE36" i="128"/>
  <c r="AE33" i="128"/>
  <c r="AF36" i="128"/>
  <c r="AC36" i="128"/>
  <c r="AC34" i="128" s="1"/>
  <c r="AC35" i="128"/>
  <c r="AF29" i="128"/>
  <c r="AE24" i="128"/>
  <c r="AE22" i="128" s="1"/>
  <c r="AF24" i="128"/>
  <c r="AC24" i="128"/>
  <c r="AC58" i="128"/>
  <c r="AC57" i="128" s="1"/>
  <c r="AC48" i="128"/>
  <c r="AD21" i="128"/>
  <c r="AD18" i="128" s="1"/>
  <c r="AE21" i="128"/>
  <c r="AF21" i="128"/>
  <c r="AF19" i="128"/>
  <c r="AD19" i="128"/>
  <c r="AC21" i="128"/>
  <c r="AC19" i="128"/>
  <c r="AE14" i="128"/>
  <c r="AF79" i="128"/>
  <c r="W56" i="128"/>
  <c r="W53" i="128" s="1"/>
  <c r="X56" i="128"/>
  <c r="X53" i="128"/>
  <c r="Y56" i="128"/>
  <c r="Y53" i="128" s="1"/>
  <c r="Y52" i="128" s="1"/>
  <c r="P56" i="128"/>
  <c r="P53" i="128"/>
  <c r="Q56" i="128"/>
  <c r="Q53" i="128"/>
  <c r="R56" i="128"/>
  <c r="R53" i="128"/>
  <c r="I56" i="128"/>
  <c r="I55" i="128" s="1"/>
  <c r="J56" i="128"/>
  <c r="J54" i="128"/>
  <c r="K56" i="128"/>
  <c r="K54" i="128" s="1"/>
  <c r="V56" i="128"/>
  <c r="V55" i="128"/>
  <c r="V52" i="128" s="1"/>
  <c r="O56" i="128"/>
  <c r="O55" i="128" s="1"/>
  <c r="H56" i="128"/>
  <c r="H54" i="128"/>
  <c r="W46" i="128"/>
  <c r="W43" i="128" s="1"/>
  <c r="X46" i="128"/>
  <c r="X43" i="128"/>
  <c r="Y46" i="128"/>
  <c r="Y43" i="128" s="1"/>
  <c r="P46" i="128"/>
  <c r="P43" i="128" s="1"/>
  <c r="P42" i="128" s="1"/>
  <c r="P45" i="128"/>
  <c r="Q46" i="128"/>
  <c r="Q43" i="128"/>
  <c r="R46" i="128"/>
  <c r="I46" i="128"/>
  <c r="I44" i="128"/>
  <c r="I45" i="128"/>
  <c r="I42" i="128" s="1"/>
  <c r="J46" i="128"/>
  <c r="J44" i="128" s="1"/>
  <c r="J42" i="128" s="1"/>
  <c r="J45" i="128"/>
  <c r="K46" i="128"/>
  <c r="V46" i="128"/>
  <c r="V43" i="128"/>
  <c r="V45" i="128"/>
  <c r="O46" i="128"/>
  <c r="O43" i="128" s="1"/>
  <c r="O45" i="128"/>
  <c r="H46" i="128"/>
  <c r="W41" i="128"/>
  <c r="W38" i="128" s="1"/>
  <c r="W40" i="128"/>
  <c r="X41" i="128"/>
  <c r="X38" i="128"/>
  <c r="X40" i="128"/>
  <c r="Y41" i="128"/>
  <c r="Y38" i="128" s="1"/>
  <c r="Y37" i="128" s="1"/>
  <c r="Y40" i="128"/>
  <c r="P41" i="128"/>
  <c r="P40" i="128" s="1"/>
  <c r="Q41" i="128"/>
  <c r="Q39" i="128"/>
  <c r="R41" i="128"/>
  <c r="I41" i="128"/>
  <c r="I39" i="128"/>
  <c r="J41" i="128"/>
  <c r="K41" i="128"/>
  <c r="K39" i="128"/>
  <c r="V41" i="128"/>
  <c r="O41" i="128"/>
  <c r="O38" i="128"/>
  <c r="H41" i="128"/>
  <c r="W31" i="128"/>
  <c r="W28" i="128"/>
  <c r="X31" i="128"/>
  <c r="Y31" i="128"/>
  <c r="Y28" i="128"/>
  <c r="V31" i="128"/>
  <c r="P31" i="128"/>
  <c r="P28" i="128"/>
  <c r="Q31" i="128"/>
  <c r="Q28" i="128" s="1"/>
  <c r="R31" i="128"/>
  <c r="R28" i="128"/>
  <c r="O31" i="128"/>
  <c r="I31" i="128"/>
  <c r="I29" i="128"/>
  <c r="J31" i="128"/>
  <c r="K31" i="128"/>
  <c r="K29" i="128"/>
  <c r="H31" i="128"/>
  <c r="W26" i="128"/>
  <c r="W23" i="128"/>
  <c r="X26" i="128"/>
  <c r="Y26" i="128"/>
  <c r="Y23" i="128"/>
  <c r="V26" i="128"/>
  <c r="W71" i="128"/>
  <c r="W69" i="128"/>
  <c r="X71" i="128"/>
  <c r="X70" i="128"/>
  <c r="Y71" i="128"/>
  <c r="V71" i="128"/>
  <c r="V70" i="128"/>
  <c r="W66" i="128"/>
  <c r="X66" i="128"/>
  <c r="X65" i="128"/>
  <c r="Y66" i="128"/>
  <c r="Y64" i="128"/>
  <c r="V66" i="128"/>
  <c r="V65" i="128"/>
  <c r="V62" i="128" s="1"/>
  <c r="W61" i="128"/>
  <c r="W59" i="128" s="1"/>
  <c r="X61" i="128"/>
  <c r="Y61" i="128"/>
  <c r="Y59" i="128"/>
  <c r="V61" i="128"/>
  <c r="V60" i="128"/>
  <c r="W54" i="128"/>
  <c r="X54" i="128"/>
  <c r="Y54" i="128"/>
  <c r="V54" i="128"/>
  <c r="W51" i="128"/>
  <c r="X51" i="128"/>
  <c r="X50" i="128"/>
  <c r="X47" i="128" s="1"/>
  <c r="Y51" i="128"/>
  <c r="Y49" i="128" s="1"/>
  <c r="V51" i="128"/>
  <c r="V50" i="128"/>
  <c r="W44" i="128"/>
  <c r="X44" i="128"/>
  <c r="Y44" i="128"/>
  <c r="W39" i="128"/>
  <c r="Y39" i="128"/>
  <c r="W36" i="128"/>
  <c r="W34" i="128"/>
  <c r="X36" i="128"/>
  <c r="Y36" i="128"/>
  <c r="Y34" i="128"/>
  <c r="X35" i="128"/>
  <c r="V36" i="128"/>
  <c r="V35" i="128"/>
  <c r="Y29" i="128"/>
  <c r="Y24" i="128"/>
  <c r="W21" i="128"/>
  <c r="X21" i="128"/>
  <c r="Y21" i="128"/>
  <c r="Y19" i="128"/>
  <c r="X20" i="128"/>
  <c r="V21" i="128"/>
  <c r="W16" i="128"/>
  <c r="W14" i="128"/>
  <c r="X16" i="128"/>
  <c r="Y16" i="128"/>
  <c r="Y14" i="128"/>
  <c r="V16" i="128"/>
  <c r="P26" i="128"/>
  <c r="Q26" i="128"/>
  <c r="Q25" i="128"/>
  <c r="Q23" i="128"/>
  <c r="R26" i="128"/>
  <c r="R25" i="128"/>
  <c r="O26" i="128"/>
  <c r="O24" i="128" s="1"/>
  <c r="O25" i="128"/>
  <c r="P71" i="128"/>
  <c r="P68" i="128"/>
  <c r="Q71" i="128"/>
  <c r="R71" i="128"/>
  <c r="R69" i="128" s="1"/>
  <c r="R70" i="128"/>
  <c r="P69" i="128"/>
  <c r="P70" i="128"/>
  <c r="P67" i="128" s="1"/>
  <c r="Q70" i="128"/>
  <c r="O71" i="128"/>
  <c r="O70" i="128" s="1"/>
  <c r="P66" i="128"/>
  <c r="P64" i="128"/>
  <c r="Q66" i="128"/>
  <c r="Q63" i="128" s="1"/>
  <c r="R66" i="128"/>
  <c r="R64" i="128" s="1"/>
  <c r="R65" i="128"/>
  <c r="Q65" i="128"/>
  <c r="O66" i="128"/>
  <c r="O65" i="128" s="1"/>
  <c r="O63" i="128"/>
  <c r="P61" i="128"/>
  <c r="P58" i="128"/>
  <c r="Q61" i="128"/>
  <c r="Q58" i="128"/>
  <c r="R61" i="128"/>
  <c r="P59" i="128"/>
  <c r="P60" i="128"/>
  <c r="P57" i="128" s="1"/>
  <c r="Q60" i="128"/>
  <c r="O61" i="128"/>
  <c r="O58" i="128"/>
  <c r="O57" i="128"/>
  <c r="P54" i="128"/>
  <c r="Q54" i="128"/>
  <c r="R54" i="128"/>
  <c r="O54" i="128"/>
  <c r="P51" i="128"/>
  <c r="P48" i="128"/>
  <c r="Q51" i="128"/>
  <c r="R51" i="128"/>
  <c r="R50" i="128"/>
  <c r="P49" i="128"/>
  <c r="R49" i="128"/>
  <c r="P50" i="128"/>
  <c r="O51" i="128"/>
  <c r="O48" i="128"/>
  <c r="O47" i="128"/>
  <c r="P44" i="128"/>
  <c r="Q44" i="128"/>
  <c r="O44" i="128"/>
  <c r="O39" i="128"/>
  <c r="P36" i="128"/>
  <c r="P35" i="128" s="1"/>
  <c r="P33" i="128"/>
  <c r="P32" i="128" s="1"/>
  <c r="Q36" i="128"/>
  <c r="Q33" i="128"/>
  <c r="R36" i="128"/>
  <c r="R33" i="128"/>
  <c r="P34" i="128"/>
  <c r="Q34" i="128"/>
  <c r="Q32" i="128" s="1"/>
  <c r="Q35" i="128"/>
  <c r="R35" i="128"/>
  <c r="O36" i="128"/>
  <c r="P29" i="128"/>
  <c r="Q29" i="128"/>
  <c r="Q27" i="128" s="1"/>
  <c r="R29" i="128"/>
  <c r="Q24" i="128"/>
  <c r="R24" i="128"/>
  <c r="P21" i="128"/>
  <c r="P20" i="128" s="1"/>
  <c r="P18" i="128"/>
  <c r="Q21" i="128"/>
  <c r="Q18" i="128"/>
  <c r="R21" i="128"/>
  <c r="R18" i="128"/>
  <c r="P19" i="128"/>
  <c r="Q19" i="128"/>
  <c r="Q17" i="128" s="1"/>
  <c r="Q20" i="128"/>
  <c r="R20" i="128"/>
  <c r="O21" i="128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Q76" i="128"/>
  <c r="I26" i="128"/>
  <c r="J26" i="128"/>
  <c r="J25" i="128"/>
  <c r="K26" i="128"/>
  <c r="K25" i="128" s="1"/>
  <c r="H26" i="128"/>
  <c r="H25" i="128"/>
  <c r="I71" i="128"/>
  <c r="J71" i="128"/>
  <c r="J68" i="128"/>
  <c r="K71" i="128"/>
  <c r="J70" i="128"/>
  <c r="H71" i="128"/>
  <c r="H68" i="128" s="1"/>
  <c r="H70" i="128"/>
  <c r="I66" i="128"/>
  <c r="I63" i="128"/>
  <c r="J66" i="128"/>
  <c r="K66" i="128"/>
  <c r="K65" i="128" s="1"/>
  <c r="K63" i="128"/>
  <c r="K62" i="128"/>
  <c r="K64" i="128"/>
  <c r="H66" i="128"/>
  <c r="H63" i="128" s="1"/>
  <c r="H64" i="128"/>
  <c r="H65" i="128"/>
  <c r="I61" i="128"/>
  <c r="I58" i="128"/>
  <c r="J61" i="128"/>
  <c r="J58" i="128" s="1"/>
  <c r="K61" i="128"/>
  <c r="K58" i="128" s="1"/>
  <c r="K57" i="128" s="1"/>
  <c r="K60" i="128"/>
  <c r="I59" i="128"/>
  <c r="K59" i="128"/>
  <c r="I60" i="128"/>
  <c r="H61" i="128"/>
  <c r="H59" i="128"/>
  <c r="H60" i="128"/>
  <c r="I53" i="128"/>
  <c r="K53" i="128"/>
  <c r="H53" i="128"/>
  <c r="I51" i="128"/>
  <c r="I50" i="128" s="1"/>
  <c r="I47" i="128" s="1"/>
  <c r="I48" i="128"/>
  <c r="J51" i="128"/>
  <c r="J48" i="128"/>
  <c r="K51" i="128"/>
  <c r="K48" i="128" s="1"/>
  <c r="K47" i="128" s="1"/>
  <c r="K50" i="128"/>
  <c r="I49" i="128"/>
  <c r="K49" i="128"/>
  <c r="H51" i="128"/>
  <c r="H50" i="128"/>
  <c r="H49" i="128"/>
  <c r="I43" i="128"/>
  <c r="J43" i="128"/>
  <c r="I38" i="128"/>
  <c r="K38" i="128"/>
  <c r="I36" i="128"/>
  <c r="I33" i="128"/>
  <c r="I32" i="128"/>
  <c r="J36" i="128"/>
  <c r="J33" i="128"/>
  <c r="K36" i="128"/>
  <c r="K35" i="128" s="1"/>
  <c r="K33" i="128"/>
  <c r="I34" i="128"/>
  <c r="I35" i="128"/>
  <c r="J35" i="128"/>
  <c r="H36" i="128"/>
  <c r="H33" i="128" s="1"/>
  <c r="H35" i="128"/>
  <c r="H34" i="128"/>
  <c r="I28" i="128"/>
  <c r="I27" i="128" s="1"/>
  <c r="K28" i="128"/>
  <c r="H23" i="128"/>
  <c r="I21" i="128"/>
  <c r="I20" i="128"/>
  <c r="J21" i="128"/>
  <c r="K21" i="128"/>
  <c r="K20" i="128"/>
  <c r="H21" i="128"/>
  <c r="H19" i="128"/>
  <c r="I18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Y45" i="128"/>
  <c r="W45" i="128"/>
  <c r="X45" i="128"/>
  <c r="V53" i="128"/>
  <c r="O50" i="128"/>
  <c r="O60" i="128"/>
  <c r="Q22" i="128"/>
  <c r="Q45" i="128"/>
  <c r="O49" i="128"/>
  <c r="R48" i="128"/>
  <c r="R47" i="128"/>
  <c r="O59" i="128"/>
  <c r="O64" i="128"/>
  <c r="R63" i="128"/>
  <c r="O69" i="128"/>
  <c r="R68" i="128"/>
  <c r="R23" i="128"/>
  <c r="Q40" i="128"/>
  <c r="Q59" i="128"/>
  <c r="Q57" i="128" s="1"/>
  <c r="Q64" i="128"/>
  <c r="Q62" i="128"/>
  <c r="O23" i="128"/>
  <c r="J23" i="128"/>
  <c r="J22" i="128" s="1"/>
  <c r="J53" i="128"/>
  <c r="K40" i="128"/>
  <c r="I40" i="128"/>
  <c r="I37" i="128" s="1"/>
  <c r="H55" i="128"/>
  <c r="J55" i="128"/>
  <c r="J69" i="128"/>
  <c r="H24" i="128"/>
  <c r="J24" i="128"/>
  <c r="H22" i="128"/>
  <c r="H18" i="128"/>
  <c r="H20" i="128"/>
  <c r="H17" i="128" s="1"/>
  <c r="V13" i="128"/>
  <c r="Y13" i="128"/>
  <c r="Y15" i="128"/>
  <c r="Y18" i="128"/>
  <c r="Y17" i="128" s="1"/>
  <c r="Y20" i="128"/>
  <c r="W24" i="128"/>
  <c r="V34" i="128"/>
  <c r="V33" i="128"/>
  <c r="Y33" i="128"/>
  <c r="Y32" i="128" s="1"/>
  <c r="Y35" i="128"/>
  <c r="Q30" i="128"/>
  <c r="X18" i="128"/>
  <c r="X17" i="128" s="1"/>
  <c r="X19" i="128"/>
  <c r="X33" i="128"/>
  <c r="X34" i="128"/>
  <c r="V49" i="128"/>
  <c r="V48" i="128"/>
  <c r="V47" i="128" s="1"/>
  <c r="Y48" i="128"/>
  <c r="Y50" i="128"/>
  <c r="V59" i="128"/>
  <c r="V58" i="128"/>
  <c r="V57" i="128" s="1"/>
  <c r="Y58" i="128"/>
  <c r="Y57" i="128" s="1"/>
  <c r="Y60" i="128"/>
  <c r="V64" i="128"/>
  <c r="V63" i="128"/>
  <c r="Y63" i="128"/>
  <c r="Y62" i="128" s="1"/>
  <c r="Y65" i="128"/>
  <c r="V69" i="128"/>
  <c r="V68" i="128"/>
  <c r="V67" i="128" s="1"/>
  <c r="V29" i="128"/>
  <c r="W13" i="128"/>
  <c r="W15" i="128"/>
  <c r="W29" i="128"/>
  <c r="W33" i="128"/>
  <c r="W32" i="128" s="1"/>
  <c r="W35" i="128"/>
  <c r="X48" i="128"/>
  <c r="X49" i="128"/>
  <c r="X63" i="128"/>
  <c r="X62" i="128" s="1"/>
  <c r="X64" i="128"/>
  <c r="X68" i="128"/>
  <c r="X67" i="128" s="1"/>
  <c r="X69" i="128"/>
  <c r="Y25" i="128"/>
  <c r="W25" i="128"/>
  <c r="K30" i="128"/>
  <c r="K27" i="128" s="1"/>
  <c r="I30" i="128"/>
  <c r="R30" i="128"/>
  <c r="R27" i="128" s="1"/>
  <c r="P30" i="128"/>
  <c r="Y30" i="128"/>
  <c r="W30" i="128"/>
  <c r="O40" i="128"/>
  <c r="O37" i="128" s="1"/>
  <c r="W58" i="128"/>
  <c r="W60" i="128"/>
  <c r="W68" i="128"/>
  <c r="W67" i="128" s="1"/>
  <c r="W70" i="128"/>
  <c r="V44" i="128"/>
  <c r="O53" i="128"/>
  <c r="O52" i="128" s="1"/>
  <c r="I54" i="128"/>
  <c r="I52" i="128" s="1"/>
  <c r="Q55" i="128"/>
  <c r="Y55" i="128"/>
  <c r="W55" i="128"/>
  <c r="X39" i="128"/>
  <c r="X37" i="128" s="1"/>
  <c r="R55" i="128"/>
  <c r="P55" i="128"/>
  <c r="X55" i="128"/>
  <c r="AC76" i="128"/>
  <c r="AC18" i="128"/>
  <c r="AC17" i="128" s="1"/>
  <c r="AF20" i="128"/>
  <c r="AE18" i="128"/>
  <c r="AC33" i="128"/>
  <c r="AC32" i="128" s="1"/>
  <c r="AF35" i="128"/>
  <c r="AE34" i="128"/>
  <c r="AE32" i="128" s="1"/>
  <c r="AC49" i="128"/>
  <c r="AC47" i="128" s="1"/>
  <c r="AD50" i="128"/>
  <c r="AF48" i="128"/>
  <c r="AD48" i="128"/>
  <c r="AF65" i="128"/>
  <c r="AE64" i="128"/>
  <c r="AJ48" i="128"/>
  <c r="AM50" i="128"/>
  <c r="AL49" i="128"/>
  <c r="AZ52" i="128"/>
  <c r="AX42" i="128"/>
  <c r="AD20" i="128"/>
  <c r="AD17" i="128" s="1"/>
  <c r="AD35" i="128"/>
  <c r="AE49" i="128"/>
  <c r="AD65" i="128"/>
  <c r="AK50" i="128"/>
  <c r="AX37" i="128"/>
  <c r="AZ42" i="128"/>
  <c r="AZ22" i="128"/>
  <c r="AZ37" i="128"/>
  <c r="BA42" i="128"/>
  <c r="Y47" i="128"/>
  <c r="X32" i="128"/>
  <c r="AY22" i="128"/>
  <c r="AY52" i="128"/>
  <c r="AX19" i="128"/>
  <c r="AY20" i="128"/>
  <c r="BA18" i="128"/>
  <c r="BA17" i="128" s="1"/>
  <c r="AX34" i="128"/>
  <c r="AY35" i="128"/>
  <c r="BA33" i="128"/>
  <c r="BA32" i="128"/>
  <c r="AX49" i="128"/>
  <c r="AY50" i="128"/>
  <c r="AY47" i="128" s="1"/>
  <c r="BA48" i="128"/>
  <c r="BA47" i="128"/>
  <c r="AX59" i="128"/>
  <c r="BA58" i="128"/>
  <c r="BA57" i="128"/>
  <c r="AX64" i="128"/>
  <c r="AX69" i="128"/>
  <c r="AX18" i="128"/>
  <c r="AZ19" i="128"/>
  <c r="AX33" i="128"/>
  <c r="AX32" i="128" s="1"/>
  <c r="AZ34" i="128"/>
  <c r="AX48" i="128"/>
  <c r="AX47" i="128"/>
  <c r="AZ49" i="128"/>
  <c r="AX58" i="128"/>
  <c r="AX57" i="128" s="1"/>
  <c r="AZ59" i="128"/>
  <c r="AZ57" i="128" s="1"/>
  <c r="AX68" i="128"/>
  <c r="AX67" i="128" s="1"/>
  <c r="AR14" i="128"/>
  <c r="AS25" i="128"/>
  <c r="AS30" i="128"/>
  <c r="AQ54" i="128"/>
  <c r="AT44" i="128"/>
  <c r="AS55" i="128"/>
  <c r="AQ18" i="128"/>
  <c r="AT20" i="128"/>
  <c r="AS19" i="128"/>
  <c r="AS18" i="128"/>
  <c r="AS17" i="128" s="1"/>
  <c r="AQ33" i="128"/>
  <c r="AT35" i="128"/>
  <c r="AS34" i="128"/>
  <c r="AQ48" i="128"/>
  <c r="AQ47" i="128" s="1"/>
  <c r="AT50" i="128"/>
  <c r="AQ58" i="128"/>
  <c r="AQ57" i="128"/>
  <c r="AT60" i="128"/>
  <c r="AS59" i="128"/>
  <c r="AQ63" i="128"/>
  <c r="AT65" i="128"/>
  <c r="AS64" i="128"/>
  <c r="AQ68" i="128"/>
  <c r="AT70" i="128"/>
  <c r="AS69" i="128"/>
  <c r="AT14" i="128"/>
  <c r="AR25" i="128"/>
  <c r="AR22" i="128" s="1"/>
  <c r="AR30" i="128"/>
  <c r="AT39" i="128"/>
  <c r="AS44" i="128"/>
  <c r="AS42" i="128" s="1"/>
  <c r="AR54" i="128"/>
  <c r="AR52" i="128" s="1"/>
  <c r="AR20" i="128"/>
  <c r="AR35" i="128"/>
  <c r="AR32" i="128" s="1"/>
  <c r="AR50" i="128"/>
  <c r="AR60" i="128"/>
  <c r="AR65" i="128"/>
  <c r="AR70" i="128"/>
  <c r="AM37" i="128"/>
  <c r="AJ19" i="128"/>
  <c r="AK19" i="128"/>
  <c r="AJ33" i="128"/>
  <c r="AJ32" i="128" s="1"/>
  <c r="AM35" i="128"/>
  <c r="AL34" i="128"/>
  <c r="AM49" i="128"/>
  <c r="AM47" i="128" s="1"/>
  <c r="AJ59" i="128"/>
  <c r="AK60" i="128"/>
  <c r="AM58" i="128"/>
  <c r="AJ64" i="128"/>
  <c r="AM63" i="128"/>
  <c r="AM62" i="128" s="1"/>
  <c r="AJ69" i="128"/>
  <c r="AK68" i="128"/>
  <c r="AJ18" i="128"/>
  <c r="AJ17" i="128" s="1"/>
  <c r="AM20" i="128"/>
  <c r="AM19" i="128"/>
  <c r="AK35" i="128"/>
  <c r="AJ58" i="128"/>
  <c r="AJ57" i="128" s="1"/>
  <c r="AL59" i="128"/>
  <c r="AL57" i="128" s="1"/>
  <c r="AJ63" i="128"/>
  <c r="AJ62" i="128"/>
  <c r="AJ68" i="128"/>
  <c r="AJ67" i="128" s="1"/>
  <c r="AF76" i="128"/>
  <c r="AD14" i="128"/>
  <c r="AC63" i="128"/>
  <c r="AC62" i="128" s="1"/>
  <c r="AE29" i="128"/>
  <c r="AF70" i="128"/>
  <c r="AC15" i="128"/>
  <c r="AF15" i="128"/>
  <c r="AE15" i="128"/>
  <c r="AD15" i="128"/>
  <c r="AF38" i="128"/>
  <c r="AD43" i="128"/>
  <c r="AF55" i="128"/>
  <c r="AF52" i="128" s="1"/>
  <c r="AD53" i="128"/>
  <c r="AD52" i="128" s="1"/>
  <c r="AC14" i="128"/>
  <c r="AC20" i="128"/>
  <c r="AC68" i="128"/>
  <c r="AC67" i="128"/>
  <c r="AD24" i="128"/>
  <c r="AE35" i="128"/>
  <c r="AE59" i="128"/>
  <c r="AE57" i="128"/>
  <c r="AC65" i="128"/>
  <c r="AC70" i="128"/>
  <c r="AD69" i="128"/>
  <c r="AC28" i="128"/>
  <c r="AC27" i="128" s="1"/>
  <c r="AE28" i="128"/>
  <c r="AF14" i="128"/>
  <c r="AC29" i="128"/>
  <c r="AE50" i="128"/>
  <c r="AD70" i="128"/>
  <c r="BA22" i="128"/>
  <c r="AX27" i="128"/>
  <c r="AY27" i="128"/>
  <c r="AX52" i="128"/>
  <c r="BA52" i="128"/>
  <c r="AX22" i="128"/>
  <c r="AZ27" i="128"/>
  <c r="BA37" i="128"/>
  <c r="AY42" i="128"/>
  <c r="AY18" i="128"/>
  <c r="AY17" i="128"/>
  <c r="AZ35" i="128"/>
  <c r="AZ32" i="128" s="1"/>
  <c r="AZ48" i="128"/>
  <c r="BA69" i="128"/>
  <c r="AY68" i="128"/>
  <c r="AQ27" i="128"/>
  <c r="AT27" i="128"/>
  <c r="AS22" i="128"/>
  <c r="AT42" i="128"/>
  <c r="AS52" i="128"/>
  <c r="AR27" i="128"/>
  <c r="AT37" i="128"/>
  <c r="AR37" i="128"/>
  <c r="AS27" i="128"/>
  <c r="AQ52" i="128"/>
  <c r="AT76" i="128"/>
  <c r="AT18" i="128"/>
  <c r="AT17" i="128"/>
  <c r="AT33" i="128"/>
  <c r="AT32" i="128" s="1"/>
  <c r="AT48" i="128"/>
  <c r="AT47" i="128"/>
  <c r="AT58" i="128"/>
  <c r="AT57" i="128" s="1"/>
  <c r="AT63" i="128"/>
  <c r="AT62" i="128"/>
  <c r="AT68" i="128"/>
  <c r="AT67" i="128" s="1"/>
  <c r="AQ15" i="128"/>
  <c r="AQ25" i="128"/>
  <c r="AQ22" i="128" s="1"/>
  <c r="AQ39" i="128"/>
  <c r="AQ37" i="128" s="1"/>
  <c r="AR45" i="128"/>
  <c r="AR42" i="128" s="1"/>
  <c r="AT24" i="128"/>
  <c r="AQ45" i="128"/>
  <c r="AQ42" i="128" s="1"/>
  <c r="AT54" i="128"/>
  <c r="AK22" i="128"/>
  <c r="AM42" i="128"/>
  <c r="AK52" i="128"/>
  <c r="AL32" i="128"/>
  <c r="AM22" i="128"/>
  <c r="AM27" i="128"/>
  <c r="AL52" i="128"/>
  <c r="AL76" i="128"/>
  <c r="AL20" i="128"/>
  <c r="AM33" i="128"/>
  <c r="AK63" i="128"/>
  <c r="AK62" i="128"/>
  <c r="AM70" i="128"/>
  <c r="AM67" i="128" s="1"/>
  <c r="AL35" i="128"/>
  <c r="AL50" i="128"/>
  <c r="AL47" i="128"/>
  <c r="AL19" i="128"/>
  <c r="AL17" i="128" s="1"/>
  <c r="AF37" i="128"/>
  <c r="AF62" i="128"/>
  <c r="AF18" i="128"/>
  <c r="AF17" i="128" s="1"/>
  <c r="AE76" i="128"/>
  <c r="AF50" i="128"/>
  <c r="AF47" i="128"/>
  <c r="AF64" i="128"/>
  <c r="AF68" i="128"/>
  <c r="AF67" i="128"/>
  <c r="AC23" i="128"/>
  <c r="AC22" i="128" s="1"/>
  <c r="AD76" i="128"/>
  <c r="Y22" i="128"/>
  <c r="W27" i="128"/>
  <c r="Y42" i="128"/>
  <c r="X42" i="128"/>
  <c r="X52" i="128"/>
  <c r="W22" i="128"/>
  <c r="Y27" i="128"/>
  <c r="W42" i="128"/>
  <c r="W52" i="128"/>
  <c r="W37" i="128"/>
  <c r="V42" i="128"/>
  <c r="V40" i="128"/>
  <c r="P27" i="128"/>
  <c r="P52" i="128"/>
  <c r="O22" i="128"/>
  <c r="Q42" i="128"/>
  <c r="R52" i="128"/>
  <c r="Q52" i="128"/>
  <c r="R22" i="128"/>
  <c r="R19" i="128"/>
  <c r="R17" i="128" s="1"/>
  <c r="O34" i="128"/>
  <c r="O68" i="128"/>
  <c r="O67" i="128"/>
  <c r="P23" i="128"/>
  <c r="R34" i="128"/>
  <c r="R32" i="128"/>
  <c r="P65" i="128"/>
  <c r="P63" i="128"/>
  <c r="P62" i="128" s="1"/>
  <c r="Q38" i="128"/>
  <c r="Q37" i="128" s="1"/>
  <c r="P38" i="128"/>
  <c r="J52" i="128"/>
  <c r="K37" i="128"/>
  <c r="H52" i="128"/>
  <c r="I64" i="128"/>
  <c r="I62" i="128" s="1"/>
  <c r="K69" i="128"/>
  <c r="J40" i="128"/>
  <c r="K55" i="128"/>
  <c r="K52" i="128" s="1"/>
  <c r="K18" i="128"/>
  <c r="K17" i="128" s="1"/>
  <c r="I19" i="128"/>
  <c r="I17" i="128"/>
  <c r="H48" i="128"/>
  <c r="H47" i="128" s="1"/>
  <c r="J49" i="128"/>
  <c r="H58" i="128"/>
  <c r="H57" i="128" s="1"/>
  <c r="J59" i="128"/>
  <c r="J57" i="128"/>
  <c r="I65" i="128"/>
  <c r="I69" i="128"/>
  <c r="K76" i="128"/>
  <c r="K19" i="128"/>
  <c r="J34" i="128"/>
  <c r="J32" i="128"/>
  <c r="J50" i="128"/>
  <c r="J47" i="128" s="1"/>
  <c r="J60" i="128"/>
  <c r="AT22" i="128"/>
  <c r="AT52" i="128"/>
  <c r="V20" i="128" l="1"/>
  <c r="V18" i="128"/>
  <c r="V17" i="128" s="1"/>
  <c r="V76" i="128"/>
  <c r="V19" i="128"/>
  <c r="H39" i="128"/>
  <c r="H38" i="128"/>
  <c r="H37" i="128" s="1"/>
  <c r="H40" i="128"/>
  <c r="H44" i="128"/>
  <c r="H45" i="128"/>
  <c r="R43" i="128"/>
  <c r="R42" i="128" s="1"/>
  <c r="R45" i="128"/>
  <c r="R44" i="128"/>
  <c r="AS48" i="128"/>
  <c r="AS50" i="128"/>
  <c r="AS49" i="128"/>
  <c r="V32" i="128"/>
  <c r="J20" i="128"/>
  <c r="J18" i="128"/>
  <c r="J76" i="128"/>
  <c r="K23" i="128"/>
  <c r="I68" i="128"/>
  <c r="I67" i="128" s="1"/>
  <c r="I70" i="128"/>
  <c r="O18" i="128"/>
  <c r="O17" i="128" s="1"/>
  <c r="O20" i="128"/>
  <c r="O19" i="128"/>
  <c r="O76" i="128"/>
  <c r="O62" i="128"/>
  <c r="R62" i="128"/>
  <c r="P25" i="128"/>
  <c r="P24" i="128"/>
  <c r="P22" i="128" s="1"/>
  <c r="X13" i="128"/>
  <c r="X15" i="128"/>
  <c r="X14" i="128"/>
  <c r="W76" i="128"/>
  <c r="W19" i="128"/>
  <c r="W18" i="128"/>
  <c r="W20" i="128"/>
  <c r="J29" i="128"/>
  <c r="J28" i="128"/>
  <c r="J27" i="128" s="1"/>
  <c r="J30" i="128"/>
  <c r="X30" i="128"/>
  <c r="X28" i="128"/>
  <c r="X29" i="128"/>
  <c r="R38" i="128"/>
  <c r="R37" i="128" s="1"/>
  <c r="R39" i="128"/>
  <c r="R40" i="128"/>
  <c r="AE62" i="128"/>
  <c r="AD67" i="128"/>
  <c r="AD25" i="128"/>
  <c r="AD23" i="128"/>
  <c r="AD22" i="128" s="1"/>
  <c r="AL24" i="128"/>
  <c r="AL25" i="128"/>
  <c r="AL23" i="128"/>
  <c r="AL22" i="128" s="1"/>
  <c r="AL44" i="128"/>
  <c r="AL45" i="128"/>
  <c r="AL43" i="128"/>
  <c r="AS76" i="128"/>
  <c r="BA68" i="128"/>
  <c r="BA67" i="128" s="1"/>
  <c r="BA70" i="128"/>
  <c r="AT15" i="128"/>
  <c r="AT13" i="128"/>
  <c r="O28" i="128"/>
  <c r="O27" i="128" s="1"/>
  <c r="O29" i="128"/>
  <c r="O30" i="128"/>
  <c r="AM17" i="128"/>
  <c r="AS62" i="128"/>
  <c r="W57" i="128"/>
  <c r="K24" i="128"/>
  <c r="J19" i="128"/>
  <c r="H32" i="128"/>
  <c r="I57" i="128"/>
  <c r="H62" i="128"/>
  <c r="K68" i="128"/>
  <c r="K67" i="128" s="1"/>
  <c r="K70" i="128"/>
  <c r="O35" i="128"/>
  <c r="O33" i="128"/>
  <c r="O32" i="128" s="1"/>
  <c r="Q48" i="128"/>
  <c r="Q47" i="128" s="1"/>
  <c r="Q49" i="128"/>
  <c r="Q50" i="128"/>
  <c r="R67" i="128"/>
  <c r="V15" i="128"/>
  <c r="V14" i="128"/>
  <c r="W49" i="128"/>
  <c r="W48" i="128"/>
  <c r="W47" i="128" s="1"/>
  <c r="W50" i="128"/>
  <c r="Y69" i="128"/>
  <c r="Y68" i="128"/>
  <c r="Y70" i="128"/>
  <c r="Y76" i="128"/>
  <c r="H29" i="128"/>
  <c r="H76" i="128"/>
  <c r="H30" i="128"/>
  <c r="H28" i="128"/>
  <c r="H27" i="128" s="1"/>
  <c r="V30" i="128"/>
  <c r="V28" i="128"/>
  <c r="J39" i="128"/>
  <c r="J38" i="128"/>
  <c r="J37" i="128" s="1"/>
  <c r="O42" i="128"/>
  <c r="K44" i="128"/>
  <c r="K45" i="128"/>
  <c r="K43" i="128"/>
  <c r="K42" i="128" s="1"/>
  <c r="AF57" i="128"/>
  <c r="J63" i="128"/>
  <c r="J64" i="128"/>
  <c r="V25" i="128"/>
  <c r="V23" i="128"/>
  <c r="R76" i="128"/>
  <c r="P39" i="128"/>
  <c r="P37" i="128" s="1"/>
  <c r="AE27" i="128"/>
  <c r="V24" i="128"/>
  <c r="H43" i="128"/>
  <c r="H42" i="128" s="1"/>
  <c r="J65" i="128"/>
  <c r="J67" i="128"/>
  <c r="I25" i="128"/>
  <c r="I24" i="128"/>
  <c r="I23" i="128"/>
  <c r="I22" i="128" s="1"/>
  <c r="I76" i="128"/>
  <c r="P17" i="128"/>
  <c r="P47" i="128"/>
  <c r="R60" i="128"/>
  <c r="R58" i="128"/>
  <c r="R59" i="128"/>
  <c r="Q68" i="128"/>
  <c r="Q69" i="128"/>
  <c r="X60" i="128"/>
  <c r="X58" i="128"/>
  <c r="X59" i="128"/>
  <c r="W64" i="128"/>
  <c r="W63" i="128"/>
  <c r="W65" i="128"/>
  <c r="X25" i="128"/>
  <c r="X23" i="128"/>
  <c r="X22" i="128" s="1"/>
  <c r="X76" i="128"/>
  <c r="X24" i="128"/>
  <c r="V38" i="128"/>
  <c r="V39" i="128"/>
  <c r="AE20" i="128"/>
  <c r="AE19" i="128"/>
  <c r="AE17" i="128" s="1"/>
  <c r="AJ50" i="128"/>
  <c r="AJ49" i="128"/>
  <c r="AJ47" i="128" s="1"/>
  <c r="AJ76" i="128"/>
  <c r="AK48" i="128"/>
  <c r="AK76" i="128"/>
  <c r="AK49" i="128"/>
  <c r="AM52" i="128"/>
  <c r="AQ70" i="128"/>
  <c r="AQ69" i="128"/>
  <c r="AQ67" i="128" s="1"/>
  <c r="AQ76" i="128"/>
  <c r="AE47" i="128"/>
  <c r="AD63" i="128"/>
  <c r="AD64" i="128"/>
  <c r="AM34" i="128"/>
  <c r="AM32" i="128" s="1"/>
  <c r="AM76" i="128"/>
  <c r="AM60" i="128"/>
  <c r="AM59" i="128"/>
  <c r="AM57" i="128" s="1"/>
  <c r="AL63" i="128"/>
  <c r="AL62" i="128" s="1"/>
  <c r="AL65" i="128"/>
  <c r="AL64" i="128"/>
  <c r="AM14" i="128"/>
  <c r="AM15" i="128"/>
  <c r="AM13" i="128"/>
  <c r="AD28" i="128"/>
  <c r="AD30" i="128"/>
  <c r="AD29" i="128"/>
  <c r="AE42" i="128"/>
  <c r="AJ24" i="128"/>
  <c r="AJ23" i="128"/>
  <c r="AJ22" i="128" s="1"/>
  <c r="AJ39" i="128"/>
  <c r="AJ40" i="128"/>
  <c r="AJ38" i="128"/>
  <c r="AJ44" i="128"/>
  <c r="AJ45" i="128"/>
  <c r="AJ43" i="128"/>
  <c r="AJ42" i="128" s="1"/>
  <c r="AR47" i="128"/>
  <c r="AZ63" i="128"/>
  <c r="AZ62" i="128" s="1"/>
  <c r="AZ65" i="128"/>
  <c r="AZ64" i="128"/>
  <c r="BA29" i="128"/>
  <c r="BA28" i="128"/>
  <c r="BA27" i="128" s="1"/>
  <c r="K34" i="128"/>
  <c r="K32" i="128" s="1"/>
  <c r="AD33" i="128"/>
  <c r="AD32" i="128" s="1"/>
  <c r="AD34" i="128"/>
  <c r="AE67" i="128"/>
  <c r="AL29" i="128"/>
  <c r="AL30" i="128"/>
  <c r="AL28" i="128"/>
  <c r="AR18" i="128"/>
  <c r="AR17" i="128" s="1"/>
  <c r="AR76" i="128"/>
  <c r="AR19" i="128"/>
  <c r="AR57" i="128"/>
  <c r="AR62" i="128"/>
  <c r="AY33" i="128"/>
  <c r="AY76" i="128"/>
  <c r="AY34" i="128"/>
  <c r="AX63" i="128"/>
  <c r="AX62" i="128" s="1"/>
  <c r="AX65" i="128"/>
  <c r="AQ14" i="128"/>
  <c r="AQ13" i="128"/>
  <c r="AD47" i="128"/>
  <c r="H69" i="128"/>
  <c r="H67" i="128" s="1"/>
  <c r="P76" i="128"/>
  <c r="AF33" i="128"/>
  <c r="AF32" i="128" s="1"/>
  <c r="AF34" i="128"/>
  <c r="AD58" i="128"/>
  <c r="AD57" i="128" s="1"/>
  <c r="AD60" i="128"/>
  <c r="AK58" i="128"/>
  <c r="AK57" i="128" s="1"/>
  <c r="AK59" i="128"/>
  <c r="AK69" i="128"/>
  <c r="AK67" i="128" s="1"/>
  <c r="AK70" i="128"/>
  <c r="AK14" i="128"/>
  <c r="AK13" i="128"/>
  <c r="AC37" i="128"/>
  <c r="AE38" i="128"/>
  <c r="AE40" i="128"/>
  <c r="AE39" i="128"/>
  <c r="AF42" i="128"/>
  <c r="AD45" i="128"/>
  <c r="AD44" i="128"/>
  <c r="AD42" i="128" s="1"/>
  <c r="AE55" i="128"/>
  <c r="AE53" i="128"/>
  <c r="AE52" i="128" s="1"/>
  <c r="AE54" i="128"/>
  <c r="AJ29" i="128"/>
  <c r="AJ28" i="128"/>
  <c r="AL39" i="128"/>
  <c r="AL37" i="128" s="1"/>
  <c r="AL40" i="128"/>
  <c r="AJ54" i="128"/>
  <c r="AJ55" i="128"/>
  <c r="AJ53" i="128"/>
  <c r="AQ35" i="128"/>
  <c r="AQ34" i="128"/>
  <c r="AQ32" i="128" s="1"/>
  <c r="AX20" i="128"/>
  <c r="AX17" i="128" s="1"/>
  <c r="AX76" i="128"/>
  <c r="AZ50" i="128"/>
  <c r="AZ47" i="128" s="1"/>
  <c r="AZ76" i="128"/>
  <c r="BA62" i="128"/>
  <c r="AY70" i="128"/>
  <c r="AY69" i="128"/>
  <c r="AY67" i="128" s="1"/>
  <c r="AS40" i="128"/>
  <c r="AS38" i="128"/>
  <c r="AS37" i="128" s="1"/>
  <c r="AS39" i="128"/>
  <c r="AF30" i="128"/>
  <c r="AF27" i="128" s="1"/>
  <c r="AD40" i="128"/>
  <c r="AD37" i="128" s="1"/>
  <c r="AC55" i="128"/>
  <c r="AC52" i="128" s="1"/>
  <c r="AQ19" i="128"/>
  <c r="AQ17" i="128" s="1"/>
  <c r="AS35" i="128"/>
  <c r="AS32" i="128" s="1"/>
  <c r="AQ64" i="128"/>
  <c r="AQ62" i="128" s="1"/>
  <c r="AS70" i="128"/>
  <c r="AS67" i="128" s="1"/>
  <c r="AZ20" i="128"/>
  <c r="AZ17" i="128" s="1"/>
  <c r="AJ52" i="128" l="1"/>
  <c r="AY32" i="128"/>
  <c r="W62" i="128"/>
  <c r="R57" i="128"/>
  <c r="V22" i="128"/>
  <c r="W17" i="128"/>
  <c r="K22" i="128"/>
  <c r="AJ27" i="128"/>
  <c r="AS47" i="128"/>
  <c r="V37" i="128"/>
  <c r="Q67" i="128"/>
  <c r="X27" i="128"/>
  <c r="J17" i="128"/>
  <c r="AE37" i="128"/>
  <c r="AL27" i="128"/>
  <c r="AJ37" i="128"/>
  <c r="AD27" i="128"/>
  <c r="AD62" i="128"/>
  <c r="AK47" i="128"/>
  <c r="X57" i="128"/>
  <c r="J62" i="128"/>
  <c r="V27" i="128"/>
  <c r="Y67" i="128"/>
  <c r="AL42" i="128"/>
</calcChain>
</file>

<file path=xl/sharedStrings.xml><?xml version="1.0" encoding="utf-8"?>
<sst xmlns="http://schemas.openxmlformats.org/spreadsheetml/2006/main" count="5268" uniqueCount="400">
  <si>
    <t xml:space="preserve">       ** доля дохода от реализации продукции участников мониторинга в общем объеме ДРП по данным официальной статистики. </t>
  </si>
  <si>
    <t xml:space="preserve">    Раздел 1*. Оценка изменения спроса, цен на готовую продукцию, сырье и материалы, условий кредитования</t>
  </si>
  <si>
    <t xml:space="preserve">    * Методологический комментарий к разделу:</t>
  </si>
  <si>
    <t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t>
  </si>
  <si>
    <t>Данный показатель в торговле не применяется.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</si>
  <si>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</si>
  <si>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</si>
  <si>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</si>
  <si>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</si>
  <si>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</si>
  <si>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</si>
  <si>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</si>
  <si>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</si>
  <si>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</si>
  <si>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</si>
  <si>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</si>
  <si>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</si>
  <si>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</si>
  <si>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</si>
  <si>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</si>
  <si>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</si>
  <si>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</si>
  <si>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</si>
  <si>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</si>
  <si>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</si>
  <si>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</si>
  <si>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</si>
  <si>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</si>
  <si>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</si>
  <si>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</si>
  <si>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</si>
  <si>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</si>
  <si>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</si>
  <si>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</si>
  <si>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</si>
  <si>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</si>
  <si>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</si>
  <si>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</si>
  <si>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 xml:space="preserve"> Отраслевой состав предприятий -участников мониторинга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</si>
  <si>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</si>
  <si>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</si>
  <si>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</si>
  <si>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</si>
  <si>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</si>
  <si>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</si>
  <si>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</si>
  <si>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</si>
  <si>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</si>
  <si>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</si>
  <si>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</si>
  <si>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</si>
  <si>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</si>
  <si>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</si>
  <si>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</si>
  <si>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</si>
  <si>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</si>
  <si>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</si>
  <si>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</si>
  <si>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</si>
  <si>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</si>
  <si>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</si>
  <si>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</si>
  <si>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</si>
  <si>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</si>
  <si>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</si>
  <si>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</si>
  <si>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</si>
  <si>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</si>
  <si>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</si>
  <si>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</si>
  <si>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</si>
  <si>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</si>
  <si>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</si>
  <si>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</si>
  <si>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</si>
  <si>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</si>
  <si>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</si>
  <si>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</si>
  <si>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</si>
  <si>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</si>
  <si>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</si>
  <si>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</si>
  <si>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</si>
  <si>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</si>
  <si>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</si>
  <si>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</si>
  <si>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</si>
  <si>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</si>
  <si>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</si>
  <si>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</si>
  <si>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</si>
  <si>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</si>
  <si>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</si>
  <si>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</si>
  <si>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</si>
  <si>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</si>
  <si>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</si>
  <si>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</si>
  <si>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</si>
  <si>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</si>
  <si>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</si>
  <si>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</si>
  <si>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</si>
  <si>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</si>
  <si>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</si>
  <si>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</si>
  <si>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</si>
  <si>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</si>
  <si>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</si>
  <si>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</si>
  <si>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</si>
  <si>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</si>
  <si>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</si>
  <si>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</si>
  <si>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</si>
  <si>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</si>
  <si>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</si>
  <si>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</si>
  <si>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</si>
  <si>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</si>
  <si>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</si>
  <si>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</si>
  <si>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</si>
  <si>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</si>
  <si>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</si>
  <si>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</si>
  <si>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>Форма РС-П3.2 (РС-1)</t>
  </si>
  <si>
    <t>Форма РС-П3.2 (РС-3)</t>
  </si>
  <si>
    <t xml:space="preserve">Доля, %** 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</si>
  <si>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</si>
  <si>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</si>
  <si>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</si>
  <si>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</si>
  <si>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</si>
  <si>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>Год</t>
  </si>
  <si>
    <t>Квартал</t>
  </si>
  <si>
    <t>Размер предприятия</t>
  </si>
  <si>
    <t>Регион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</si>
  <si>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</si>
  <si>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</si>
  <si>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</si>
  <si>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</si>
  <si>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</si>
  <si>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</si>
  <si>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</si>
  <si>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</si>
  <si>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</si>
  <si>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</si>
  <si>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</si>
  <si>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 xml:space="preserve"> Транспорт и связь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</si>
  <si>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</si>
  <si>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</si>
  <si>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доля ДРП,</t>
  </si>
  <si>
    <t>E</t>
  </si>
  <si>
    <t>B</t>
  </si>
  <si>
    <t>г.Алматы АО "Народный сберегательный банк Казахстана"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</si>
  <si>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</si>
  <si>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</si>
  <si>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</si>
  <si>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</si>
  <si>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</si>
  <si>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</si>
  <si>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</si>
  <si>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</si>
  <si>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</si>
  <si>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</si>
  <si>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</si>
  <si>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</si>
  <si>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</si>
  <si>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</si>
  <si>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</si>
  <si>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</si>
  <si>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</si>
  <si>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</si>
  <si>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</si>
  <si>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</si>
  <si>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</si>
  <si>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</si>
  <si>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</si>
  <si>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</si>
  <si>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</si>
  <si>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</si>
  <si>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</si>
  <si>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</si>
  <si>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</si>
  <si>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</si>
  <si>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</si>
  <si>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</si>
  <si>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</si>
  <si>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</si>
  <si>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</si>
  <si>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</si>
  <si>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</si>
  <si>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</si>
  <si>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</si>
  <si>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</si>
  <si>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</si>
  <si>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</si>
  <si>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</si>
  <si>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</si>
  <si>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</si>
  <si>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</si>
  <si>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</si>
  <si>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</si>
  <si>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</si>
  <si>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</si>
  <si>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</si>
  <si>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</si>
  <si>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</si>
  <si>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</si>
  <si>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Коэффициент оборачиваемости оборотных средств</t>
  </si>
  <si>
    <t>Среднее значение КООС по экономике</t>
  </si>
  <si>
    <t>Среднее значение КООС по отрасли</t>
  </si>
  <si>
    <t>больше .29</t>
  </si>
  <si>
    <t>меньше .29</t>
  </si>
  <si>
    <t>равен .29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</si>
  <si>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</si>
  <si>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</si>
  <si>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</si>
  <si>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</si>
  <si>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</si>
  <si>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</si>
  <si>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</si>
  <si>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</si>
  <si>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</si>
  <si>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</si>
  <si>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СРАВНЕНИЕ С 20</t>
  </si>
  <si>
    <t>больше 0,2</t>
  </si>
  <si>
    <t>меньше 0,2</t>
  </si>
  <si>
    <t>равен 0,2</t>
  </si>
  <si>
    <t>Доля предприятий с РСК &lt;5%</t>
  </si>
  <si>
    <t>больше 0,05</t>
  </si>
  <si>
    <t>меньше 0,05</t>
  </si>
  <si>
    <t>равен 0,05</t>
  </si>
  <si>
    <t>СРАВНЕНИЕ С 5%</t>
  </si>
  <si>
    <t>Доля предприятий с РП &gt; 30%</t>
  </si>
  <si>
    <t>Доля предприятий с РП &lt;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</si>
  <si>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</si>
  <si>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</si>
  <si>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</si>
  <si>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</si>
  <si>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</si>
  <si>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</si>
  <si>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</si>
  <si>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</si>
  <si>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</si>
  <si>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листы</t>
  </si>
  <si>
    <t xml:space="preserve">источники </t>
  </si>
  <si>
    <t>титул</t>
  </si>
  <si>
    <t>копируются данные листа Титульный лист формы РС-Б2С по экономике в целом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</si>
  <si>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</si>
  <si>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</si>
  <si>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</si>
  <si>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</si>
  <si>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</si>
  <si>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</si>
  <si>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</si>
  <si>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</si>
  <si>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</si>
  <si>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</si>
  <si>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</si>
  <si>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</si>
  <si>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Репрез</t>
  </si>
  <si>
    <t>копируются данные формы РС-В11</t>
  </si>
  <si>
    <t>КТЛ1</t>
  </si>
  <si>
    <t>УС0,5</t>
  </si>
  <si>
    <t>копируются данные формы РС-П2 по Уровень самофинансирования (задается параметр 0,5)</t>
  </si>
  <si>
    <t>КООС ср</t>
  </si>
  <si>
    <t>РСК20</t>
  </si>
  <si>
    <t>копируются данные формы РС-П2 по показателю Рентабельность собственного капитала (задается параметр 0,2)</t>
  </si>
  <si>
    <t>РКС5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</si>
  <si>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</si>
  <si>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</si>
  <si>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</si>
  <si>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</si>
  <si>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</si>
  <si>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РАСЧ</t>
  </si>
  <si>
    <t>копируются данные формы РС-П2 по показателю Коэффициент покрытия (задается параметр 1)</t>
  </si>
  <si>
    <t xml:space="preserve">Диф.индекс </t>
  </si>
  <si>
    <t>1 квартал 2011 года</t>
  </si>
  <si>
    <t>1 квартал 2011 года (факт)</t>
  </si>
  <si>
    <t>больше .45</t>
  </si>
  <si>
    <t>меньше .45</t>
  </si>
  <si>
    <t>равен .45</t>
  </si>
  <si>
    <t>больше .6</t>
  </si>
  <si>
    <t>меньше .6</t>
  </si>
  <si>
    <t>равен .6</t>
  </si>
  <si>
    <t>больше .35</t>
  </si>
  <si>
    <t>меньше .35</t>
  </si>
  <si>
    <t>равен .35</t>
  </si>
  <si>
    <t>больше .22</t>
  </si>
  <si>
    <t>меньше .22</t>
  </si>
  <si>
    <t>равен .22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</si>
  <si>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</si>
  <si>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t>3 квартал 2011 года</t>
  </si>
  <si>
    <t>2 квартал 2011 года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</si>
  <si>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</si>
  <si>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</si>
  <si>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</si>
  <si>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</si>
  <si>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</si>
  <si>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</si>
  <si>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</si>
  <si>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</si>
  <si>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</si>
  <si>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</si>
  <si>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</si>
  <si>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</si>
  <si>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2 квартал 2011 года (факт)</t>
  </si>
  <si>
    <t>средние значения</t>
  </si>
  <si>
    <t>среднее за посл. Квартал</t>
  </si>
  <si>
    <t>2011-2</t>
  </si>
  <si>
    <t>2011-1</t>
  </si>
  <si>
    <t xml:space="preserve">формируются по каждой отрасли (отрасль задается в интерфейсе АРМ "Формирование отчетности") отдельно </t>
  </si>
  <si>
    <t>РС-П2 (задаются параметры по каждой отрасли разные, которые указаны в соответсвующей строке столбца N)</t>
  </si>
  <si>
    <t xml:space="preserve">    Раздел 2.* Анализ ликвидности, деловой активности и рентабельности</t>
  </si>
  <si>
    <t xml:space="preserve">  *Методологический комментарий к разделу:</t>
  </si>
  <si>
    <t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</si>
  <si>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r>
      <t xml:space="preserve">               АНАЛИТИЧЕСКИЙ ОБЗОР ИЗМЕНЕНИЯ ЭКОНОМИЧЕСКОЙ КОНЪЮНКТУРЫ И ФИНАНСОВОГО СОСТОЯНИЯ ЭКОНОМИКИ И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СВЯЗЬ</t>
    </r>
  </si>
  <si>
    <t>4 квартал 2011 года</t>
  </si>
  <si>
    <t xml:space="preserve">- из них займы банков </t>
  </si>
  <si>
    <t xml:space="preserve">- в том числе краткосрочные займы и овердрафт </t>
  </si>
  <si>
    <t>Баланс (600+620)</t>
  </si>
  <si>
    <t xml:space="preserve">Оплата  труда  - всего (отнесенная на себестоимость произведенной продукции) </t>
  </si>
  <si>
    <t>Коэффициент общей платежеспособности</t>
  </si>
  <si>
    <t>Доля оборотных средств в активах</t>
  </si>
  <si>
    <t>Коэффициент оборачиваемости активов</t>
  </si>
  <si>
    <t>3 квартал 2011 года (факт)</t>
  </si>
  <si>
    <t>2011-3</t>
  </si>
  <si>
    <t>Прочие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</si>
  <si>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</si>
  <si>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квартал 2012 года</t>
  </si>
  <si>
    <t>4 квартал 2011 года (факт)</t>
  </si>
  <si>
    <t>1 квартал 2012 года (ожидание)</t>
  </si>
  <si>
    <t>февраль 2012 года</t>
  </si>
  <si>
    <t>4 квартал 2011 года*</t>
  </si>
  <si>
    <t xml:space="preserve">       * На момент формирования обзора данные официальной статистики о размере дохода от реализации продукции по экономике сформированы по 3 кв.2011г.</t>
  </si>
  <si>
    <t>КТЛ1,5</t>
  </si>
  <si>
    <t>копируются данные формы РС-П2 по показателю Коэффициент покрытия (задается параметр 1,5)</t>
  </si>
  <si>
    <t>копируются (обновляются) данные только последнего квартала, так ср. значение меняется каждый квартал)</t>
  </si>
  <si>
    <t>2011-4</t>
  </si>
  <si>
    <t>2012-1 ожид.</t>
  </si>
  <si>
    <t xml:space="preserve">   В строительстве спрос не изменился по сравнению с 3 кварталом. В 1 кв. 2012г. ожидается заметное снижение спроса по сравнению с 4 кварталом 2011г.</t>
  </si>
  <si>
    <t xml:space="preserve">    В обрабатывающей промышленности темпы роста цен на сырье и материалы незначительно увеличились. В 1 кв. 2012г. ожидается заметное замедление роста цен.</t>
  </si>
  <si>
    <t xml:space="preserve">   В отрасли средние процентные ставки по кредитам как в тенге, так и в инвалюте снизились (до 13,1% и 11,5% соответственно). </t>
  </si>
  <si>
    <t xml:space="preserve">     Средний уровень процентных ставок по кредитам в тенге по полученным предприятиями данной отрасли заметно снизился (12,4%), а в инвалюте практически не изменился (10,9%). </t>
  </si>
  <si>
    <t xml:space="preserve">   Ситуация с ликвидностью в добывающей отрасли лучше, чем по экономике в целом. Доля финансово - независимых предприятий (УС&gt;0,5) составляет 40,6%.</t>
  </si>
  <si>
    <t xml:space="preserve">   В обрабатывающей промышленности заметно увеличилась доля  финансово - независимых предприятий (УС&gt;0,5) до 33,8%.   В отрасли - наибольшее число предприятий с "хорошей" ликвидностью. </t>
  </si>
  <si>
    <t xml:space="preserve">   В строительстве незначительно  улучшилась ситуация с ликвидностью: доля предприятий с "плохой" ликвидностью уменьшилась до  43,3%, соответственно доля финансово-независимых предприятий выросла до 31,3%.</t>
  </si>
  <si>
    <t xml:space="preserve">   Ситуация с ликвидностью в отрасли ухудшилась: заметно увеличилась доля предприятий с "плохой" ликвидностью до 47,9%, доля финансово-независимых предприятий составила 32,9%.</t>
  </si>
  <si>
    <t xml:space="preserve">    В 4 квартале 2011 года произошел рост деловой активности в экономике. Во всех рассматриваемых отраслях увеличилось доля предприятий с оборачиваемостью большей, чем среднеотраслевой уровень, кроме добывающей промышленности.</t>
  </si>
  <si>
    <t xml:space="preserve">    Среднее значение показателя оборачиваемости (КООС) не изменилось, а доля предприятий с оборачиваемостью большей, чем среднеотраслевой уровень заметно увеличилась (до 53,8%). </t>
  </si>
  <si>
    <t xml:space="preserve">    В  торговле среднее значение КООС незначительно уменьшилось, как следствие увеличилась доля предприятий с КООС выше среднего значения.</t>
  </si>
  <si>
    <t xml:space="preserve">   Ситуация по сравнению с 3 кварталом незначительно улучшилась. Доля предприятий с РСК&lt;5%  снизилась до 37,3%, доля предприятий с РСК&gt;20% - выросла до 42,1%. </t>
  </si>
  <si>
    <t>.</t>
  </si>
  <si>
    <t xml:space="preserve">   Ситуация незначительно улучшилась: число низкорентабельных предприятий уменьшилось (до 24,1%), и увеличилось число предприятий с высокой рентабельностью (до 31,1%). </t>
  </si>
  <si>
    <t xml:space="preserve">   Положение в отрасли улучшилось: уменьшилось число низкорентабельных и убыточных предприятий (до 23,1%) и заметно увеличилось число  предприятий со средней рентабельностью (до 52,1%). </t>
  </si>
  <si>
    <t xml:space="preserve">      В добывающей промышленности цены на готовую продукцию остались на уровне 3 квартала. В 1 кв. 2012г. ожидается заметный рост цен. </t>
  </si>
  <si>
    <t xml:space="preserve">     В отрасли продолжалось снижение темпов роста цен на готовую продукцию. В 1 кв. 2012г. предприятия ожидают заметного увеличения темпов роста цен.</t>
  </si>
  <si>
    <t xml:space="preserve">      В строительстве  темпы роста цен на готовую продукцию незначительно снизились. В 1 кв. 2012г. ожидается продолжение роста цен теми же темпами. </t>
  </si>
  <si>
    <t xml:space="preserve">    В отрасли "транспорт и связь" темпы роста цен на готовую продукцию заметно снизились. В 1 кв. 2012 г. ожидается заметное увеличение темпов роста цен. </t>
  </si>
  <si>
    <t xml:space="preserve">     В строительстве наблюдается незначительное увеличение средних процентных ставок по кредитам в тенге (до 13,7%), процентные ставки по кредитам в иностранной валюте заметно уменьшились (до 11,6%).  </t>
  </si>
  <si>
    <t xml:space="preserve">   По экономике в целом незначительно снизилась доля предприятий с "хорошей" ликвидностью (до 40,6%). Увеличилась доля финансово-независимых предприятий, до 33,1% респондентов.</t>
  </si>
  <si>
    <t xml:space="preserve">   Ситуация с ликвидностью в отрасли незначительно улучшилась: доля предприятий с "хорошей" ликвидностью увеличилась до 37,1%, и незначительно увеличилась доля финансово-независимых предприятий, до 21,4%.</t>
  </si>
  <si>
    <t xml:space="preserve">    В обрабатывающей промышленности наблюдалось заметное увеличение (до 63,8%) доли предприятий с КООС выше среднеотраслевого уровня. </t>
  </si>
  <si>
    <t xml:space="preserve">    В строительстве ситуация с деловой активностью улучшилась: увеличились среднее значение КООС по отрасли (до 0,40) и доля предприятий со значением КООС выше среднего (до 72,1%).</t>
  </si>
  <si>
    <r>
      <t xml:space="preserve">   В добывающей промышленности ситуация с РСК заметно лучше, чем в целом по экономике: доля предприятий с РСК&lt;5% составила 30,1%, а доля предприятий с РСК&gt;20%  - 47,4%</t>
    </r>
    <r>
      <rPr>
        <sz val="10"/>
        <color indexed="8"/>
        <rFont val="Times New Roman Cyr"/>
      </rPr>
      <t>.</t>
    </r>
  </si>
  <si>
    <t xml:space="preserve">    В обрабатывающей промышленности ситуация ухудшилась: увеличилась доля предприятий с РСК&lt;5% до 39,2% и заметно выросли удельные затраты реализации продукции.</t>
  </si>
  <si>
    <t xml:space="preserve">   В строительстве ситуация заметно ухудшилась: удельные затраты реализации продукции выросли (до 81%), заметно увеличилось число предприятий с РСК&lt;5% и снизилось число предприятий с РСК ≥  20%.</t>
  </si>
  <si>
    <t xml:space="preserve">   В торговле наилучшая ситуация: здесь доля предприятий с РСК&lt;5% составила 27,7%, а доля предприятий с РСК ≥  20% - 57,5%.</t>
  </si>
  <si>
    <t xml:space="preserve">   В отрасли ситуация стала заметно хуже:  увеличилась доля предприятий с РСК&lt;5%, уменьшилась доля предприятий с РСК ≥  20%, составив 39,4%.</t>
  </si>
  <si>
    <t xml:space="preserve">    В добывающей промышленности доля предприятий с рентабельностью продаж более 30% несмотря на снижение, значительно выше, чем в целом по экономике (58,6%). А доля предприятий с низкой РП, остается самой низкой (11,7%). </t>
  </si>
  <si>
    <t xml:space="preserve">   В строительстве наблюдалось незначительное ухудшение ситуации: доля низкорентабельных и убыточных предприятий увеличилась до 31,9%, а  доля предприятий со средней рентабельностью уменьшилась до 42,7%.</t>
  </si>
  <si>
    <t xml:space="preserve">    В торговле ситуации незначительно ухудшилась из-за уменьшения числа предприятий со средней рентабельностью (до 55,7%).</t>
  </si>
  <si>
    <t xml:space="preserve">    В отрасли ситуация с рентабельностью заметно ухудшилась: доля низкорентабельных и убыточных предприятий в отрасли выросла (до 28,9%).</t>
  </si>
  <si>
    <t xml:space="preserve">   Продолжилась тенденция снижения темпов роста цен на готовую продукцию предприятий. В 1 кв. 2012г. ожидается ускорение роста цен.</t>
  </si>
  <si>
    <t xml:space="preserve">  Средние процентные ставки снизились как по кредитам в тенге, так и в инвалюте (с 13,2% и 11,3% в 3 квартале до 12,9% и 10,6%, соответственно).  Желаемые предприятиями процентные ставки в тенге снизились до 9,2%, а в инвалюте -остались на прежнем уровне (7,5%).</t>
  </si>
  <si>
    <t xml:space="preserve">    В торговле темпы роста спроса были незначительными. В 1 кв. 2012г. ожидается заметное снижение спроса по сравнению с 4 кварталом 2011г.</t>
  </si>
  <si>
    <t xml:space="preserve">  Цены на сырье и материалы, несмотря на замедление роста, остаются высокими. В 1 кв. 2012г. предприятия ожидают сохранения этой тенденции.</t>
  </si>
  <si>
    <t xml:space="preserve">     В строительстве темпы роста цен на сырье и материалы, хотя и снизились, но остаются заметно выше чем по экономике в целом. В 1 кв. 2012г. ожидается заметное замедление роста цен.</t>
  </si>
  <si>
    <t xml:space="preserve">     В 4 квартале 2011 года самые высокие процентные ставки по кредитам в тенге были в строительстве (13,7%), самые низкие - в добывающей промышленности (11,4%). По кредитам в инвалюте, самые высокие  также в строительстве (11,6%), самые низкие - в отрасли "транспорт и связь" (9%). </t>
  </si>
  <si>
    <t xml:space="preserve">   Средние ставки по кредитам в тенге и в инвалюте незначительно снизились (до 11,4% и 9,7% соответственно). Приемлемые для предприятий процентные ставки остались без изменения.</t>
  </si>
  <si>
    <t xml:space="preserve">     Средние ставки по кредитам в тенге и в инвалюте незначительно снизились (до 12,5% и 9,0% соответственно). В отрасли - самые низкие процентные ставки по кредитам в инвалюте.</t>
  </si>
  <si>
    <t xml:space="preserve">       В  отрасли увеличилось среднее значение КООС, соответственно уменьшилась доля предприятий с КООС выше среднего значения (до 32,3%).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</si>
  <si>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</t>
    </r>
    <r>
      <rPr>
        <b/>
        <sz val="15"/>
        <rFont val="Times New Roman Cyr"/>
        <charset val="204"/>
      </rPr>
      <t>в феврале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 4 квартале 2011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</t>
    </r>
    <r>
      <rPr>
        <b/>
        <sz val="15"/>
        <rFont val="Times New Roman Cyr"/>
        <charset val="204"/>
      </rPr>
      <t>1 квартала 2012 года.</t>
    </r>
  </si>
  <si>
    <t xml:space="preserve">       В 4 квартале 2011 года во всех рассматриваемых отраслях темпы роста спроса снизились. Самые низкие темпы роста отмечены в строительстве, самые высокие - в добывающей промышленности. В 1 квартале 2012 года предприятия строительства, торговли и обрабатывающей промышленности ожидают снижения спроса.</t>
  </si>
  <si>
    <t xml:space="preserve">  Темпы роста спроса  на готовую продукцию предприятий, как и ожидалось, продолжали снижаться. В 1 кв. 2012г. не ожидается изменения спроса по сравнению с 4 кв. 2011г.</t>
  </si>
  <si>
    <t xml:space="preserve">    В добывающей промышленности темпы роста спроса хотя и снились, но были относительно выше, чем в других отраслях. В 1 кв. 2012г. ожидается замедление роста спроса.</t>
  </si>
  <si>
    <t xml:space="preserve">      В обрабатывающей промышленности темпы роста спроса на продукцию отрасли заметно снизились. В 1 кв. 2012г. по ожиданиям предприятий спрос незначительно снизится. </t>
  </si>
  <si>
    <t xml:space="preserve">   Темпы роста спроса в отрасли заметно выше, чем в других отраслях. В 1 кв. 2012г. ожидается незначительное замедление роста спроса.</t>
  </si>
  <si>
    <t xml:space="preserve">    В 4 квартале 2011 года темпы роста цен на готовую продукцию снизились по всем рассматриваемым отраслям.  Наибольшее снижение темпов роста отмечено в добывающей промышленности, наименьшее - в торговле.</t>
  </si>
  <si>
    <t xml:space="preserve">    Темпы роста цен на продукцию в торговле заметно снизились, но остались выше, чем в среднем по экономике. В 1 кв. 2012г. ожидается рост цен практически такими же темпами.</t>
  </si>
  <si>
    <t xml:space="preserve">    В 4 квартале 2011 года темпы роста цен на сырье и  материалы в целом по экономике замедляются, но остаются на достаточно высоком уровне. Наибольший рост цен наблюдалсяв отрасли "транспорт и связь" и в строительстве. В 1 квартале 2012 года ожидается дальнейшее замедление роста цен.</t>
  </si>
  <si>
    <t xml:space="preserve">    Темпы роста цен на сырье и материалы в добывающей промышленности, незначительно снизились. В 1 кв. 2012г. ожидается незначительное увеличение темпов роста цен.</t>
  </si>
  <si>
    <t xml:space="preserve">       В отрасли наблюдались наиболее высокие темпы роста цен на сырье и материалы, значительно выше, чем в целом по экономике. В 1 кв. 2012г. ожидается заметное замедление темпов роста цен.  </t>
  </si>
  <si>
    <t xml:space="preserve">    В 4 квартале 2011 года  наихудшая ситуация с ликвидностью осталась в строительстве и транспорте и связи, где доля предприятий с "плохой" ликвидностью (КТЛ&lt;1) больше, чем доля предприятий с "хорошей" ликвидностью (КТЛ&gt;1,5). Наиболее ликвидными являются добывающая и обрабатывающая промышленность. </t>
  </si>
  <si>
    <t xml:space="preserve">     Заметно выросла доля предприятий с оборачиваемостью большей, чем среднеотраслевой уровень (до 67,3%) в связи со снижением среднего значения КООС (до 0,42). </t>
  </si>
  <si>
    <t xml:space="preserve">    В 4 квартале 2011 года наилучшая ситуация была в торговле, в которой доля предприятий с РСК&lt;5% меньше чем в других отраслях (27,7%). Наихудшая ситуация в обрабатывающей промышленности, в которой доля предприятий с РСК&lt;5% больше чем в других отраслях.</t>
  </si>
  <si>
    <r>
      <t xml:space="preserve">2.3. Затраты реализации (Затраты на 1 тенге дохода от реализации продукции): </t>
    </r>
    <r>
      <rPr>
        <b/>
        <sz val="12"/>
        <color indexed="12"/>
        <rFont val="Times New Roman Cyr"/>
        <charset val="204"/>
      </rPr>
      <t>(себестоимость/доход от реализации продукции)</t>
    </r>
    <r>
      <rPr>
        <b/>
        <sz val="11"/>
        <color indexed="12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2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</si>
  <si>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    В 4 квартале 2011 года наилучшая ситуация была в добывающей промышленности, где заметно больше высокорентабельных предприятий (58,6%). Наихудшая ситуация в строительстве, где доля низкорентабельных и убыточных предприятий составляет 31,9%.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</si>
</sst>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#,##0_);[Blue]\(\-\)\ #,##0_)"/>
    <numFmt numFmtId="175" formatCode="#,##0.0"/>
  </numFmts>
  <fonts count="64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 Cyr"/>
      <charset val="204"/>
    </font>
    <font>
      <sz val="10"/>
      <color indexed="10"/>
      <name val="Times New Roman Cyr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b/>
      <sz val="9"/>
      <name val="Times New Roman"/>
      <family val="1"/>
    </font>
    <font>
      <sz val="8"/>
      <name val="Times New Roman"/>
      <family val="1"/>
    </font>
    <font>
      <sz val="8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Times New Roman Cyr"/>
      <charset val="204"/>
    </font>
    <font>
      <b/>
      <sz val="13"/>
      <name val="Times New Roman Cyr"/>
      <charset val="204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i/>
      <sz val="13"/>
      <color indexed="8"/>
      <name val="Times New Roman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64"/>
      <name val="Times New Roman"/>
      <family val="1"/>
    </font>
    <font>
      <i/>
      <sz val="10"/>
      <name val="Times New Roman"/>
      <family val="1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 Cyr"/>
      <charset val="204"/>
    </font>
    <font>
      <b/>
      <i/>
      <sz val="11"/>
      <name val="Arial Cyr"/>
      <family val="2"/>
      <charset val="204"/>
    </font>
    <font>
      <sz val="11"/>
      <name val="Arial"/>
      <charset val="204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indexed="8"/>
      <name val="Arial Cyr"/>
      <family val="2"/>
      <charset val="204"/>
    </font>
    <font>
      <sz val="9"/>
      <name val="Arial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  <font>
      <b/>
      <i/>
      <sz val="13"/>
      <name val="Times New Roman Cyr"/>
      <charset val="204"/>
    </font>
    <font>
      <b/>
      <sz val="12"/>
      <color indexed="12"/>
      <name val="Times New Roman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8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</cellStyleXfs>
  <cellXfs count="652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72" fontId="0" fillId="0" borderId="5" xfId="0" applyNumberFormat="1" applyFont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72" fontId="0" fillId="2" borderId="0" xfId="0" applyNumberFormat="1" applyFont="1" applyFill="1" applyBorder="1" applyAlignment="1">
      <alignment horizontal="left" vertical="top" wrapText="1"/>
    </xf>
    <xf numFmtId="172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2" borderId="4" xfId="0" applyNumberFormat="1" applyFont="1" applyFill="1" applyBorder="1" applyAlignment="1">
      <alignment horizontal="center" vertical="center"/>
    </xf>
    <xf numFmtId="172" fontId="0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6" xfId="0" applyNumberFormat="1" applyFont="1" applyBorder="1" applyAlignment="1"/>
    <xf numFmtId="0" fontId="0" fillId="0" borderId="5" xfId="0" applyFont="1" applyBorder="1"/>
    <xf numFmtId="0" fontId="0" fillId="0" borderId="4" xfId="0" applyFont="1" applyBorder="1"/>
    <xf numFmtId="1" fontId="0" fillId="2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2" borderId="6" xfId="0" applyNumberFormat="1" applyFont="1" applyFill="1" applyBorder="1" applyAlignment="1">
      <alignment vertical="center" wrapText="1"/>
    </xf>
    <xf numFmtId="1" fontId="0" fillId="2" borderId="3" xfId="0" applyNumberFormat="1" applyFont="1" applyFill="1" applyBorder="1" applyAlignment="1">
      <alignment vertical="center" wrapText="1"/>
    </xf>
    <xf numFmtId="1" fontId="0" fillId="2" borderId="6" xfId="0" applyNumberFormat="1" applyFont="1" applyFill="1" applyBorder="1" applyAlignment="1">
      <alignment wrapText="1"/>
    </xf>
    <xf numFmtId="1" fontId="0" fillId="2" borderId="2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2" borderId="0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wrapText="1"/>
    </xf>
    <xf numFmtId="1" fontId="0" fillId="2" borderId="5" xfId="0" applyNumberFormat="1" applyFont="1" applyFill="1" applyBorder="1" applyAlignment="1">
      <alignment wrapText="1"/>
    </xf>
    <xf numFmtId="0" fontId="0" fillId="0" borderId="4" xfId="0" applyNumberFormat="1" applyFont="1" applyBorder="1" applyAlignment="1"/>
    <xf numFmtId="0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5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0" fontId="0" fillId="0" borderId="4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72" fontId="0" fillId="2" borderId="2" xfId="0" applyNumberFormat="1" applyFont="1" applyFill="1" applyBorder="1" applyAlignment="1">
      <alignment horizontal="left" vertical="top" wrapText="1"/>
    </xf>
    <xf numFmtId="172" fontId="0" fillId="2" borderId="2" xfId="0" applyNumberFormat="1" applyFont="1" applyFill="1" applyBorder="1" applyAlignment="1">
      <alignment horizontal="center" vertical="center"/>
    </xf>
    <xf numFmtId="172" fontId="0" fillId="2" borderId="3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17" fillId="0" borderId="0" xfId="235" applyFont="1" applyFill="1" applyBorder="1" applyAlignment="1">
      <alignment horizontal="center" vertical="center" wrapText="1"/>
    </xf>
    <xf numFmtId="0" fontId="17" fillId="3" borderId="7" xfId="235" applyFont="1" applyFill="1" applyBorder="1" applyAlignment="1">
      <alignment vertical="center"/>
    </xf>
    <xf numFmtId="0" fontId="17" fillId="3" borderId="8" xfId="235" applyFont="1" applyFill="1" applyBorder="1" applyAlignment="1">
      <alignment vertical="center"/>
    </xf>
    <xf numFmtId="0" fontId="17" fillId="0" borderId="0" xfId="243" applyFont="1" applyBorder="1" applyAlignment="1">
      <alignment horizontal="center" vertical="center"/>
    </xf>
    <xf numFmtId="0" fontId="17" fillId="0" borderId="1" xfId="243" applyFont="1" applyBorder="1" applyAlignment="1">
      <alignment horizontal="left" vertical="center"/>
    </xf>
    <xf numFmtId="0" fontId="1" fillId="0" borderId="0" xfId="0" applyFont="1"/>
    <xf numFmtId="3" fontId="19" fillId="0" borderId="0" xfId="234" applyNumberFormat="1" applyFont="1" applyAlignment="1">
      <alignment horizontal="center"/>
    </xf>
    <xf numFmtId="0" fontId="19" fillId="0" borderId="0" xfId="0" applyFont="1"/>
    <xf numFmtId="0" fontId="19" fillId="0" borderId="0" xfId="0" applyFont="1" applyBorder="1"/>
    <xf numFmtId="0" fontId="23" fillId="0" borderId="0" xfId="0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242" applyNumberFormat="1" applyFont="1" applyBorder="1" applyAlignment="1">
      <alignment horizontal="center"/>
    </xf>
    <xf numFmtId="0" fontId="1" fillId="0" borderId="9" xfId="238" applyFont="1" applyBorder="1" applyAlignment="1">
      <alignment horizontal="left"/>
    </xf>
    <xf numFmtId="0" fontId="1" fillId="0" borderId="10" xfId="238" applyFont="1" applyBorder="1" applyAlignment="1">
      <alignment horizontal="left"/>
    </xf>
    <xf numFmtId="0" fontId="18" fillId="0" borderId="0" xfId="238"/>
    <xf numFmtId="0" fontId="2" fillId="0" borderId="11" xfId="238" applyFont="1" applyBorder="1" applyAlignment="1">
      <alignment vertical="center"/>
    </xf>
    <xf numFmtId="0" fontId="2" fillId="0" borderId="7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10" xfId="238" applyNumberFormat="1" applyFont="1" applyBorder="1" applyAlignment="1">
      <alignment horizontal="center"/>
    </xf>
    <xf numFmtId="2" fontId="1" fillId="0" borderId="10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4" borderId="1" xfId="238" applyNumberFormat="1" applyFont="1" applyFill="1" applyBorder="1"/>
    <xf numFmtId="2" fontId="1" fillId="4" borderId="1" xfId="238" applyNumberFormat="1" applyFont="1" applyFill="1" applyBorder="1"/>
    <xf numFmtId="0" fontId="1" fillId="4" borderId="1" xfId="238" applyNumberFormat="1" applyFont="1" applyFill="1" applyBorder="1" applyAlignment="1">
      <alignment horizontal="center"/>
    </xf>
    <xf numFmtId="2" fontId="1" fillId="4" borderId="1" xfId="238" applyNumberFormat="1" applyFont="1" applyFill="1" applyBorder="1" applyAlignment="1">
      <alignment horizontal="center"/>
    </xf>
    <xf numFmtId="1" fontId="1" fillId="4" borderId="1" xfId="238" applyNumberFormat="1" applyFont="1" applyFill="1" applyBorder="1" applyAlignment="1">
      <alignment horizontal="center"/>
    </xf>
    <xf numFmtId="0" fontId="18" fillId="0" borderId="0" xfId="239"/>
    <xf numFmtId="0" fontId="18" fillId="0" borderId="0" xfId="247"/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4" fillId="5" borderId="0" xfId="0" applyFont="1" applyFill="1"/>
    <xf numFmtId="0" fontId="26" fillId="0" borderId="0" xfId="0" applyFont="1"/>
    <xf numFmtId="0" fontId="1" fillId="5" borderId="9" xfId="238" applyFont="1" applyFill="1" applyBorder="1" applyAlignment="1">
      <alignment horizontal="left"/>
    </xf>
    <xf numFmtId="0" fontId="1" fillId="5" borderId="10" xfId="238" applyFont="1" applyFill="1" applyBorder="1" applyAlignment="1">
      <alignment horizontal="left"/>
    </xf>
    <xf numFmtId="0" fontId="1" fillId="5" borderId="10" xfId="238" applyNumberFormat="1" applyFont="1" applyFill="1" applyBorder="1" applyAlignment="1">
      <alignment horizontal="center"/>
    </xf>
    <xf numFmtId="2" fontId="1" fillId="5" borderId="10" xfId="238" applyNumberFormat="1" applyFont="1" applyFill="1" applyBorder="1" applyAlignment="1">
      <alignment horizontal="center"/>
    </xf>
    <xf numFmtId="1" fontId="1" fillId="5" borderId="1" xfId="238" applyNumberFormat="1" applyFont="1" applyFill="1" applyBorder="1" applyAlignment="1">
      <alignment horizontal="center"/>
    </xf>
    <xf numFmtId="2" fontId="1" fillId="6" borderId="10" xfId="238" applyNumberFormat="1" applyFont="1" applyFill="1" applyBorder="1" applyAlignment="1">
      <alignment horizontal="center"/>
    </xf>
    <xf numFmtId="0" fontId="4" fillId="0" borderId="0" xfId="0" applyFont="1" applyFill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4" fillId="0" borderId="0" xfId="0" applyNumberFormat="1" applyFont="1"/>
    <xf numFmtId="2" fontId="0" fillId="0" borderId="0" xfId="0" applyNumberFormat="1" applyFont="1" applyFill="1" applyBorder="1" applyAlignment="1">
      <alignment horizontal="center" vertical="center"/>
    </xf>
    <xf numFmtId="0" fontId="1" fillId="0" borderId="0" xfId="237" applyFont="1"/>
    <xf numFmtId="0" fontId="1" fillId="0" borderId="0" xfId="237" applyFont="1" applyAlignment="1">
      <alignment horizontal="left"/>
    </xf>
    <xf numFmtId="0" fontId="17" fillId="0" borderId="0" xfId="237" applyFont="1" applyAlignment="1">
      <alignment horizontal="right"/>
    </xf>
    <xf numFmtId="0" fontId="17" fillId="0" borderId="0" xfId="237" applyFont="1" applyAlignment="1"/>
    <xf numFmtId="0" fontId="1" fillId="0" borderId="9" xfId="237" applyFont="1" applyBorder="1" applyAlignment="1">
      <alignment horizontal="left"/>
    </xf>
    <xf numFmtId="0" fontId="1" fillId="0" borderId="10" xfId="237" applyFont="1" applyBorder="1" applyAlignment="1">
      <alignment horizontal="left"/>
    </xf>
    <xf numFmtId="0" fontId="18" fillId="0" borderId="0" xfId="237"/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11" xfId="237" applyFont="1" applyBorder="1" applyAlignment="1">
      <alignment vertical="center"/>
    </xf>
    <xf numFmtId="0" fontId="2" fillId="0" borderId="12" xfId="237" applyFont="1" applyBorder="1" applyAlignment="1">
      <alignment horizontal="center" vertical="center" wrapText="1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10" xfId="237" applyNumberFormat="1" applyFont="1" applyBorder="1" applyAlignment="1">
      <alignment horizontal="center"/>
    </xf>
    <xf numFmtId="2" fontId="1" fillId="0" borderId="10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2" fontId="4" fillId="5" borderId="0" xfId="0" applyNumberFormat="1" applyFont="1" applyFill="1"/>
    <xf numFmtId="0" fontId="4" fillId="7" borderId="0" xfId="0" applyFont="1" applyFill="1" applyAlignment="1">
      <alignment textRotation="180" wrapText="1"/>
    </xf>
    <xf numFmtId="2" fontId="4" fillId="6" borderId="0" xfId="0" applyNumberFormat="1" applyFont="1" applyFill="1"/>
    <xf numFmtId="2" fontId="4" fillId="8" borderId="0" xfId="0" applyNumberFormat="1" applyFont="1" applyFill="1"/>
    <xf numFmtId="2" fontId="4" fillId="4" borderId="0" xfId="0" applyNumberFormat="1" applyFont="1" applyFill="1"/>
    <xf numFmtId="2" fontId="4" fillId="9" borderId="0" xfId="0" applyNumberFormat="1" applyFont="1" applyFill="1"/>
    <xf numFmtId="2" fontId="4" fillId="10" borderId="0" xfId="0" applyNumberFormat="1" applyFont="1" applyFill="1"/>
    <xf numFmtId="0" fontId="1" fillId="0" borderId="10" xfId="237" applyNumberFormat="1" applyFont="1" applyFill="1" applyBorder="1" applyAlignment="1">
      <alignment horizontal="center"/>
    </xf>
    <xf numFmtId="2" fontId="1" fillId="0" borderId="10" xfId="237" applyNumberFormat="1" applyFont="1" applyFill="1" applyBorder="1" applyAlignment="1">
      <alignment horizontal="center"/>
    </xf>
    <xf numFmtId="0" fontId="18" fillId="0" borderId="0" xfId="245"/>
    <xf numFmtId="0" fontId="18" fillId="0" borderId="0" xfId="244"/>
    <xf numFmtId="2" fontId="1" fillId="0" borderId="10" xfId="238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0" fontId="18" fillId="0" borderId="0" xfId="240"/>
    <xf numFmtId="0" fontId="18" fillId="0" borderId="0" xfId="241"/>
    <xf numFmtId="0" fontId="0" fillId="0" borderId="1" xfId="0" applyBorder="1"/>
    <xf numFmtId="0" fontId="0" fillId="0" borderId="10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" xfId="0" applyNumberFormat="1" applyFont="1" applyBorder="1" applyAlignment="1">
      <alignment vertical="center"/>
    </xf>
    <xf numFmtId="1" fontId="0" fillId="2" borderId="4" xfId="0" applyNumberFormat="1" applyFont="1" applyFill="1" applyBorder="1" applyAlignment="1">
      <alignment vertical="center" wrapText="1"/>
    </xf>
    <xf numFmtId="1" fontId="0" fillId="2" borderId="5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wrapText="1"/>
    </xf>
    <xf numFmtId="172" fontId="0" fillId="0" borderId="5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4" xfId="0" applyFont="1" applyFill="1" applyBorder="1"/>
    <xf numFmtId="0" fontId="1" fillId="5" borderId="1" xfId="237" applyNumberFormat="1" applyFont="1" applyFill="1" applyBorder="1" applyAlignment="1">
      <alignment horizontal="center"/>
    </xf>
    <xf numFmtId="2" fontId="1" fillId="5" borderId="1" xfId="237" applyNumberFormat="1" applyFont="1" applyFill="1" applyBorder="1" applyAlignment="1">
      <alignment horizontal="center"/>
    </xf>
    <xf numFmtId="0" fontId="1" fillId="6" borderId="1" xfId="237" applyNumberFormat="1" applyFont="1" applyFill="1" applyBorder="1" applyAlignment="1">
      <alignment horizontal="center"/>
    </xf>
    <xf numFmtId="2" fontId="1" fillId="6" borderId="1" xfId="237" applyNumberFormat="1" applyFont="1" applyFill="1" applyBorder="1" applyAlignment="1">
      <alignment horizontal="center"/>
    </xf>
    <xf numFmtId="0" fontId="1" fillId="8" borderId="1" xfId="237" applyNumberFormat="1" applyFont="1" applyFill="1" applyBorder="1" applyAlignment="1">
      <alignment horizontal="center"/>
    </xf>
    <xf numFmtId="2" fontId="1" fillId="8" borderId="1" xfId="237" applyNumberFormat="1" applyFont="1" applyFill="1" applyBorder="1" applyAlignment="1">
      <alignment horizontal="center"/>
    </xf>
    <xf numFmtId="0" fontId="1" fillId="4" borderId="1" xfId="237" applyNumberFormat="1" applyFont="1" applyFill="1" applyBorder="1" applyAlignment="1">
      <alignment horizontal="center"/>
    </xf>
    <xf numFmtId="2" fontId="1" fillId="4" borderId="1" xfId="237" applyNumberFormat="1" applyFont="1" applyFill="1" applyBorder="1" applyAlignment="1">
      <alignment horizontal="center"/>
    </xf>
    <xf numFmtId="0" fontId="1" fillId="9" borderId="1" xfId="237" applyNumberFormat="1" applyFont="1" applyFill="1" applyBorder="1" applyAlignment="1">
      <alignment horizontal="center"/>
    </xf>
    <xf numFmtId="2" fontId="1" fillId="9" borderId="1" xfId="237" applyNumberFormat="1" applyFont="1" applyFill="1" applyBorder="1" applyAlignment="1">
      <alignment horizontal="center"/>
    </xf>
    <xf numFmtId="0" fontId="1" fillId="10" borderId="1" xfId="237" applyNumberFormat="1" applyFont="1" applyFill="1" applyBorder="1" applyAlignment="1">
      <alignment horizontal="center"/>
    </xf>
    <xf numFmtId="2" fontId="1" fillId="10" borderId="1" xfId="237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31" fillId="0" borderId="12" xfId="1" applyNumberFormat="1" applyFont="1" applyFill="1" applyBorder="1" applyAlignment="1">
      <alignment horizontal="center" vertical="top" wrapText="1"/>
    </xf>
    <xf numFmtId="0" fontId="31" fillId="0" borderId="19" xfId="1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/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32" fillId="0" borderId="17" xfId="236" applyNumberFormat="1" applyFont="1" applyFill="1" applyBorder="1" applyAlignment="1">
      <alignment horizontal="center" wrapText="1"/>
    </xf>
    <xf numFmtId="0" fontId="32" fillId="0" borderId="1" xfId="236" applyNumberFormat="1" applyFont="1" applyFill="1" applyBorder="1" applyAlignment="1">
      <alignment horizontal="center" vertical="center" wrapText="1"/>
    </xf>
    <xf numFmtId="4" fontId="33" fillId="0" borderId="1" xfId="242" applyNumberFormat="1" applyFont="1" applyBorder="1" applyAlignment="1">
      <alignment horizontal="center"/>
    </xf>
    <xf numFmtId="0" fontId="33" fillId="0" borderId="0" xfId="242" applyNumberFormat="1" applyFont="1" applyBorder="1" applyAlignment="1">
      <alignment horizontal="center"/>
    </xf>
    <xf numFmtId="0" fontId="34" fillId="0" borderId="0" xfId="0" applyNumberFormat="1" applyFont="1" applyFill="1"/>
    <xf numFmtId="0" fontId="35" fillId="0" borderId="10" xfId="0" applyNumberFormat="1" applyFont="1" applyBorder="1" applyAlignment="1"/>
    <xf numFmtId="0" fontId="18" fillId="0" borderId="0" xfId="237" applyFont="1"/>
    <xf numFmtId="2" fontId="22" fillId="0" borderId="10" xfId="237" applyNumberFormat="1" applyFont="1" applyBorder="1" applyAlignment="1">
      <alignment horizontal="center"/>
    </xf>
    <xf numFmtId="2" fontId="22" fillId="0" borderId="10" xfId="237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0" fillId="11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0" borderId="22" xfId="0" applyNumberFormat="1" applyFont="1" applyFill="1" applyBorder="1" applyAlignment="1">
      <alignment horizontal="center" vertical="center" wrapText="1"/>
    </xf>
    <xf numFmtId="0" fontId="38" fillId="0" borderId="15" xfId="0" applyNumberFormat="1" applyFont="1" applyFill="1" applyBorder="1" applyAlignment="1">
      <alignment horizontal="center" vertical="center" wrapText="1"/>
    </xf>
    <xf numFmtId="0" fontId="38" fillId="0" borderId="23" xfId="0" applyNumberFormat="1" applyFont="1" applyFill="1" applyBorder="1" applyAlignment="1">
      <alignment horizontal="center" vertical="center" wrapText="1"/>
    </xf>
    <xf numFmtId="0" fontId="0" fillId="11" borderId="0" xfId="0" applyNumberFormat="1" applyFont="1" applyFill="1" applyBorder="1" applyAlignment="1"/>
    <xf numFmtId="49" fontId="39" fillId="0" borderId="0" xfId="0" applyNumberFormat="1" applyFont="1" applyFill="1" applyBorder="1" applyAlignment="1">
      <alignment horizontal="left" vertical="top" wrapText="1"/>
    </xf>
    <xf numFmtId="0" fontId="39" fillId="0" borderId="0" xfId="0" applyNumberFormat="1" applyFont="1" applyFill="1" applyBorder="1" applyAlignment="1"/>
    <xf numFmtId="172" fontId="39" fillId="0" borderId="19" xfId="0" applyNumberFormat="1" applyFont="1" applyFill="1" applyBorder="1" applyAlignment="1">
      <alignment horizontal="center" vertical="center" wrapText="1"/>
    </xf>
    <xf numFmtId="172" fontId="39" fillId="0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42" fillId="0" borderId="0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Fill="1" applyBorder="1" applyAlignment="1">
      <alignment horizontal="center"/>
    </xf>
    <xf numFmtId="172" fontId="36" fillId="0" borderId="25" xfId="0" applyNumberFormat="1" applyFont="1" applyBorder="1" applyAlignment="1">
      <alignment vertical="center" wrapText="1"/>
    </xf>
    <xf numFmtId="172" fontId="36" fillId="0" borderId="1" xfId="0" applyNumberFormat="1" applyFont="1" applyBorder="1" applyAlignment="1">
      <alignment horizontal="center" vertical="center" wrapText="1"/>
    </xf>
    <xf numFmtId="172" fontId="36" fillId="0" borderId="26" xfId="0" applyNumberFormat="1" applyFont="1" applyBorder="1" applyAlignment="1">
      <alignment horizontal="center" vertical="center" wrapText="1"/>
    </xf>
    <xf numFmtId="172" fontId="36" fillId="7" borderId="25" xfId="0" applyNumberFormat="1" applyFont="1" applyFill="1" applyBorder="1" applyAlignment="1">
      <alignment vertical="center" wrapText="1"/>
    </xf>
    <xf numFmtId="172" fontId="36" fillId="7" borderId="1" xfId="0" applyNumberFormat="1" applyFont="1" applyFill="1" applyBorder="1" applyAlignment="1">
      <alignment horizontal="center"/>
    </xf>
    <xf numFmtId="172" fontId="36" fillId="7" borderId="26" xfId="0" applyNumberFormat="1" applyFont="1" applyFill="1" applyBorder="1" applyAlignment="1">
      <alignment horizontal="center"/>
    </xf>
    <xf numFmtId="0" fontId="36" fillId="0" borderId="25" xfId="0" applyNumberFormat="1" applyFont="1" applyBorder="1" applyAlignment="1">
      <alignment vertical="center" wrapText="1"/>
    </xf>
    <xf numFmtId="172" fontId="36" fillId="0" borderId="13" xfId="0" applyNumberFormat="1" applyFont="1" applyBorder="1" applyAlignment="1">
      <alignment horizontal="center" vertical="center" wrapText="1"/>
    </xf>
    <xf numFmtId="172" fontId="36" fillId="0" borderId="27" xfId="0" applyNumberFormat="1" applyFont="1" applyBorder="1" applyAlignment="1">
      <alignment horizontal="center" vertical="center" wrapText="1"/>
    </xf>
    <xf numFmtId="172" fontId="36" fillId="7" borderId="28" xfId="0" applyNumberFormat="1" applyFont="1" applyFill="1" applyBorder="1" applyAlignment="1">
      <alignment horizontal="center"/>
    </xf>
    <xf numFmtId="172" fontId="36" fillId="7" borderId="29" xfId="0" applyNumberFormat="1" applyFont="1" applyFill="1" applyBorder="1" applyAlignment="1">
      <alignment horizontal="center"/>
    </xf>
    <xf numFmtId="4" fontId="36" fillId="0" borderId="30" xfId="0" applyNumberFormat="1" applyFont="1" applyFill="1" applyBorder="1" applyAlignment="1">
      <alignment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17" xfId="0" applyNumberFormat="1" applyFont="1" applyBorder="1" applyAlignment="1">
      <alignment horizontal="center" vertical="center" wrapText="1"/>
    </xf>
    <xf numFmtId="0" fontId="36" fillId="0" borderId="31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vertical="center" wrapText="1"/>
    </xf>
    <xf numFmtId="172" fontId="36" fillId="7" borderId="32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NumberFormat="1" applyFont="1" applyFill="1" applyBorder="1" applyAlignment="1">
      <alignment vertical="center" wrapText="1"/>
    </xf>
    <xf numFmtId="172" fontId="36" fillId="0" borderId="9" xfId="0" applyNumberFormat="1" applyFont="1" applyBorder="1" applyAlignment="1">
      <alignment horizontal="center" vertical="center" wrapText="1"/>
    </xf>
    <xf numFmtId="172" fontId="36" fillId="7" borderId="33" xfId="0" applyNumberFormat="1" applyFont="1" applyFill="1" applyBorder="1" applyAlignment="1">
      <alignment horizontal="center"/>
    </xf>
    <xf numFmtId="172" fontId="36" fillId="0" borderId="25" xfId="0" applyNumberFormat="1" applyFont="1" applyBorder="1" applyAlignment="1">
      <alignment horizontal="left" vertical="center" wrapText="1"/>
    </xf>
    <xf numFmtId="172" fontId="36" fillId="7" borderId="32" xfId="0" applyNumberFormat="1" applyFont="1" applyFill="1" applyBorder="1" applyAlignment="1">
      <alignment horizontal="left"/>
    </xf>
    <xf numFmtId="0" fontId="0" fillId="0" borderId="5" xfId="0" applyFont="1" applyFill="1" applyBorder="1"/>
    <xf numFmtId="4" fontId="36" fillId="0" borderId="30" xfId="0" applyNumberFormat="1" applyFont="1" applyBorder="1" applyAlignment="1">
      <alignment vertical="center" wrapText="1"/>
    </xf>
    <xf numFmtId="0" fontId="0" fillId="0" borderId="5" xfId="0" applyNumberFormat="1" applyFont="1" applyBorder="1" applyAlignment="1"/>
    <xf numFmtId="0" fontId="0" fillId="0" borderId="0" xfId="0" applyFont="1" applyAlignment="1">
      <alignment horizontal="justify"/>
    </xf>
    <xf numFmtId="175" fontId="36" fillId="0" borderId="30" xfId="0" applyNumberFormat="1" applyFont="1" applyFill="1" applyBorder="1" applyAlignment="1">
      <alignment vertical="center" wrapText="1"/>
    </xf>
    <xf numFmtId="175" fontId="36" fillId="0" borderId="1" xfId="0" applyNumberFormat="1" applyFont="1" applyFill="1" applyBorder="1" applyAlignment="1">
      <alignment horizontal="center" vertical="center" wrapText="1"/>
    </xf>
    <xf numFmtId="4" fontId="36" fillId="0" borderId="31" xfId="0" applyNumberFormat="1" applyFont="1" applyBorder="1" applyAlignment="1">
      <alignment horizontal="center" vertical="center" wrapText="1"/>
    </xf>
    <xf numFmtId="4" fontId="36" fillId="0" borderId="20" xfId="0" applyNumberFormat="1" applyFont="1" applyFill="1" applyBorder="1" applyAlignment="1">
      <alignment horizontal="center" vertical="center" wrapText="1"/>
    </xf>
    <xf numFmtId="172" fontId="36" fillId="7" borderId="25" xfId="0" applyNumberFormat="1" applyFont="1" applyFill="1" applyBorder="1" applyAlignment="1">
      <alignment horizontal="left"/>
    </xf>
    <xf numFmtId="172" fontId="36" fillId="7" borderId="25" xfId="0" applyNumberFormat="1" applyFont="1" applyFill="1" applyBorder="1" applyAlignment="1">
      <alignment horizontal="center"/>
    </xf>
    <xf numFmtId="4" fontId="36" fillId="0" borderId="31" xfId="0" applyNumberFormat="1" applyFont="1" applyFill="1" applyBorder="1" applyAlignment="1">
      <alignment horizontal="center" vertical="center" wrapText="1"/>
    </xf>
    <xf numFmtId="4" fontId="36" fillId="0" borderId="17" xfId="0" applyNumberFormat="1" applyFont="1" applyFill="1" applyBorder="1" applyAlignment="1">
      <alignment vertical="center" wrapText="1"/>
    </xf>
    <xf numFmtId="175" fontId="36" fillId="0" borderId="17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5" fontId="36" fillId="0" borderId="31" xfId="0" applyNumberFormat="1" applyFont="1" applyFill="1" applyBorder="1" applyAlignment="1">
      <alignment horizontal="center" vertical="center" wrapText="1"/>
    </xf>
    <xf numFmtId="175" fontId="36" fillId="0" borderId="25" xfId="0" applyNumberFormat="1" applyFont="1" applyFill="1" applyBorder="1" applyAlignment="1">
      <alignment vertical="center" wrapText="1"/>
    </xf>
    <xf numFmtId="175" fontId="36" fillId="0" borderId="26" xfId="0" applyNumberFormat="1" applyFont="1" applyFill="1" applyBorder="1" applyAlignment="1">
      <alignment horizontal="center" vertical="center" wrapText="1"/>
    </xf>
    <xf numFmtId="175" fontId="36" fillId="0" borderId="31" xfId="0" applyNumberFormat="1" applyFont="1" applyFill="1" applyBorder="1" applyAlignment="1">
      <alignment vertical="center" wrapText="1"/>
    </xf>
    <xf numFmtId="175" fontId="36" fillId="0" borderId="25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" fontId="0" fillId="0" borderId="6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72" fontId="0" fillId="0" borderId="2" xfId="0" applyNumberFormat="1" applyFont="1" applyFill="1" applyBorder="1" applyAlignment="1">
      <alignment horizontal="left" vertical="top" wrapText="1"/>
    </xf>
    <xf numFmtId="1" fontId="0" fillId="0" borderId="4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172" fontId="42" fillId="11" borderId="34" xfId="0" applyNumberFormat="1" applyFont="1" applyFill="1" applyBorder="1" applyAlignment="1">
      <alignment horizontal="center" vertical="center" wrapText="1"/>
    </xf>
    <xf numFmtId="0" fontId="6" fillId="11" borderId="34" xfId="0" applyNumberFormat="1" applyFont="1" applyFill="1" applyBorder="1" applyAlignment="1">
      <alignment horizontal="center" vertical="center" wrapText="1"/>
    </xf>
    <xf numFmtId="0" fontId="4" fillId="11" borderId="0" xfId="0" applyFont="1" applyFill="1"/>
    <xf numFmtId="4" fontId="36" fillId="0" borderId="17" xfId="0" applyNumberFormat="1" applyFont="1" applyBorder="1" applyAlignment="1">
      <alignment horizontal="center" vertical="center" wrapText="1"/>
    </xf>
    <xf numFmtId="4" fontId="36" fillId="0" borderId="30" xfId="0" applyNumberFormat="1" applyFont="1" applyFill="1" applyBorder="1" applyAlignment="1">
      <alignment horizontal="center" vertical="center" wrapText="1"/>
    </xf>
    <xf numFmtId="172" fontId="36" fillId="7" borderId="26" xfId="0" applyNumberFormat="1" applyFont="1" applyFill="1" applyBorder="1" applyAlignment="1">
      <alignment horizontal="center" vertical="center" wrapText="1"/>
    </xf>
    <xf numFmtId="172" fontId="36" fillId="7" borderId="28" xfId="0" applyNumberFormat="1" applyFont="1" applyFill="1" applyBorder="1" applyAlignment="1">
      <alignment horizontal="center" vertical="center" wrapText="1"/>
    </xf>
    <xf numFmtId="172" fontId="36" fillId="7" borderId="35" xfId="0" applyNumberFormat="1" applyFont="1" applyFill="1" applyBorder="1" applyAlignment="1">
      <alignment horizontal="center" vertical="center" wrapText="1"/>
    </xf>
    <xf numFmtId="172" fontId="36" fillId="7" borderId="1" xfId="0" applyNumberFormat="1" applyFont="1" applyFill="1" applyBorder="1" applyAlignment="1">
      <alignment horizontal="center" vertical="center" wrapText="1"/>
    </xf>
    <xf numFmtId="4" fontId="36" fillId="0" borderId="30" xfId="0" applyNumberFormat="1" applyFont="1" applyBorder="1" applyAlignment="1">
      <alignment horizontal="center" vertical="center" wrapText="1"/>
    </xf>
    <xf numFmtId="4" fontId="36" fillId="0" borderId="8" xfId="0" applyNumberFormat="1" applyFont="1" applyBorder="1" applyAlignment="1">
      <alignment horizontal="center" vertical="center" wrapText="1"/>
    </xf>
    <xf numFmtId="4" fontId="36" fillId="0" borderId="17" xfId="0" applyNumberFormat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5" fillId="0" borderId="0" xfId="1"/>
    <xf numFmtId="0" fontId="46" fillId="3" borderId="9" xfId="1" applyFont="1" applyFill="1" applyBorder="1" applyAlignment="1">
      <alignment horizontal="left" vertical="center"/>
    </xf>
    <xf numFmtId="49" fontId="48" fillId="0" borderId="1" xfId="1" applyNumberFormat="1" applyFont="1" applyBorder="1" applyAlignment="1">
      <alignment horizontal="left" wrapText="1"/>
    </xf>
    <xf numFmtId="0" fontId="35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34" fillId="0" borderId="0" xfId="0" applyFont="1" applyFill="1"/>
    <xf numFmtId="0" fontId="51" fillId="0" borderId="0" xfId="0" applyFont="1" applyFill="1" applyAlignment="1">
      <alignment horizontal="center"/>
    </xf>
    <xf numFmtId="3" fontId="52" fillId="0" borderId="0" xfId="234" applyNumberFormat="1" applyFont="1" applyAlignment="1">
      <alignment horizontal="center"/>
    </xf>
    <xf numFmtId="3" fontId="52" fillId="0" borderId="0" xfId="234" applyNumberFormat="1" applyFont="1" applyAlignment="1">
      <alignment horizontal="left"/>
    </xf>
    <xf numFmtId="3" fontId="53" fillId="0" borderId="0" xfId="234" applyNumberFormat="1" applyFont="1" applyAlignment="1">
      <alignment horizontal="left"/>
    </xf>
    <xf numFmtId="3" fontId="53" fillId="0" borderId="0" xfId="234" applyNumberFormat="1" applyFont="1" applyAlignment="1">
      <alignment horizontal="center"/>
    </xf>
    <xf numFmtId="0" fontId="54" fillId="0" borderId="0" xfId="0" applyFont="1"/>
    <xf numFmtId="0" fontId="54" fillId="0" borderId="0" xfId="0" applyFont="1" applyBorder="1"/>
    <xf numFmtId="0" fontId="0" fillId="0" borderId="0" xfId="0" applyNumberFormat="1" applyAlignment="1">
      <alignment vertical="top"/>
    </xf>
    <xf numFmtId="0" fontId="45" fillId="0" borderId="0" xfId="0" applyNumberFormat="1" applyFont="1"/>
    <xf numFmtId="0" fontId="55" fillId="12" borderId="0" xfId="0" applyNumberFormat="1" applyFont="1" applyFill="1" applyAlignment="1">
      <alignment horizontal="center" vertical="top"/>
    </xf>
    <xf numFmtId="0" fontId="55" fillId="0" borderId="0" xfId="0" applyFont="1"/>
    <xf numFmtId="0" fontId="0" fillId="0" borderId="10" xfId="0" applyNumberFormat="1" applyBorder="1" applyAlignment="1">
      <alignment horizontal="center"/>
    </xf>
    <xf numFmtId="0" fontId="56" fillId="0" borderId="10" xfId="0" applyNumberFormat="1" applyFont="1" applyBorder="1" applyAlignment="1"/>
    <xf numFmtId="0" fontId="0" fillId="0" borderId="0" xfId="0" applyNumberFormat="1"/>
    <xf numFmtId="0" fontId="58" fillId="0" borderId="9" xfId="0" applyNumberFormat="1" applyFont="1" applyBorder="1" applyAlignment="1">
      <alignment vertical="center"/>
    </xf>
    <xf numFmtId="0" fontId="59" fillId="0" borderId="1" xfId="0" applyNumberFormat="1" applyFont="1" applyBorder="1" applyAlignment="1">
      <alignment horizontal="center"/>
    </xf>
    <xf numFmtId="0" fontId="35" fillId="0" borderId="0" xfId="0" applyNumberFormat="1" applyFont="1" applyAlignment="1">
      <alignment horizontal="center"/>
    </xf>
    <xf numFmtId="2" fontId="2" fillId="0" borderId="1" xfId="152" applyNumberFormat="1" applyFont="1" applyBorder="1" applyAlignment="1">
      <alignment horizontal="center"/>
    </xf>
    <xf numFmtId="0" fontId="60" fillId="0" borderId="0" xfId="0" applyFont="1" applyFill="1" applyAlignment="1">
      <alignment horizontal="right"/>
    </xf>
    <xf numFmtId="0" fontId="29" fillId="15" borderId="19" xfId="0" applyNumberFormat="1" applyFont="1" applyFill="1" applyBorder="1" applyAlignment="1">
      <alignment horizontal="center" vertical="center" wrapText="1"/>
    </xf>
    <xf numFmtId="172" fontId="39" fillId="15" borderId="19" xfId="0" applyNumberFormat="1" applyFont="1" applyFill="1" applyBorder="1" applyAlignment="1">
      <alignment horizontal="center" vertical="center" wrapText="1"/>
    </xf>
    <xf numFmtId="0" fontId="29" fillId="15" borderId="24" xfId="0" applyNumberFormat="1" applyFont="1" applyFill="1" applyBorder="1" applyAlignment="1">
      <alignment horizontal="center" vertical="center" wrapText="1"/>
    </xf>
    <xf numFmtId="172" fontId="39" fillId="15" borderId="2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5" fillId="0" borderId="0" xfId="0" applyFont="1" applyFill="1" applyBorder="1" applyAlignment="1">
      <alignment horizontal="justify" wrapText="1"/>
    </xf>
    <xf numFmtId="0" fontId="5" fillId="0" borderId="0" xfId="0" applyFont="1" applyAlignment="1">
      <alignment horizontal="justify" wrapText="1"/>
    </xf>
    <xf numFmtId="0" fontId="38" fillId="0" borderId="16" xfId="0" applyNumberFormat="1" applyFont="1" applyFill="1" applyBorder="1" applyAlignment="1">
      <alignment horizontal="center" vertical="center" wrapText="1"/>
    </xf>
    <xf numFmtId="0" fontId="1" fillId="0" borderId="9" xfId="152" applyFont="1" applyBorder="1" applyAlignment="1">
      <alignment horizontal="left"/>
    </xf>
    <xf numFmtId="0" fontId="1" fillId="0" borderId="10" xfId="152" applyFont="1" applyBorder="1" applyAlignment="1">
      <alignment horizontal="left"/>
    </xf>
    <xf numFmtId="0" fontId="17" fillId="0" borderId="0" xfId="152" applyFont="1" applyAlignment="1">
      <alignment horizontal="right"/>
    </xf>
    <xf numFmtId="0" fontId="1" fillId="0" borderId="9" xfId="152" applyFont="1" applyBorder="1" applyAlignment="1">
      <alignment horizontal="left" vertical="center"/>
    </xf>
    <xf numFmtId="0" fontId="1" fillId="0" borderId="10" xfId="152" applyFont="1" applyBorder="1" applyAlignment="1">
      <alignment horizontal="left" vertical="center"/>
    </xf>
    <xf numFmtId="0" fontId="1" fillId="0" borderId="13" xfId="152" applyFont="1" applyBorder="1" applyAlignment="1">
      <alignment horizontal="left" vertical="center"/>
    </xf>
    <xf numFmtId="0" fontId="1" fillId="0" borderId="0" xfId="152" applyFont="1" applyAlignment="1">
      <alignment horizontal="left"/>
    </xf>
    <xf numFmtId="0" fontId="18" fillId="0" borderId="0" xfId="152"/>
    <xf numFmtId="0" fontId="20" fillId="0" borderId="0" xfId="0" applyFont="1" applyAlignment="1">
      <alignment horizontal="left"/>
    </xf>
    <xf numFmtId="0" fontId="21" fillId="0" borderId="0" xfId="0" applyFont="1" applyFill="1"/>
    <xf numFmtId="0" fontId="22" fillId="0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1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2" fillId="0" borderId="13" xfId="0" applyNumberFormat="1" applyFont="1" applyBorder="1" applyAlignment="1"/>
    <xf numFmtId="0" fontId="3" fillId="0" borderId="1" xfId="236" applyNumberFormat="1" applyFont="1" applyFill="1" applyBorder="1" applyAlignment="1">
      <alignment horizontal="center" wrapText="1"/>
    </xf>
    <xf numFmtId="0" fontId="1" fillId="0" borderId="0" xfId="0" applyFont="1" applyBorder="1"/>
    <xf numFmtId="0" fontId="22" fillId="0" borderId="0" xfId="0" applyFont="1" applyFill="1" applyBorder="1"/>
    <xf numFmtId="0" fontId="3" fillId="0" borderId="1" xfId="236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1" fillId="0" borderId="9" xfId="0" applyNumberFormat="1" applyFont="1" applyBorder="1" applyAlignment="1">
      <alignment vertical="center" wrapText="1"/>
    </xf>
    <xf numFmtId="4" fontId="1" fillId="0" borderId="1" xfId="242" applyNumberFormat="1" applyFont="1" applyBorder="1" applyAlignment="1">
      <alignment horizontal="center"/>
    </xf>
    <xf numFmtId="10" fontId="1" fillId="0" borderId="0" xfId="242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21" fillId="0" borderId="0" xfId="0" applyNumberFormat="1" applyFont="1" applyFill="1"/>
    <xf numFmtId="49" fontId="1" fillId="0" borderId="9" xfId="0" applyNumberFormat="1" applyFont="1" applyBorder="1" applyAlignment="1">
      <alignment vertical="top"/>
    </xf>
    <xf numFmtId="49" fontId="2" fillId="0" borderId="9" xfId="0" applyNumberFormat="1" applyFont="1" applyBorder="1" applyAlignment="1"/>
    <xf numFmtId="49" fontId="2" fillId="0" borderId="10" xfId="0" applyNumberFormat="1" applyFont="1" applyBorder="1" applyAlignment="1"/>
    <xf numFmtId="49" fontId="1" fillId="0" borderId="13" xfId="0" applyNumberFormat="1" applyFont="1" applyFill="1" applyBorder="1" applyAlignment="1"/>
    <xf numFmtId="49" fontId="1" fillId="0" borderId="0" xfId="0" applyNumberFormat="1" applyFont="1"/>
    <xf numFmtId="49" fontId="3" fillId="0" borderId="17" xfId="236" applyNumberFormat="1" applyFont="1" applyFill="1" applyBorder="1" applyAlignment="1">
      <alignment horizontal="center" wrapText="1"/>
    </xf>
    <xf numFmtId="49" fontId="1" fillId="0" borderId="0" xfId="0" applyNumberFormat="1" applyFont="1" applyBorder="1"/>
    <xf numFmtId="49" fontId="3" fillId="0" borderId="1" xfId="236" applyNumberFormat="1" applyFont="1" applyFill="1" applyBorder="1" applyAlignment="1">
      <alignment horizontal="center" vertical="center" wrapText="1"/>
    </xf>
    <xf numFmtId="49" fontId="1" fillId="0" borderId="0" xfId="242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242" applyNumberFormat="1" applyFont="1" applyBorder="1" applyAlignment="1">
      <alignment horizontal="center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3" xfId="0" applyFont="1" applyFill="1" applyBorder="1" applyAlignment="1"/>
    <xf numFmtId="0" fontId="3" fillId="0" borderId="17" xfId="236" applyFont="1" applyFill="1" applyBorder="1" applyAlignment="1">
      <alignment horizontal="center" wrapText="1"/>
    </xf>
    <xf numFmtId="0" fontId="3" fillId="0" borderId="1" xfId="236" applyFont="1" applyFill="1" applyBorder="1" applyAlignment="1">
      <alignment horizontal="center" vertical="center" wrapText="1"/>
    </xf>
    <xf numFmtId="10" fontId="1" fillId="0" borderId="0" xfId="242" applyNumberFormat="1" applyFont="1" applyBorder="1" applyAlignment="1">
      <alignment horizontal="center"/>
    </xf>
    <xf numFmtId="0" fontId="17" fillId="0" borderId="0" xfId="152" applyFont="1" applyAlignment="1"/>
    <xf numFmtId="0" fontId="1" fillId="0" borderId="0" xfId="152" applyFont="1" applyBorder="1" applyAlignment="1">
      <alignment horizontal="left"/>
    </xf>
    <xf numFmtId="0" fontId="1" fillId="0" borderId="0" xfId="152" applyFont="1" applyBorder="1" applyAlignment="1">
      <alignment horizontal="center"/>
    </xf>
    <xf numFmtId="0" fontId="2" fillId="0" borderId="0" xfId="152" applyFont="1" applyAlignment="1">
      <alignment horizontal="left"/>
    </xf>
    <xf numFmtId="0" fontId="1" fillId="0" borderId="0" xfId="152" applyFont="1" applyAlignment="1"/>
    <xf numFmtId="0" fontId="2" fillId="0" borderId="7" xfId="152" applyFont="1" applyBorder="1" applyAlignment="1">
      <alignment horizontal="center" vertical="center" wrapText="1"/>
    </xf>
    <xf numFmtId="0" fontId="2" fillId="0" borderId="11" xfId="152" applyFont="1" applyBorder="1" applyAlignment="1">
      <alignment horizontal="center" vertical="center" wrapText="1"/>
    </xf>
    <xf numFmtId="0" fontId="2" fillId="0" borderId="12" xfId="152" applyFont="1" applyBorder="1" applyAlignment="1">
      <alignment horizontal="center" vertical="center" wrapText="1"/>
    </xf>
    <xf numFmtId="0" fontId="1" fillId="0" borderId="17" xfId="152" applyNumberFormat="1" applyFont="1" applyBorder="1" applyAlignment="1">
      <alignment horizontal="center" vertical="center"/>
    </xf>
    <xf numFmtId="2" fontId="1" fillId="0" borderId="17" xfId="152" applyNumberFormat="1" applyFont="1" applyBorder="1" applyAlignment="1">
      <alignment horizontal="center"/>
    </xf>
    <xf numFmtId="0" fontId="1" fillId="0" borderId="10" xfId="152" applyNumberFormat="1" applyFont="1" applyBorder="1" applyAlignment="1">
      <alignment horizontal="center"/>
    </xf>
    <xf numFmtId="2" fontId="1" fillId="0" borderId="10" xfId="152" applyNumberFormat="1" applyFont="1" applyBorder="1" applyAlignment="1">
      <alignment horizontal="center"/>
    </xf>
    <xf numFmtId="2" fontId="1" fillId="0" borderId="13" xfId="152" applyNumberFormat="1" applyFont="1" applyBorder="1" applyAlignment="1">
      <alignment horizontal="center"/>
    </xf>
    <xf numFmtId="0" fontId="1" fillId="0" borderId="1" xfId="152" applyNumberFormat="1" applyFont="1" applyBorder="1" applyAlignment="1">
      <alignment horizontal="center"/>
    </xf>
    <xf numFmtId="2" fontId="1" fillId="0" borderId="1" xfId="152" applyNumberFormat="1" applyFont="1" applyBorder="1" applyAlignment="1">
      <alignment horizontal="center"/>
    </xf>
    <xf numFmtId="0" fontId="1" fillId="4" borderId="1" xfId="152" applyNumberFormat="1" applyFont="1" applyFill="1" applyBorder="1"/>
    <xf numFmtId="2" fontId="1" fillId="4" borderId="1" xfId="152" applyNumberFormat="1" applyFont="1" applyFill="1" applyBorder="1"/>
    <xf numFmtId="0" fontId="1" fillId="4" borderId="1" xfId="152" applyNumberFormat="1" applyFont="1" applyFill="1" applyBorder="1" applyAlignment="1">
      <alignment horizontal="center"/>
    </xf>
    <xf numFmtId="2" fontId="1" fillId="4" borderId="1" xfId="152" applyNumberFormat="1" applyFont="1" applyFill="1" applyBorder="1" applyAlignment="1">
      <alignment horizontal="center"/>
    </xf>
    <xf numFmtId="1" fontId="1" fillId="4" borderId="1" xfId="152" applyNumberFormat="1" applyFont="1" applyFill="1" applyBorder="1" applyAlignment="1">
      <alignment horizontal="center"/>
    </xf>
    <xf numFmtId="0" fontId="2" fillId="0" borderId="11" xfId="152" applyFont="1" applyBorder="1" applyAlignment="1">
      <alignment vertical="center"/>
    </xf>
    <xf numFmtId="0" fontId="2" fillId="0" borderId="1" xfId="152" applyFont="1" applyBorder="1" applyAlignment="1">
      <alignment vertical="center"/>
    </xf>
    <xf numFmtId="0" fontId="2" fillId="0" borderId="1" xfId="152" applyFont="1" applyBorder="1" applyAlignment="1">
      <alignment horizontal="center" vertical="center" wrapText="1"/>
    </xf>
    <xf numFmtId="4" fontId="33" fillId="16" borderId="1" xfId="242" applyNumberFormat="1" applyFont="1" applyFill="1" applyBorder="1" applyAlignment="1">
      <alignment horizontal="center"/>
    </xf>
    <xf numFmtId="0" fontId="0" fillId="16" borderId="0" xfId="0" applyFont="1" applyFill="1"/>
    <xf numFmtId="0" fontId="17" fillId="3" borderId="8" xfId="235" applyFont="1" applyFill="1" applyBorder="1" applyAlignment="1">
      <alignment horizontal="center" vertical="center"/>
    </xf>
    <xf numFmtId="0" fontId="17" fillId="3" borderId="18" xfId="235" applyFont="1" applyFill="1" applyBorder="1" applyAlignment="1">
      <alignment horizontal="center" vertical="center"/>
    </xf>
    <xf numFmtId="0" fontId="17" fillId="3" borderId="19" xfId="235" applyFont="1" applyFill="1" applyBorder="1" applyAlignment="1">
      <alignment horizontal="center" vertical="center"/>
    </xf>
    <xf numFmtId="0" fontId="17" fillId="3" borderId="7" xfId="235" applyFont="1" applyFill="1" applyBorder="1" applyAlignment="1">
      <alignment horizontal="center" vertical="center"/>
    </xf>
    <xf numFmtId="0" fontId="17" fillId="3" borderId="14" xfId="235" applyFont="1" applyFill="1" applyBorder="1" applyAlignment="1">
      <alignment horizontal="center" vertical="center"/>
    </xf>
    <xf numFmtId="0" fontId="17" fillId="3" borderId="12" xfId="235" applyFont="1" applyFill="1" applyBorder="1" applyAlignment="1">
      <alignment horizontal="center" vertical="center"/>
    </xf>
    <xf numFmtId="0" fontId="46" fillId="3" borderId="0" xfId="1" applyFont="1" applyFill="1" applyBorder="1" applyAlignment="1">
      <alignment horizontal="center" vertical="center" wrapText="1"/>
    </xf>
    <xf numFmtId="0" fontId="17" fillId="0" borderId="0" xfId="235" applyFont="1" applyFill="1" applyBorder="1" applyAlignment="1">
      <alignment horizontal="center" vertical="center" wrapText="1"/>
    </xf>
    <xf numFmtId="0" fontId="17" fillId="0" borderId="0" xfId="243" applyFont="1" applyBorder="1" applyAlignment="1">
      <alignment horizontal="center" vertical="center"/>
    </xf>
    <xf numFmtId="0" fontId="46" fillId="3" borderId="9" xfId="1" applyFont="1" applyFill="1" applyBorder="1" applyAlignment="1">
      <alignment horizontal="center" vertical="center"/>
    </xf>
    <xf numFmtId="0" fontId="46" fillId="3" borderId="10" xfId="1" applyFont="1" applyFill="1" applyBorder="1" applyAlignment="1">
      <alignment horizontal="center" vertical="center"/>
    </xf>
    <xf numFmtId="0" fontId="46" fillId="3" borderId="13" xfId="1" applyFont="1" applyFill="1" applyBorder="1" applyAlignment="1">
      <alignment horizontal="center" vertical="center"/>
    </xf>
    <xf numFmtId="0" fontId="17" fillId="0" borderId="9" xfId="243" applyFont="1" applyBorder="1" applyAlignment="1">
      <alignment horizontal="center" vertical="center"/>
    </xf>
    <xf numFmtId="0" fontId="17" fillId="0" borderId="10" xfId="243" applyFont="1" applyBorder="1" applyAlignment="1">
      <alignment horizontal="center" vertical="center"/>
    </xf>
    <xf numFmtId="0" fontId="17" fillId="0" borderId="13" xfId="243" applyFont="1" applyBorder="1" applyAlignment="1">
      <alignment horizontal="center" vertical="center"/>
    </xf>
    <xf numFmtId="0" fontId="30" fillId="0" borderId="9" xfId="1" applyNumberFormat="1" applyFont="1" applyFill="1" applyBorder="1" applyAlignment="1">
      <alignment horizontal="center" vertical="top" wrapText="1"/>
    </xf>
    <xf numFmtId="0" fontId="30" fillId="0" borderId="13" xfId="1" applyNumberFormat="1" applyFont="1" applyFill="1" applyBorder="1" applyAlignment="1">
      <alignment horizontal="center" vertical="top" wrapText="1"/>
    </xf>
    <xf numFmtId="49" fontId="49" fillId="0" borderId="0" xfId="246" applyNumberFormat="1" applyFont="1" applyFill="1" applyBorder="1" applyAlignment="1">
      <alignment horizontal="left" vertical="center" wrapText="1"/>
    </xf>
    <xf numFmtId="0" fontId="17" fillId="0" borderId="18" xfId="235" applyFont="1" applyFill="1" applyBorder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0" fontId="47" fillId="0" borderId="11" xfId="1" applyNumberFormat="1" applyFont="1" applyFill="1" applyBorder="1" applyAlignment="1">
      <alignment horizontal="center" vertical="center" wrapText="1"/>
    </xf>
    <xf numFmtId="0" fontId="47" fillId="0" borderId="15" xfId="1" applyNumberFormat="1" applyFont="1" applyFill="1" applyBorder="1" applyAlignment="1">
      <alignment horizontal="center" vertical="center" wrapText="1"/>
    </xf>
    <xf numFmtId="0" fontId="47" fillId="0" borderId="17" xfId="1" applyNumberFormat="1" applyFont="1" applyFill="1" applyBorder="1" applyAlignment="1">
      <alignment horizontal="center" vertical="center" wrapText="1"/>
    </xf>
    <xf numFmtId="0" fontId="28" fillId="0" borderId="11" xfId="236" applyNumberFormat="1" applyFont="1" applyFill="1" applyBorder="1" applyAlignment="1">
      <alignment horizontal="center" vertical="center" wrapText="1"/>
    </xf>
    <xf numFmtId="0" fontId="28" fillId="0" borderId="17" xfId="236" applyNumberFormat="1" applyFont="1" applyFill="1" applyBorder="1" applyAlignment="1">
      <alignment horizontal="center" vertical="center" wrapText="1"/>
    </xf>
    <xf numFmtId="0" fontId="3" fillId="0" borderId="11" xfId="236" applyNumberFormat="1" applyFont="1" applyFill="1" applyBorder="1" applyAlignment="1">
      <alignment horizontal="center" vertical="center" wrapText="1"/>
    </xf>
    <xf numFmtId="0" fontId="3" fillId="0" borderId="17" xfId="236" applyNumberFormat="1" applyFont="1" applyFill="1" applyBorder="1" applyAlignment="1">
      <alignment horizontal="center" vertical="center" wrapText="1"/>
    </xf>
    <xf numFmtId="49" fontId="28" fillId="0" borderId="15" xfId="236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/>
    <xf numFmtId="49" fontId="3" fillId="0" borderId="15" xfId="236" applyNumberFormat="1" applyFont="1" applyFill="1" applyBorder="1" applyAlignment="1">
      <alignment horizontal="center" vertical="center" wrapText="1"/>
    </xf>
    <xf numFmtId="0" fontId="28" fillId="0" borderId="15" xfId="236" applyFont="1" applyFill="1" applyBorder="1" applyAlignment="1">
      <alignment horizontal="center" vertical="center" wrapText="1"/>
    </xf>
    <xf numFmtId="0" fontId="1" fillId="0" borderId="17" xfId="0" applyFont="1" applyBorder="1"/>
    <xf numFmtId="0" fontId="3" fillId="0" borderId="15" xfId="236" applyFont="1" applyFill="1" applyBorder="1" applyAlignment="1">
      <alignment horizontal="center" vertical="center" wrapText="1"/>
    </xf>
    <xf numFmtId="0" fontId="57" fillId="0" borderId="15" xfId="236" applyNumberFormat="1" applyFont="1" applyFill="1" applyBorder="1" applyAlignment="1">
      <alignment horizontal="center" vertical="center"/>
    </xf>
    <xf numFmtId="0" fontId="57" fillId="0" borderId="17" xfId="236" applyNumberFormat="1" applyFont="1" applyFill="1" applyBorder="1" applyAlignment="1">
      <alignment horizontal="center" vertical="center"/>
    </xf>
    <xf numFmtId="0" fontId="32" fillId="0" borderId="15" xfId="236" applyNumberFormat="1" applyFont="1" applyFill="1" applyBorder="1" applyAlignment="1">
      <alignment horizontal="center" vertical="center" wrapText="1"/>
    </xf>
    <xf numFmtId="0" fontId="32" fillId="0" borderId="17" xfId="236" applyNumberFormat="1" applyFont="1" applyFill="1" applyBorder="1" applyAlignment="1">
      <alignment horizontal="center" vertical="center" wrapText="1"/>
    </xf>
    <xf numFmtId="0" fontId="55" fillId="12" borderId="0" xfId="0" applyNumberFormat="1" applyFont="1" applyFill="1" applyAlignment="1">
      <alignment horizontal="center" vertical="top"/>
    </xf>
    <xf numFmtId="0" fontId="57" fillId="0" borderId="11" xfId="236" applyNumberFormat="1" applyFont="1" applyFill="1" applyBorder="1" applyAlignment="1">
      <alignment horizontal="center" vertical="center"/>
    </xf>
    <xf numFmtId="0" fontId="32" fillId="0" borderId="11" xfId="236" applyNumberFormat="1" applyFont="1" applyFill="1" applyBorder="1" applyAlignment="1">
      <alignment horizontal="center" vertical="center" wrapText="1"/>
    </xf>
    <xf numFmtId="0" fontId="24" fillId="4" borderId="1" xfId="152" applyFont="1" applyFill="1" applyBorder="1" applyAlignment="1">
      <alignment horizontal="left"/>
    </xf>
    <xf numFmtId="0" fontId="24" fillId="4" borderId="9" xfId="152" applyFont="1" applyFill="1" applyBorder="1" applyAlignment="1">
      <alignment horizontal="left"/>
    </xf>
    <xf numFmtId="0" fontId="24" fillId="4" borderId="10" xfId="152" applyFont="1" applyFill="1" applyBorder="1" applyAlignment="1">
      <alignment horizontal="left"/>
    </xf>
    <xf numFmtId="0" fontId="24" fillId="4" borderId="13" xfId="152" applyFont="1" applyFill="1" applyBorder="1" applyAlignment="1">
      <alignment horizontal="left"/>
    </xf>
    <xf numFmtId="0" fontId="1" fillId="4" borderId="1" xfId="152" applyFont="1" applyFill="1" applyBorder="1" applyAlignment="1">
      <alignment horizontal="left"/>
    </xf>
    <xf numFmtId="0" fontId="1" fillId="0" borderId="9" xfId="152" applyFont="1" applyBorder="1" applyAlignment="1">
      <alignment horizontal="left"/>
    </xf>
    <xf numFmtId="0" fontId="1" fillId="0" borderId="10" xfId="152" applyFont="1" applyBorder="1" applyAlignment="1">
      <alignment horizontal="left"/>
    </xf>
    <xf numFmtId="0" fontId="1" fillId="0" borderId="13" xfId="152" applyFont="1" applyBorder="1" applyAlignment="1">
      <alignment horizontal="left"/>
    </xf>
    <xf numFmtId="0" fontId="2" fillId="0" borderId="7" xfId="152" applyFont="1" applyBorder="1" applyAlignment="1">
      <alignment horizontal="center" vertical="center"/>
    </xf>
    <xf numFmtId="0" fontId="2" fillId="0" borderId="14" xfId="152" applyFont="1" applyBorder="1" applyAlignment="1">
      <alignment horizontal="center" vertical="center"/>
    </xf>
    <xf numFmtId="0" fontId="2" fillId="0" borderId="12" xfId="152" applyFont="1" applyBorder="1" applyAlignment="1">
      <alignment horizontal="center" vertical="center"/>
    </xf>
    <xf numFmtId="0" fontId="2" fillId="0" borderId="0" xfId="152" applyFont="1" applyAlignment="1">
      <alignment horizontal="center"/>
    </xf>
    <xf numFmtId="0" fontId="1" fillId="0" borderId="9" xfId="152" applyFont="1" applyBorder="1" applyAlignment="1">
      <alignment horizontal="center"/>
    </xf>
    <xf numFmtId="0" fontId="1" fillId="0" borderId="10" xfId="152" applyFont="1" applyBorder="1" applyAlignment="1">
      <alignment horizontal="center"/>
    </xf>
    <xf numFmtId="0" fontId="1" fillId="0" borderId="13" xfId="152" applyFont="1" applyBorder="1" applyAlignment="1">
      <alignment horizontal="center"/>
    </xf>
    <xf numFmtId="0" fontId="1" fillId="0" borderId="9" xfId="152" applyFont="1" applyBorder="1" applyAlignment="1">
      <alignment horizontal="left" vertical="center"/>
    </xf>
    <xf numFmtId="0" fontId="1" fillId="0" borderId="10" xfId="152" applyFont="1" applyBorder="1" applyAlignment="1">
      <alignment horizontal="left" vertical="center"/>
    </xf>
    <xf numFmtId="0" fontId="1" fillId="0" borderId="13" xfId="152" applyFont="1" applyBorder="1" applyAlignment="1">
      <alignment horizontal="left" vertical="center"/>
    </xf>
    <xf numFmtId="0" fontId="1" fillId="0" borderId="9" xfId="152" applyFont="1" applyBorder="1" applyAlignment="1">
      <alignment horizontal="center" vertical="center"/>
    </xf>
    <xf numFmtId="0" fontId="1" fillId="0" borderId="10" xfId="152" applyFont="1" applyBorder="1" applyAlignment="1">
      <alignment horizontal="center" vertical="center"/>
    </xf>
    <xf numFmtId="0" fontId="1" fillId="0" borderId="13" xfId="152" applyFont="1" applyBorder="1" applyAlignment="1">
      <alignment horizontal="center" vertical="center"/>
    </xf>
    <xf numFmtId="0" fontId="1" fillId="0" borderId="1" xfId="152" applyFont="1" applyBorder="1" applyAlignment="1">
      <alignment horizontal="center"/>
    </xf>
    <xf numFmtId="0" fontId="2" fillId="0" borderId="9" xfId="152" applyFont="1" applyBorder="1" applyAlignment="1">
      <alignment horizontal="left"/>
    </xf>
    <xf numFmtId="0" fontId="2" fillId="0" borderId="10" xfId="152" applyFont="1" applyBorder="1" applyAlignment="1">
      <alignment horizontal="left"/>
    </xf>
    <xf numFmtId="0" fontId="2" fillId="0" borderId="13" xfId="152" applyFont="1" applyBorder="1" applyAlignment="1">
      <alignment horizontal="left"/>
    </xf>
    <xf numFmtId="0" fontId="2" fillId="0" borderId="9" xfId="152" applyFont="1" applyBorder="1" applyAlignment="1">
      <alignment horizontal="center"/>
    </xf>
    <xf numFmtId="0" fontId="2" fillId="0" borderId="10" xfId="152" applyFont="1" applyBorder="1" applyAlignment="1">
      <alignment horizontal="center"/>
    </xf>
    <xf numFmtId="0" fontId="2" fillId="0" borderId="13" xfId="152" applyFont="1" applyBorder="1" applyAlignment="1">
      <alignment horizontal="center"/>
    </xf>
    <xf numFmtId="0" fontId="2" fillId="0" borderId="9" xfId="152" applyFont="1" applyBorder="1" applyAlignment="1"/>
    <xf numFmtId="0" fontId="2" fillId="0" borderId="10" xfId="152" applyFont="1" applyBorder="1" applyAlignment="1"/>
    <xf numFmtId="0" fontId="2" fillId="0" borderId="13" xfId="152" applyFont="1" applyBorder="1" applyAlignment="1"/>
    <xf numFmtId="0" fontId="1" fillId="0" borderId="1" xfId="152" applyFont="1" applyBorder="1" applyAlignment="1">
      <alignment horizontal="left"/>
    </xf>
    <xf numFmtId="0" fontId="2" fillId="0" borderId="9" xfId="152" applyFont="1" applyBorder="1" applyAlignment="1">
      <alignment horizontal="center" vertical="center" wrapText="1"/>
    </xf>
    <xf numFmtId="0" fontId="2" fillId="0" borderId="10" xfId="152" applyFont="1" applyBorder="1" applyAlignment="1">
      <alignment horizontal="center" vertical="center" wrapText="1"/>
    </xf>
    <xf numFmtId="0" fontId="2" fillId="0" borderId="13" xfId="152" applyFont="1" applyBorder="1" applyAlignment="1">
      <alignment horizontal="center" vertical="center" wrapText="1"/>
    </xf>
    <xf numFmtId="0" fontId="17" fillId="0" borderId="0" xfId="152" applyFont="1" applyAlignment="1">
      <alignment horizontal="right"/>
    </xf>
    <xf numFmtId="0" fontId="1" fillId="10" borderId="1" xfId="237" applyFont="1" applyFill="1" applyBorder="1" applyAlignment="1">
      <alignment horizontal="left"/>
    </xf>
    <xf numFmtId="0" fontId="1" fillId="9" borderId="1" xfId="237" applyFont="1" applyFill="1" applyBorder="1" applyAlignment="1">
      <alignment horizontal="left"/>
    </xf>
    <xf numFmtId="0" fontId="1" fillId="8" borderId="1" xfId="237" applyFont="1" applyFill="1" applyBorder="1" applyAlignment="1">
      <alignment horizontal="left"/>
    </xf>
    <xf numFmtId="0" fontId="1" fillId="4" borderId="1" xfId="237" applyFont="1" applyFill="1" applyBorder="1" applyAlignment="1">
      <alignment horizontal="left"/>
    </xf>
    <xf numFmtId="0" fontId="1" fillId="6" borderId="1" xfId="237" applyFont="1" applyFill="1" applyBorder="1" applyAlignment="1">
      <alignment horizontal="left"/>
    </xf>
    <xf numFmtId="0" fontId="1" fillId="5" borderId="1" xfId="237" applyFont="1" applyFill="1" applyBorder="1" applyAlignment="1">
      <alignment horizontal="left"/>
    </xf>
    <xf numFmtId="0" fontId="17" fillId="0" borderId="0" xfId="237" applyFont="1" applyAlignment="1">
      <alignment horizontal="right"/>
    </xf>
    <xf numFmtId="0" fontId="1" fillId="0" borderId="9" xfId="237" applyFont="1" applyBorder="1" applyAlignment="1">
      <alignment horizontal="left"/>
    </xf>
    <xf numFmtId="0" fontId="1" fillId="0" borderId="10" xfId="237" applyFont="1" applyBorder="1" applyAlignment="1">
      <alignment horizontal="left"/>
    </xf>
    <xf numFmtId="0" fontId="1" fillId="0" borderId="13" xfId="237" applyFont="1" applyBorder="1" applyAlignment="1">
      <alignment horizontal="left"/>
    </xf>
    <xf numFmtId="0" fontId="1" fillId="0" borderId="9" xfId="237" applyFont="1" applyBorder="1" applyAlignment="1">
      <alignment horizontal="center"/>
    </xf>
    <xf numFmtId="0" fontId="1" fillId="0" borderId="10" xfId="237" applyFont="1" applyBorder="1" applyAlignment="1">
      <alignment horizontal="center"/>
    </xf>
    <xf numFmtId="0" fontId="1" fillId="0" borderId="13" xfId="237" applyFont="1" applyBorder="1" applyAlignment="1">
      <alignment horizontal="center"/>
    </xf>
    <xf numFmtId="0" fontId="1" fillId="0" borderId="9" xfId="237" applyFont="1" applyBorder="1" applyAlignment="1">
      <alignment horizontal="left" vertical="center"/>
    </xf>
    <xf numFmtId="0" fontId="1" fillId="0" borderId="10" xfId="237" applyFont="1" applyBorder="1" applyAlignment="1">
      <alignment horizontal="left" vertical="center"/>
    </xf>
    <xf numFmtId="0" fontId="1" fillId="0" borderId="13" xfId="237" applyFont="1" applyBorder="1" applyAlignment="1">
      <alignment horizontal="left" vertical="center"/>
    </xf>
    <xf numFmtId="0" fontId="1" fillId="0" borderId="9" xfId="237" applyFont="1" applyBorder="1" applyAlignment="1">
      <alignment horizontal="center" vertical="center"/>
    </xf>
    <xf numFmtId="0" fontId="1" fillId="0" borderId="10" xfId="237" applyFont="1" applyBorder="1" applyAlignment="1">
      <alignment horizontal="center" vertical="center"/>
    </xf>
    <xf numFmtId="0" fontId="1" fillId="0" borderId="13" xfId="237" applyFont="1" applyBorder="1" applyAlignment="1">
      <alignment horizontal="center" vertical="center"/>
    </xf>
    <xf numFmtId="0" fontId="2" fillId="0" borderId="0" xfId="237" applyFont="1" applyAlignment="1">
      <alignment horizontal="center"/>
    </xf>
    <xf numFmtId="0" fontId="2" fillId="0" borderId="7" xfId="237" applyFont="1" applyBorder="1" applyAlignment="1">
      <alignment horizontal="center" vertical="center"/>
    </xf>
    <xf numFmtId="0" fontId="2" fillId="0" borderId="14" xfId="237" applyFont="1" applyBorder="1" applyAlignment="1">
      <alignment horizontal="center" vertical="center"/>
    </xf>
    <xf numFmtId="0" fontId="2" fillId="0" borderId="12" xfId="237" applyFont="1" applyBorder="1" applyAlignment="1">
      <alignment horizontal="center" vertical="center"/>
    </xf>
    <xf numFmtId="0" fontId="2" fillId="0" borderId="9" xfId="237" applyFont="1" applyBorder="1" applyAlignment="1">
      <alignment horizontal="center" vertical="center" wrapText="1"/>
    </xf>
    <xf numFmtId="0" fontId="2" fillId="0" borderId="10" xfId="237" applyFont="1" applyBorder="1" applyAlignment="1">
      <alignment horizontal="center" vertical="center" wrapText="1"/>
    </xf>
    <xf numFmtId="0" fontId="2" fillId="0" borderId="13" xfId="237" applyFont="1" applyBorder="1" applyAlignment="1">
      <alignment horizontal="center" vertical="center" wrapText="1"/>
    </xf>
    <xf numFmtId="0" fontId="1" fillId="4" borderId="1" xfId="238" applyFont="1" applyFill="1" applyBorder="1" applyAlignment="1">
      <alignment horizontal="left"/>
    </xf>
    <xf numFmtId="0" fontId="24" fillId="4" borderId="1" xfId="238" applyFont="1" applyFill="1" applyBorder="1" applyAlignment="1">
      <alignment horizontal="left"/>
    </xf>
    <xf numFmtId="0" fontId="1" fillId="0" borderId="1" xfId="238" applyFont="1" applyBorder="1" applyAlignment="1">
      <alignment horizontal="left"/>
    </xf>
    <xf numFmtId="0" fontId="24" fillId="4" borderId="9" xfId="238" applyFont="1" applyFill="1" applyBorder="1" applyAlignment="1">
      <alignment horizontal="left"/>
    </xf>
    <xf numFmtId="0" fontId="24" fillId="4" borderId="10" xfId="238" applyFont="1" applyFill="1" applyBorder="1" applyAlignment="1">
      <alignment horizontal="left"/>
    </xf>
    <xf numFmtId="0" fontId="24" fillId="4" borderId="13" xfId="238" applyFont="1" applyFill="1" applyBorder="1" applyAlignment="1">
      <alignment horizontal="left"/>
    </xf>
    <xf numFmtId="0" fontId="2" fillId="0" borderId="7" xfId="238" applyFont="1" applyBorder="1" applyAlignment="1">
      <alignment horizontal="center" vertical="center"/>
    </xf>
    <xf numFmtId="0" fontId="2" fillId="0" borderId="14" xfId="238" applyFont="1" applyBorder="1" applyAlignment="1">
      <alignment horizontal="center" vertical="center"/>
    </xf>
    <xf numFmtId="0" fontId="2" fillId="0" borderId="12" xfId="238" applyFont="1" applyBorder="1" applyAlignment="1">
      <alignment horizontal="center" vertical="center"/>
    </xf>
    <xf numFmtId="0" fontId="2" fillId="0" borderId="9" xfId="238" applyFont="1" applyBorder="1" applyAlignment="1">
      <alignment horizontal="center" vertical="center" wrapText="1"/>
    </xf>
    <xf numFmtId="0" fontId="2" fillId="0" borderId="10" xfId="238" applyFont="1" applyBorder="1" applyAlignment="1">
      <alignment horizontal="center" vertical="center" wrapText="1"/>
    </xf>
    <xf numFmtId="0" fontId="2" fillId="0" borderId="13" xfId="238" applyFont="1" applyBorder="1" applyAlignment="1">
      <alignment horizontal="center" vertical="center" wrapText="1"/>
    </xf>
    <xf numFmtId="49" fontId="29" fillId="0" borderId="32" xfId="0" applyNumberFormat="1" applyFont="1" applyFill="1" applyBorder="1" applyAlignment="1">
      <alignment horizontal="left" vertical="center" wrapText="1"/>
    </xf>
    <xf numFmtId="49" fontId="29" fillId="0" borderId="28" xfId="0" applyNumberFormat="1" applyFont="1" applyFill="1" applyBorder="1" applyAlignment="1">
      <alignment horizontal="left" vertical="center" wrapText="1"/>
    </xf>
    <xf numFmtId="49" fontId="29" fillId="0" borderId="29" xfId="0" applyNumberFormat="1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vertical="top" wrapText="1"/>
    </xf>
    <xf numFmtId="0" fontId="29" fillId="0" borderId="0" xfId="0" applyNumberFormat="1" applyFont="1" applyFill="1" applyBorder="1" applyAlignment="1">
      <alignment horizontal="justify" vertical="center" wrapText="1"/>
    </xf>
    <xf numFmtId="49" fontId="29" fillId="0" borderId="25" xfId="0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49" fontId="29" fillId="0" borderId="26" xfId="0" applyNumberFormat="1" applyFont="1" applyFill="1" applyBorder="1" applyAlignment="1">
      <alignment horizontal="left" vertical="center" wrapText="1"/>
    </xf>
    <xf numFmtId="0" fontId="6" fillId="0" borderId="36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38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 wrapText="1"/>
    </xf>
    <xf numFmtId="0" fontId="6" fillId="0" borderId="41" xfId="0" applyNumberFormat="1" applyFont="1" applyFill="1" applyBorder="1" applyAlignment="1">
      <alignment horizontal="center" vertical="center" wrapText="1"/>
    </xf>
    <xf numFmtId="49" fontId="6" fillId="11" borderId="25" xfId="0" applyNumberFormat="1" applyFont="1" applyFill="1" applyBorder="1" applyAlignment="1">
      <alignment horizontal="left" vertical="top" wrapText="1"/>
    </xf>
    <xf numFmtId="49" fontId="6" fillId="11" borderId="1" xfId="0" applyNumberFormat="1" applyFont="1" applyFill="1" applyBorder="1" applyAlignment="1">
      <alignment horizontal="left" vertical="top" wrapText="1"/>
    </xf>
    <xf numFmtId="49" fontId="6" fillId="11" borderId="26" xfId="0" applyNumberFormat="1" applyFont="1" applyFill="1" applyBorder="1" applyAlignment="1">
      <alignment horizontal="left" vertical="top" wrapText="1"/>
    </xf>
    <xf numFmtId="0" fontId="61" fillId="11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7" fillId="0" borderId="36" xfId="0" applyNumberFormat="1" applyFont="1" applyFill="1" applyBorder="1" applyAlignment="1">
      <alignment horizontal="center" vertical="center" wrapText="1"/>
    </xf>
    <xf numFmtId="0" fontId="17" fillId="0" borderId="34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40" fillId="8" borderId="0" xfId="0" applyNumberFormat="1" applyFont="1" applyFill="1" applyBorder="1" applyAlignment="1">
      <alignment horizontal="center" vertical="top" wrapText="1"/>
    </xf>
    <xf numFmtId="0" fontId="42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44" fillId="0" borderId="36" xfId="0" applyNumberFormat="1" applyFont="1" applyFill="1" applyBorder="1" applyAlignment="1">
      <alignment horizontal="justify" vertical="center" wrapText="1"/>
    </xf>
    <xf numFmtId="0" fontId="44" fillId="0" borderId="37" xfId="0" applyNumberFormat="1" applyFont="1" applyFill="1" applyBorder="1" applyAlignment="1">
      <alignment horizontal="justify" vertical="center" wrapText="1"/>
    </xf>
    <xf numFmtId="0" fontId="44" fillId="0" borderId="38" xfId="0" applyNumberFormat="1" applyFont="1" applyFill="1" applyBorder="1" applyAlignment="1">
      <alignment horizontal="justify" vertical="center" wrapText="1"/>
    </xf>
    <xf numFmtId="0" fontId="37" fillId="13" borderId="36" xfId="0" applyNumberFormat="1" applyFont="1" applyFill="1" applyBorder="1" applyAlignment="1">
      <alignment horizontal="center"/>
    </xf>
    <xf numFmtId="0" fontId="37" fillId="13" borderId="37" xfId="0" applyNumberFormat="1" applyFont="1" applyFill="1" applyBorder="1" applyAlignment="1">
      <alignment horizontal="center"/>
    </xf>
    <xf numFmtId="0" fontId="37" fillId="13" borderId="38" xfId="0" applyNumberFormat="1" applyFont="1" applyFill="1" applyBorder="1" applyAlignment="1">
      <alignment horizontal="center"/>
    </xf>
    <xf numFmtId="1" fontId="36" fillId="0" borderId="45" xfId="0" applyNumberFormat="1" applyFont="1" applyFill="1" applyBorder="1" applyAlignment="1">
      <alignment horizontal="justify" vertical="center" wrapText="1"/>
    </xf>
    <xf numFmtId="1" fontId="36" fillId="0" borderId="46" xfId="0" applyNumberFormat="1" applyFont="1" applyFill="1" applyBorder="1" applyAlignment="1">
      <alignment horizontal="justify" vertical="center" wrapText="1"/>
    </xf>
    <xf numFmtId="1" fontId="36" fillId="0" borderId="47" xfId="0" applyNumberFormat="1" applyFont="1" applyFill="1" applyBorder="1" applyAlignment="1">
      <alignment horizontal="justify" vertical="center" wrapText="1"/>
    </xf>
    <xf numFmtId="1" fontId="36" fillId="0" borderId="25" xfId="0" applyNumberFormat="1" applyFont="1" applyFill="1" applyBorder="1" applyAlignment="1">
      <alignment horizontal="justify" vertical="center" wrapText="1"/>
    </xf>
    <xf numFmtId="1" fontId="36" fillId="0" borderId="1" xfId="0" applyNumberFormat="1" applyFont="1" applyFill="1" applyBorder="1" applyAlignment="1">
      <alignment horizontal="justify" vertical="center" wrapText="1"/>
    </xf>
    <xf numFmtId="1" fontId="36" fillId="0" borderId="26" xfId="0" applyNumberFormat="1" applyFont="1" applyFill="1" applyBorder="1" applyAlignment="1">
      <alignment horizontal="justify" vertical="center" wrapText="1"/>
    </xf>
    <xf numFmtId="1" fontId="36" fillId="0" borderId="32" xfId="0" applyNumberFormat="1" applyFont="1" applyFill="1" applyBorder="1" applyAlignment="1">
      <alignment horizontal="justify" vertical="center" wrapText="1"/>
    </xf>
    <xf numFmtId="1" fontId="36" fillId="0" borderId="28" xfId="0" applyNumberFormat="1" applyFont="1" applyFill="1" applyBorder="1" applyAlignment="1">
      <alignment horizontal="justify" vertical="center" wrapText="1"/>
    </xf>
    <xf numFmtId="1" fontId="36" fillId="0" borderId="29" xfId="0" applyNumberFormat="1" applyFont="1" applyFill="1" applyBorder="1" applyAlignment="1">
      <alignment horizontal="justify" vertical="center" wrapText="1"/>
    </xf>
    <xf numFmtId="0" fontId="6" fillId="7" borderId="0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36" fillId="0" borderId="4" xfId="0" applyNumberFormat="1" applyFont="1" applyBorder="1" applyAlignment="1">
      <alignment horizontal="center"/>
    </xf>
    <xf numFmtId="0" fontId="36" fillId="0" borderId="0" xfId="0" applyNumberFormat="1" applyFont="1" applyBorder="1" applyAlignment="1">
      <alignment horizontal="center"/>
    </xf>
    <xf numFmtId="0" fontId="36" fillId="0" borderId="5" xfId="0" applyNumberFormat="1" applyFont="1" applyBorder="1" applyAlignment="1">
      <alignment horizontal="center"/>
    </xf>
    <xf numFmtId="0" fontId="36" fillId="0" borderId="46" xfId="0" applyNumberFormat="1" applyFont="1" applyFill="1" applyBorder="1" applyAlignment="1">
      <alignment horizontal="justify" vertical="center"/>
    </xf>
    <xf numFmtId="0" fontId="36" fillId="0" borderId="47" xfId="0" applyNumberFormat="1" applyFont="1" applyFill="1" applyBorder="1" applyAlignment="1">
      <alignment horizontal="justify" vertical="center"/>
    </xf>
    <xf numFmtId="0" fontId="36" fillId="0" borderId="25" xfId="0" applyNumberFormat="1" applyFont="1" applyFill="1" applyBorder="1" applyAlignment="1">
      <alignment horizontal="justify" vertical="center"/>
    </xf>
    <xf numFmtId="0" fontId="36" fillId="0" borderId="1" xfId="0" applyNumberFormat="1" applyFont="1" applyFill="1" applyBorder="1" applyAlignment="1">
      <alignment horizontal="justify" vertical="center"/>
    </xf>
    <xf numFmtId="0" fontId="36" fillId="0" borderId="26" xfId="0" applyNumberFormat="1" applyFont="1" applyFill="1" applyBorder="1" applyAlignment="1">
      <alignment horizontal="justify" vertical="center"/>
    </xf>
    <xf numFmtId="0" fontId="36" fillId="0" borderId="32" xfId="0" applyNumberFormat="1" applyFont="1" applyFill="1" applyBorder="1" applyAlignment="1">
      <alignment horizontal="justify" vertical="center"/>
    </xf>
    <xf numFmtId="0" fontId="36" fillId="0" borderId="28" xfId="0" applyNumberFormat="1" applyFont="1" applyFill="1" applyBorder="1" applyAlignment="1">
      <alignment horizontal="justify" vertical="center"/>
    </xf>
    <xf numFmtId="0" fontId="36" fillId="0" borderId="29" xfId="0" applyNumberFormat="1" applyFont="1" applyFill="1" applyBorder="1" applyAlignment="1">
      <alignment horizontal="justify" vertical="center"/>
    </xf>
    <xf numFmtId="0" fontId="37" fillId="14" borderId="36" xfId="0" applyNumberFormat="1" applyFont="1" applyFill="1" applyBorder="1" applyAlignment="1">
      <alignment horizontal="center"/>
    </xf>
    <xf numFmtId="0" fontId="37" fillId="14" borderId="37" xfId="0" applyNumberFormat="1" applyFont="1" applyFill="1" applyBorder="1" applyAlignment="1">
      <alignment horizontal="center"/>
    </xf>
    <xf numFmtId="0" fontId="37" fillId="14" borderId="38" xfId="0" applyNumberFormat="1" applyFont="1" applyFill="1" applyBorder="1" applyAlignment="1">
      <alignment horizontal="center"/>
    </xf>
    <xf numFmtId="1" fontId="36" fillId="0" borderId="30" xfId="0" applyNumberFormat="1" applyFont="1" applyFill="1" applyBorder="1" applyAlignment="1">
      <alignment horizontal="justify" vertical="center" wrapText="1"/>
    </xf>
    <xf numFmtId="0" fontId="36" fillId="0" borderId="17" xfId="0" applyNumberFormat="1" applyFont="1" applyFill="1" applyBorder="1" applyAlignment="1">
      <alignment horizontal="justify" vertical="center"/>
    </xf>
    <xf numFmtId="0" fontId="36" fillId="0" borderId="31" xfId="0" applyNumberFormat="1" applyFont="1" applyFill="1" applyBorder="1" applyAlignment="1">
      <alignment horizontal="justify" vertical="center"/>
    </xf>
    <xf numFmtId="1" fontId="36" fillId="0" borderId="50" xfId="0" applyNumberFormat="1" applyFont="1" applyFill="1" applyBorder="1" applyAlignment="1">
      <alignment horizontal="justify" vertical="center" wrapText="1"/>
    </xf>
    <xf numFmtId="0" fontId="36" fillId="0" borderId="51" xfId="0" applyNumberFormat="1" applyFont="1" applyFill="1" applyBorder="1" applyAlignment="1">
      <alignment horizontal="justify" vertical="center"/>
    </xf>
    <xf numFmtId="0" fontId="36" fillId="0" borderId="52" xfId="0" applyNumberFormat="1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wrapText="1"/>
    </xf>
    <xf numFmtId="0" fontId="62" fillId="0" borderId="36" xfId="0" applyNumberFormat="1" applyFont="1" applyFill="1" applyBorder="1" applyAlignment="1">
      <alignment horizontal="justify" vertical="center" wrapText="1"/>
    </xf>
    <xf numFmtId="0" fontId="62" fillId="0" borderId="37" xfId="0" applyNumberFormat="1" applyFont="1" applyFill="1" applyBorder="1" applyAlignment="1">
      <alignment horizontal="justify" vertical="center" wrapText="1"/>
    </xf>
    <xf numFmtId="0" fontId="62" fillId="0" borderId="38" xfId="0" applyNumberFormat="1" applyFont="1" applyFill="1" applyBorder="1" applyAlignment="1">
      <alignment horizontal="justify" vertical="center" wrapText="1"/>
    </xf>
    <xf numFmtId="1" fontId="36" fillId="0" borderId="48" xfId="0" applyNumberFormat="1" applyFont="1" applyFill="1" applyBorder="1" applyAlignment="1">
      <alignment horizontal="justify" vertical="center" wrapText="1"/>
    </xf>
    <xf numFmtId="1" fontId="36" fillId="0" borderId="14" xfId="0" applyNumberFormat="1" applyFont="1" applyFill="1" applyBorder="1" applyAlignment="1">
      <alignment horizontal="justify" vertical="center" wrapText="1"/>
    </xf>
    <xf numFmtId="1" fontId="36" fillId="0" borderId="49" xfId="0" applyNumberFormat="1" applyFont="1" applyFill="1" applyBorder="1" applyAlignment="1">
      <alignment horizontal="justify" vertical="center" wrapText="1"/>
    </xf>
    <xf numFmtId="1" fontId="36" fillId="0" borderId="4" xfId="0" applyNumberFormat="1" applyFont="1" applyFill="1" applyBorder="1" applyAlignment="1">
      <alignment horizontal="justify" vertical="center" wrapText="1"/>
    </xf>
    <xf numFmtId="1" fontId="36" fillId="0" borderId="0" xfId="0" applyNumberFormat="1" applyFont="1" applyFill="1" applyBorder="1" applyAlignment="1">
      <alignment horizontal="justify" vertical="center" wrapText="1"/>
    </xf>
    <xf numFmtId="1" fontId="36" fillId="0" borderId="5" xfId="0" applyNumberFormat="1" applyFont="1" applyFill="1" applyBorder="1" applyAlignment="1">
      <alignment horizontal="justify" vertical="center" wrapText="1"/>
    </xf>
    <xf numFmtId="1" fontId="36" fillId="0" borderId="39" xfId="0" applyNumberFormat="1" applyFont="1" applyFill="1" applyBorder="1" applyAlignment="1">
      <alignment horizontal="justify" vertical="center" wrapText="1"/>
    </xf>
    <xf numFmtId="1" fontId="36" fillId="0" borderId="40" xfId="0" applyNumberFormat="1" applyFont="1" applyFill="1" applyBorder="1" applyAlignment="1">
      <alignment horizontal="justify" vertical="center" wrapText="1"/>
    </xf>
    <xf numFmtId="1" fontId="36" fillId="0" borderId="41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wrapText="1"/>
    </xf>
    <xf numFmtId="0" fontId="37" fillId="13" borderId="6" xfId="0" applyNumberFormat="1" applyFont="1" applyFill="1" applyBorder="1" applyAlignment="1">
      <alignment horizontal="center"/>
    </xf>
    <xf numFmtId="0" fontId="37" fillId="13" borderId="2" xfId="0" applyNumberFormat="1" applyFont="1" applyFill="1" applyBorder="1" applyAlignment="1">
      <alignment horizontal="center"/>
    </xf>
    <xf numFmtId="0" fontId="37" fillId="13" borderId="3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Alignment="1">
      <alignment horizontal="justify" wrapText="1"/>
    </xf>
    <xf numFmtId="0" fontId="7" fillId="13" borderId="42" xfId="0" applyNumberFormat="1" applyFont="1" applyFill="1" applyBorder="1" applyAlignment="1">
      <alignment horizontal="center"/>
    </xf>
    <xf numFmtId="0" fontId="7" fillId="13" borderId="43" xfId="0" applyNumberFormat="1" applyFont="1" applyFill="1" applyBorder="1" applyAlignment="1">
      <alignment horizontal="center"/>
    </xf>
    <xf numFmtId="0" fontId="7" fillId="13" borderId="4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justify" wrapText="1"/>
    </xf>
    <xf numFmtId="0" fontId="13" fillId="0" borderId="0" xfId="0" applyNumberFormat="1" applyFont="1" applyFill="1" applyBorder="1" applyAlignment="1">
      <alignment horizontal="justify" vertical="center" wrapText="1"/>
    </xf>
  </cellXfs>
  <cellStyles count="248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Monit_LK_апрель2005" xfId="234"/>
    <cellStyle name="Обычный_RS_P3" xfId="235"/>
    <cellStyle name="Обычный_Sheet1" xfId="236"/>
    <cellStyle name="Обычный_КООС&gt;ср" xfId="237"/>
    <cellStyle name="Обычный_КТЛ &lt;1" xfId="238"/>
    <cellStyle name="Обычный_КТЛ&gt;1,5" xfId="239"/>
    <cellStyle name="Обычный_РП30" xfId="240"/>
    <cellStyle name="Обычный_РП5" xfId="241"/>
    <cellStyle name="Обычный_РС-1.1" xfId="242"/>
    <cellStyle name="Обычный_РС-2" xfId="243"/>
    <cellStyle name="Обычный_РСК20" xfId="244"/>
    <cellStyle name="Обычный_РСК5" xfId="245"/>
    <cellStyle name="Обычный_Титульный" xfId="246"/>
    <cellStyle name="Обычный_УС&gt;0,5" xfId="2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B-4D15-A206-B6690927E56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B-4D15-A206-B6690927E56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B-4D15-A206-B6690927E56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F3AB-4D15-A206-B6690927E566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B-4D15-A206-B6690927E56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AB-4D15-A206-B6690927E56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F3AB-4D15-A206-B6690927E566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AB-4D15-A206-B6690927E56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AB-4D15-A206-B6690927E56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AB-4D15-A206-B6690927E56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AB-4D15-A206-B6690927E56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F3AB-4D15-A206-B6690927E566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AB-4D15-A206-B6690927E56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AB-4D15-A206-B6690927E56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AB-4D15-A206-B6690927E56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F3AB-4D15-A206-B6690927E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10384"/>
        <c:axId val="1"/>
      </c:lineChart>
      <c:catAx>
        <c:axId val="7969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6910384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2465640070853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8534312623048"/>
          <c:y val="0.24891843065071412"/>
          <c:w val="0.86453305944650971"/>
          <c:h val="0.4264082898728567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13EF-4663-8792-5607422CF204}"/>
              </c:ext>
            </c:extLst>
          </c:dPt>
          <c:dLbls>
            <c:dLbl>
              <c:idx val="0"/>
              <c:layout>
                <c:manualLayout>
                  <c:x val="-5.0328349898769359E-2"/>
                  <c:y val="-7.6094312969093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F-4663-8792-5607422CF204}"/>
                </c:ext>
              </c:extLst>
            </c:dLbl>
            <c:dLbl>
              <c:idx val="1"/>
              <c:layout>
                <c:manualLayout>
                  <c:x val="-4.8357954819184014E-2"/>
                  <c:y val="-9.4499842507247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F-4663-8792-5607422CF204}"/>
                </c:ext>
              </c:extLst>
            </c:dLbl>
            <c:dLbl>
              <c:idx val="2"/>
              <c:layout>
                <c:manualLayout>
                  <c:x val="-3.6535331141917697E-2"/>
                  <c:y val="-8.950759435810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F-4663-8792-5607422CF204}"/>
                </c:ext>
              </c:extLst>
            </c:dLbl>
            <c:dLbl>
              <c:idx val="3"/>
              <c:layout>
                <c:manualLayout>
                  <c:x val="-5.6732191818748563E-2"/>
                  <c:y val="-8.6277420036499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F-4663-8792-5607422CF204}"/>
                </c:ext>
              </c:extLst>
            </c:dLbl>
            <c:dLbl>
              <c:idx val="4"/>
              <c:layout>
                <c:manualLayout>
                  <c:x val="-1.5352882348439139E-2"/>
                  <c:y val="-8.0358532077654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F-4663-8792-5607422CF2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1-4)'!$B$68:$F$68</c:f>
              <c:numCache>
                <c:formatCode>0.0</c:formatCode>
                <c:ptCount val="5"/>
                <c:pt idx="0">
                  <c:v>62.724999999999994</c:v>
                </c:pt>
                <c:pt idx="1">
                  <c:v>60.36</c:v>
                </c:pt>
                <c:pt idx="2">
                  <c:v>58.2</c:v>
                </c:pt>
                <c:pt idx="3">
                  <c:v>56.114999999999995</c:v>
                </c:pt>
                <c:pt idx="4">
                  <c:v>59.410000000000004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3EF-4663-8792-5607422CF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2976"/>
        <c:axId val="1"/>
      </c:lineChart>
      <c:catAx>
        <c:axId val="7932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29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679738562091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6579657934914996"/>
          <c:w val="0.86486486486486491"/>
          <c:h val="0.4074101521623522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E2D9-4897-A265-0C80D9F13420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1543966745326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D9-4897-A265-0C80D9F13420}"/>
                </c:ext>
              </c:extLst>
            </c:dLbl>
            <c:dLbl>
              <c:idx val="1"/>
              <c:layout>
                <c:manualLayout>
                  <c:x val="-4.6519246519246486E-2"/>
                  <c:y val="-9.5622955263921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9-4897-A265-0C80D9F13420}"/>
                </c:ext>
              </c:extLst>
            </c:dLbl>
            <c:dLbl>
              <c:idx val="2"/>
              <c:layout>
                <c:manualLayout>
                  <c:x val="-3.7674037674037743E-2"/>
                  <c:y val="-9.0442833058935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D9-4897-A265-0C80D9F13420}"/>
                </c:ext>
              </c:extLst>
            </c:dLbl>
            <c:dLbl>
              <c:idx val="3"/>
              <c:layout>
                <c:manualLayout>
                  <c:x val="-5.8312858312858346E-2"/>
                  <c:y val="-8.66551733765237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D9-4897-A265-0C80D9F13420}"/>
                </c:ext>
              </c:extLst>
            </c:dLbl>
            <c:dLbl>
              <c:idx val="4"/>
              <c:layout>
                <c:manualLayout>
                  <c:x val="-1.5069615069615091E-2"/>
                  <c:y val="-7.9295715745328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9-4897-A265-0C80D9F134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1-4)'!$I$68:$M$68</c:f>
              <c:numCache>
                <c:formatCode>0.0</c:formatCode>
                <c:ptCount val="5"/>
                <c:pt idx="0">
                  <c:v>64.22999999999999</c:v>
                </c:pt>
                <c:pt idx="1">
                  <c:v>58.394999999999996</c:v>
                </c:pt>
                <c:pt idx="2">
                  <c:v>54.924999999999997</c:v>
                </c:pt>
                <c:pt idx="3">
                  <c:v>50</c:v>
                </c:pt>
                <c:pt idx="4">
                  <c:v>60.905000000000001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D9-4897-A265-0C80D9F1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0976"/>
        <c:axId val="1"/>
      </c:lineChart>
      <c:catAx>
        <c:axId val="7932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09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519230769230768E-2"/>
          <c:y val="0.25324743497971847"/>
          <c:w val="0.91586538461538458"/>
          <c:h val="0.422079285543852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915F-4991-AD61-9DD0DD064212}"/>
              </c:ext>
            </c:extLst>
          </c:dPt>
          <c:dLbls>
            <c:dLbl>
              <c:idx val="0"/>
              <c:layout>
                <c:manualLayout>
                  <c:x val="-4.9578033515041385E-2"/>
                  <c:y val="-7.2058494992624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F-4991-AD61-9DD0DD064212}"/>
                </c:ext>
              </c:extLst>
            </c:dLbl>
            <c:dLbl>
              <c:idx val="1"/>
              <c:layout>
                <c:manualLayout>
                  <c:x val="-5.1506915001009498E-2"/>
                  <c:y val="-0.100004278000753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5F-4991-AD61-9DD0DD064212}"/>
                </c:ext>
              </c:extLst>
            </c:dLbl>
            <c:dLbl>
              <c:idx val="2"/>
              <c:layout>
                <c:manualLayout>
                  <c:x val="-3.9012719563900712E-2"/>
                  <c:y val="-9.7078383057876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5F-4991-AD61-9DD0DD064212}"/>
                </c:ext>
              </c:extLst>
            </c:dLbl>
            <c:dLbl>
              <c:idx val="3"/>
              <c:layout>
                <c:manualLayout>
                  <c:x val="-6.2576216434484105E-2"/>
                  <c:y val="-9.4887789741945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5F-4991-AD61-9DD0DD064212}"/>
                </c:ext>
              </c:extLst>
            </c:dLbl>
            <c:dLbl>
              <c:idx val="4"/>
              <c:layout>
                <c:manualLayout>
                  <c:x val="-1.068897637795274E-2"/>
                  <c:y val="-8.7193710319225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F-4991-AD61-9DD0DD0642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1-4)'!$P$68:$T$68</c:f>
              <c:numCache>
                <c:formatCode>0.0</c:formatCode>
                <c:ptCount val="5"/>
                <c:pt idx="0">
                  <c:v>64.5</c:v>
                </c:pt>
                <c:pt idx="1">
                  <c:v>60.855000000000004</c:v>
                </c:pt>
                <c:pt idx="2">
                  <c:v>56.5</c:v>
                </c:pt>
                <c:pt idx="3">
                  <c:v>54.554999999999993</c:v>
                </c:pt>
                <c:pt idx="4">
                  <c:v>59.734999999999999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15F-4991-AD61-9DD0DD06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99376"/>
        <c:axId val="1"/>
      </c:lineChart>
      <c:catAx>
        <c:axId val="7931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1993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2.9761904761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19642971324935621"/>
          <c:w val="0.86486486486486491"/>
          <c:h val="0.5059553220059175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EC2-4B8D-8AEB-550FBE665813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36711780896771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2-4B8D-8AEB-550FBE665813}"/>
                </c:ext>
              </c:extLst>
            </c:dLbl>
            <c:dLbl>
              <c:idx val="1"/>
              <c:layout>
                <c:manualLayout>
                  <c:x val="-4.6519246519246486E-2"/>
                  <c:y val="-0.10028351115299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2-4B8D-8AEB-550FBE665813}"/>
                </c:ext>
              </c:extLst>
            </c:dLbl>
            <c:dLbl>
              <c:idx val="2"/>
              <c:layout>
                <c:manualLayout>
                  <c:x val="-3.7674037674037743E-2"/>
                  <c:y val="-9.47281978018525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2-4B8D-8AEB-550FBE665813}"/>
                </c:ext>
              </c:extLst>
            </c:dLbl>
            <c:dLbl>
              <c:idx val="3"/>
              <c:layout>
                <c:manualLayout>
                  <c:x val="-5.8312858312858346E-2"/>
                  <c:y val="-9.5466959271533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2-4B8D-8AEB-550FBE665813}"/>
                </c:ext>
              </c:extLst>
            </c:dLbl>
            <c:dLbl>
              <c:idx val="4"/>
              <c:layout>
                <c:manualLayout>
                  <c:x val="-1.5069615069615091E-2"/>
                  <c:y val="-8.9182537194563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2-4B8D-8AEB-550FBE6658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1-4)'!$B$89:$F$89</c:f>
              <c:numCache>
                <c:formatCode>0.0</c:formatCode>
                <c:ptCount val="5"/>
                <c:pt idx="0">
                  <c:v>59.994999999999997</c:v>
                </c:pt>
                <c:pt idx="1">
                  <c:v>61.010000000000005</c:v>
                </c:pt>
                <c:pt idx="2">
                  <c:v>60.164999999999999</c:v>
                </c:pt>
                <c:pt idx="3">
                  <c:v>58.685000000000002</c:v>
                </c:pt>
                <c:pt idx="4">
                  <c:v>58.680000000000007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EC2-4B8D-8AEB-550FBE665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1376"/>
        <c:axId val="1"/>
      </c:lineChart>
      <c:catAx>
        <c:axId val="7932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13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076989751842616"/>
          <c:w val="0.86519814931389138"/>
          <c:h val="0.4733741487557460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F44-4864-BB47-C302B3B2F4B2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595407189171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4-4864-BB47-C302B3B2F4B2}"/>
                </c:ext>
              </c:extLst>
            </c:dLbl>
            <c:dLbl>
              <c:idx val="1"/>
              <c:layout>
                <c:manualLayout>
                  <c:x val="-4.7140631517966575E-2"/>
                  <c:y val="-9.9920953552953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4-4864-BB47-C302B3B2F4B2}"/>
                </c:ext>
              </c:extLst>
            </c:dLbl>
            <c:dLbl>
              <c:idx val="2"/>
              <c:layout>
                <c:manualLayout>
                  <c:x val="-3.6356392444824893E-2"/>
                  <c:y val="-9.100578327236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4-4864-BB47-C302B3B2F4B2}"/>
                </c:ext>
              </c:extLst>
            </c:dLbl>
            <c:dLbl>
              <c:idx val="3"/>
              <c:layout>
                <c:manualLayout>
                  <c:x val="-5.7434717413741496E-2"/>
                  <c:y val="-9.2031492682534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4-4864-BB47-C302B3B2F4B2}"/>
                </c:ext>
              </c:extLst>
            </c:dLbl>
            <c:dLbl>
              <c:idx val="4"/>
              <c:layout>
                <c:manualLayout>
                  <c:x val="-1.478765697776524E-2"/>
                  <c:y val="-8.4694562262016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4-4864-BB47-C302B3B2F4B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1-4)'!$I$89:$M$89</c:f>
              <c:numCache>
                <c:formatCode>0.0</c:formatCode>
                <c:ptCount val="5"/>
                <c:pt idx="0">
                  <c:v>65.195000000000007</c:v>
                </c:pt>
                <c:pt idx="1">
                  <c:v>66.63</c:v>
                </c:pt>
                <c:pt idx="2">
                  <c:v>65.67</c:v>
                </c:pt>
                <c:pt idx="3">
                  <c:v>60.09</c:v>
                </c:pt>
                <c:pt idx="4">
                  <c:v>60.64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F44-4864-BB47-C302B3B2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1776"/>
        <c:axId val="1"/>
      </c:lineChart>
      <c:catAx>
        <c:axId val="7932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17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98076923076923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2941176470588234"/>
          <c:w val="0.86778846153846156"/>
          <c:h val="0.476470588235294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C5B-4202-B969-E45EC48B5E3E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7.3912613864443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5B-4202-B969-E45EC48B5E3E}"/>
                </c:ext>
              </c:extLst>
            </c:dLbl>
            <c:dLbl>
              <c:idx val="1"/>
              <c:layout>
                <c:manualLayout>
                  <c:x val="-4.7195639006662633E-2"/>
                  <c:y val="-9.5236066079975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B-4202-B969-E45EC48B5E3E}"/>
                </c:ext>
              </c:extLst>
            </c:dLbl>
            <c:dLbl>
              <c:idx val="2"/>
              <c:layout>
                <c:manualLayout>
                  <c:x val="-3.8061023622047288E-2"/>
                  <c:y val="-9.372116720704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B-4202-B969-E45EC48B5E3E}"/>
                </c:ext>
              </c:extLst>
            </c:dLbl>
            <c:dLbl>
              <c:idx val="3"/>
              <c:layout>
                <c:manualLayout>
                  <c:x val="-5.5368715929739597E-2"/>
                  <c:y val="-9.2020997375328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5B-4202-B969-E45EC48B5E3E}"/>
                </c:ext>
              </c:extLst>
            </c:dLbl>
            <c:dLbl>
              <c:idx val="4"/>
              <c:layout>
                <c:manualLayout>
                  <c:x val="-1.4984100545124194E-2"/>
                  <c:y val="-8.4159333024548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B-4202-B969-E45EC48B5E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1-4)'!$P$89:$T$89</c:f>
              <c:numCache>
                <c:formatCode>0.0</c:formatCode>
                <c:ptCount val="5"/>
                <c:pt idx="0">
                  <c:v>55.42</c:v>
                </c:pt>
                <c:pt idx="1">
                  <c:v>58.489999999999995</c:v>
                </c:pt>
                <c:pt idx="2">
                  <c:v>58.215000000000003</c:v>
                </c:pt>
                <c:pt idx="3">
                  <c:v>54.865000000000002</c:v>
                </c:pt>
                <c:pt idx="4">
                  <c:v>59.295000000000002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C5B-4202-B969-E45EC48B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3776"/>
        <c:axId val="1"/>
      </c:lineChart>
      <c:catAx>
        <c:axId val="7932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37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683989501312336"/>
          <c:w val="0.88943488943488946"/>
          <c:h val="0.406927770392337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418-4F3E-84D8-A91719B885A8}"/>
              </c:ext>
            </c:extLst>
          </c:dPt>
          <c:dLbls>
            <c:dLbl>
              <c:idx val="0"/>
              <c:layout>
                <c:manualLayout>
                  <c:x val="-4.3841694235395016E-2"/>
                  <c:y val="-6.9312515786309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8-4F3E-84D8-A91719B885A8}"/>
                </c:ext>
              </c:extLst>
            </c:dLbl>
            <c:dLbl>
              <c:idx val="1"/>
              <c:layout>
                <c:manualLayout>
                  <c:x val="-4.3941006145730536E-2"/>
                  <c:y val="-9.2306087591492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8-4F3E-84D8-A91719B885A8}"/>
                </c:ext>
              </c:extLst>
            </c:dLbl>
            <c:dLbl>
              <c:idx val="2"/>
              <c:layout>
                <c:manualLayout>
                  <c:x val="-3.6669310685058708E-2"/>
                  <c:y val="-8.5880836749506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8-4F3E-84D8-A91719B885A8}"/>
                </c:ext>
              </c:extLst>
            </c:dLbl>
            <c:dLbl>
              <c:idx val="3"/>
              <c:layout>
                <c:manualLayout>
                  <c:x val="-5.8881386755402526E-2"/>
                  <c:y val="-8.7591986492151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8-4F3E-84D8-A91719B885A8}"/>
                </c:ext>
              </c:extLst>
            </c:dLbl>
            <c:dLbl>
              <c:idx val="4"/>
              <c:layout>
                <c:manualLayout>
                  <c:x val="-6.0115949879729451E-3"/>
                  <c:y val="-8.12577584474999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18-4F3E-84D8-A91719B885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1-4)'!$B$119:$F$119</c:f>
              <c:numCache>
                <c:formatCode>0.0</c:formatCode>
                <c:ptCount val="5"/>
                <c:pt idx="0">
                  <c:v>79.759999999999991</c:v>
                </c:pt>
                <c:pt idx="1">
                  <c:v>79.27</c:v>
                </c:pt>
                <c:pt idx="2">
                  <c:v>76.775000000000006</c:v>
                </c:pt>
                <c:pt idx="3">
                  <c:v>75.045000000000002</c:v>
                </c:pt>
                <c:pt idx="4">
                  <c:v>72.48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418-4F3E-84D8-A91719B88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0976"/>
        <c:axId val="1"/>
      </c:lineChart>
      <c:catAx>
        <c:axId val="7932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09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403448652048077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4675402912575184"/>
          <c:w val="0.88997661261342997"/>
          <c:h val="0.428572787428937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811-4752-9E38-B630EAA05D3D}"/>
              </c:ext>
            </c:extLst>
          </c:dPt>
          <c:dLbls>
            <c:dLbl>
              <c:idx val="0"/>
              <c:layout>
                <c:manualLayout>
                  <c:x val="-4.4599213813407951E-2"/>
                  <c:y val="-7.1333730495619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1-4752-9E38-B630EAA05D3D}"/>
                </c:ext>
              </c:extLst>
            </c:dLbl>
            <c:dLbl>
              <c:idx val="1"/>
              <c:layout>
                <c:manualLayout>
                  <c:x val="-4.566632452862477E-2"/>
                  <c:y val="-8.5708978276025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1-4752-9E38-B630EAA05D3D}"/>
                </c:ext>
              </c:extLst>
            </c:dLbl>
            <c:dLbl>
              <c:idx val="2"/>
              <c:layout>
                <c:manualLayout>
                  <c:x val="-3.6953472467869827E-2"/>
                  <c:y val="-9.0995982131133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1-4752-9E38-B630EAA05D3D}"/>
                </c:ext>
              </c:extLst>
            </c:dLbl>
            <c:dLbl>
              <c:idx val="3"/>
              <c:layout>
                <c:manualLayout>
                  <c:x val="-5.7580252043400136E-2"/>
                  <c:y val="-9.0051720208084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1-4752-9E38-B630EAA05D3D}"/>
                </c:ext>
              </c:extLst>
            </c:dLbl>
            <c:dLbl>
              <c:idx val="4"/>
              <c:layout>
                <c:manualLayout>
                  <c:x val="-5.9811184306929428E-3"/>
                  <c:y val="-8.0470562760198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1-4752-9E38-B630EAA05D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1-4)'!$I$119:$M$119</c:f>
              <c:numCache>
                <c:formatCode>0.0</c:formatCode>
                <c:ptCount val="5"/>
                <c:pt idx="0">
                  <c:v>77.305000000000007</c:v>
                </c:pt>
                <c:pt idx="1">
                  <c:v>75.574999999999989</c:v>
                </c:pt>
                <c:pt idx="2">
                  <c:v>75.004999999999995</c:v>
                </c:pt>
                <c:pt idx="3">
                  <c:v>74.814999999999998</c:v>
                </c:pt>
                <c:pt idx="4">
                  <c:v>75.94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811-4752-9E38-B630EAA0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99776"/>
        <c:axId val="1"/>
      </c:lineChart>
      <c:catAx>
        <c:axId val="7931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1997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4516129032258063"/>
          <c:w val="0.89182692307692313"/>
          <c:h val="0.4322580645161290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441-4C7D-907D-0A7C75E2CF5E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452290237913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41-4C7D-907D-0A7C75E2CF5E}"/>
                </c:ext>
              </c:extLst>
            </c:dLbl>
            <c:dLbl>
              <c:idx val="1"/>
              <c:layout>
                <c:manualLayout>
                  <c:x val="-4.4479103573591784E-2"/>
                  <c:y val="-9.3176191685716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41-4C7D-907D-0A7C75E2CF5E}"/>
                </c:ext>
              </c:extLst>
            </c:dLbl>
            <c:dLbl>
              <c:idx val="2"/>
              <c:layout>
                <c:manualLayout>
                  <c:x val="-3.4516707046234579E-2"/>
                  <c:y val="-8.7373465413597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41-4C7D-907D-0A7C75E2CF5E}"/>
                </c:ext>
              </c:extLst>
            </c:dLbl>
            <c:dLbl>
              <c:idx val="3"/>
              <c:layout>
                <c:manualLayout>
                  <c:x val="-5.580431051887743E-2"/>
                  <c:y val="-9.05284903903141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1-4C7D-907D-0A7C75E2CF5E}"/>
                </c:ext>
              </c:extLst>
            </c:dLbl>
            <c:dLbl>
              <c:idx val="4"/>
              <c:layout>
                <c:manualLayout>
                  <c:x val="-2.1105643044619423E-2"/>
                  <c:y val="-6.65677758022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1-4C7D-907D-0A7C75E2CF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1-4)'!$P$119:$T$119</c:f>
              <c:numCache>
                <c:formatCode>0.0</c:formatCode>
                <c:ptCount val="5"/>
                <c:pt idx="0">
                  <c:v>82.554999999999993</c:v>
                </c:pt>
                <c:pt idx="1">
                  <c:v>79.259999999999991</c:v>
                </c:pt>
                <c:pt idx="2">
                  <c:v>73.875</c:v>
                </c:pt>
                <c:pt idx="3">
                  <c:v>74.09</c:v>
                </c:pt>
                <c:pt idx="4">
                  <c:v>70.78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441-4C7D-907D-0A7C75E2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1376"/>
        <c:axId val="1"/>
      </c:lineChart>
      <c:catAx>
        <c:axId val="7932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13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709677419354839"/>
          <c:w val="0.88970801190068716"/>
          <c:h val="0.4064516129032257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85FF-4794-95DC-A50E933291BF}"/>
              </c:ext>
            </c:extLst>
          </c:dPt>
          <c:dLbls>
            <c:dLbl>
              <c:idx val="0"/>
              <c:layout>
                <c:manualLayout>
                  <c:x val="-4.4219942591025387E-2"/>
                  <c:y val="-6.97810515621031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F-4794-95DC-A50E933291BF}"/>
                </c:ext>
              </c:extLst>
            </c:dLbl>
            <c:dLbl>
              <c:idx val="1"/>
              <c:layout>
                <c:manualLayout>
                  <c:x val="-4.4804147138119609E-2"/>
                  <c:y val="-8.9737363474726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F-4794-95DC-A50E933291BF}"/>
                </c:ext>
              </c:extLst>
            </c:dLbl>
            <c:dLbl>
              <c:idx val="2"/>
              <c:layout>
                <c:manualLayout>
                  <c:x val="-3.558466397127167E-2"/>
                  <c:y val="-8.13804080941495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F-4794-95DC-A50E933291BF}"/>
                </c:ext>
              </c:extLst>
            </c:dLbl>
            <c:dLbl>
              <c:idx val="3"/>
              <c:layout>
                <c:manualLayout>
                  <c:x val="-5.8227744846482174E-2"/>
                  <c:y val="-8.3194987723308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F-4794-95DC-A50E933291BF}"/>
                </c:ext>
              </c:extLst>
            </c:dLbl>
            <c:dLbl>
              <c:idx val="4"/>
              <c:layout>
                <c:manualLayout>
                  <c:x val="-5.9948021203231946E-3"/>
                  <c:y val="-4.6649394632122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F-4794-95DC-A50E933291B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1-4)'!$B$138:$F$138</c:f>
              <c:numCache>
                <c:formatCode>0.0</c:formatCode>
                <c:ptCount val="5"/>
                <c:pt idx="0">
                  <c:v>79.930000000000007</c:v>
                </c:pt>
                <c:pt idx="1">
                  <c:v>83.39</c:v>
                </c:pt>
                <c:pt idx="2">
                  <c:v>82.27</c:v>
                </c:pt>
                <c:pt idx="3">
                  <c:v>78.739999999999995</c:v>
                </c:pt>
                <c:pt idx="4">
                  <c:v>73.69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5FF-4794-95DC-A50E9332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1776"/>
        <c:axId val="1"/>
      </c:lineChart>
      <c:catAx>
        <c:axId val="7932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17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C6-4621-85D5-2D569105836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C6-4621-85D5-2D569105836A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C6-4621-85D5-2D569105836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C4C6-4621-85D5-2D569105836A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C6-4621-85D5-2D569105836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C6-4621-85D5-2D569105836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C4C6-4621-85D5-2D569105836A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C6-4621-85D5-2D569105836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C6-4621-85D5-2D569105836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C6-4621-85D5-2D569105836A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C6-4621-85D5-2D569105836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C4C6-4621-85D5-2D569105836A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C6-4621-85D5-2D569105836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C6-4621-85D5-2D569105836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C6-4621-85D5-2D569105836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C4C6-4621-85D5-2D569105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13184"/>
        <c:axId val="1"/>
      </c:lineChart>
      <c:catAx>
        <c:axId val="7969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6913184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6923245463024986"/>
          <c:w val="0.89182692307692313"/>
          <c:h val="0.4102589784841902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BAE4-43EA-8426-D5DCFC255D9A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1801857462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E4-43EA-8426-D5DCFC255D9A}"/>
                </c:ext>
              </c:extLst>
            </c:dLbl>
            <c:dLbl>
              <c:idx val="1"/>
              <c:layout>
                <c:manualLayout>
                  <c:x val="-4.4479103573591784E-2"/>
                  <c:y val="-8.9541120911364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4-43EA-8426-D5DCFC255D9A}"/>
                </c:ext>
              </c:extLst>
            </c:dLbl>
            <c:dLbl>
              <c:idx val="2"/>
              <c:layout>
                <c:manualLayout>
                  <c:x val="-3.4516707046234579E-2"/>
                  <c:y val="-8.1869515481589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E4-43EA-8426-D5DCFC255D9A}"/>
                </c:ext>
              </c:extLst>
            </c:dLbl>
            <c:dLbl>
              <c:idx val="3"/>
              <c:layout>
                <c:manualLayout>
                  <c:x val="-5.580431051887743E-2"/>
                  <c:y val="-8.134612772678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E4-43EA-8426-D5DCFC255D9A}"/>
                </c:ext>
              </c:extLst>
            </c:dLbl>
            <c:dLbl>
              <c:idx val="4"/>
              <c:layout>
                <c:manualLayout>
                  <c:x val="-8.2851302241065943E-3"/>
                  <c:y val="-7.2751095919689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4-43EA-8426-D5DCFC255D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1-4)'!$P$138:$T$138</c:f>
              <c:numCache>
                <c:formatCode>0.0</c:formatCode>
                <c:ptCount val="5"/>
                <c:pt idx="0">
                  <c:v>77.72</c:v>
                </c:pt>
                <c:pt idx="1">
                  <c:v>81.709999999999994</c:v>
                </c:pt>
                <c:pt idx="2">
                  <c:v>79.685000000000002</c:v>
                </c:pt>
                <c:pt idx="3">
                  <c:v>79.55</c:v>
                </c:pt>
                <c:pt idx="4">
                  <c:v>75.995000000000005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AE4-43EA-8426-D5DCFC25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2176"/>
        <c:axId val="1"/>
      </c:lineChart>
      <c:catAx>
        <c:axId val="7932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21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9148239147"/>
          <c:y val="2.9239554515145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96314496314497"/>
          <c:y val="0.20382228995288226"/>
          <c:w val="0.78624078624078619"/>
          <c:h val="0.420383473027819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17.32</c:v>
                </c:pt>
                <c:pt idx="1">
                  <c:v>17.71</c:v>
                </c:pt>
                <c:pt idx="2">
                  <c:v>18.489999999999998</c:v>
                </c:pt>
                <c:pt idx="3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6-4C9E-A926-FA5807C0940F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29.36</c:v>
                </c:pt>
                <c:pt idx="1">
                  <c:v>30.69</c:v>
                </c:pt>
                <c:pt idx="2">
                  <c:v>30.48</c:v>
                </c:pt>
                <c:pt idx="3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6-4C9E-A926-FA5807C0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32029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1081081081081058E-2"/>
                  <c:y val="-8.441025137658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F6-4C9E-A926-FA5807C0940F}"/>
                </c:ext>
              </c:extLst>
            </c:dLbl>
            <c:dLbl>
              <c:idx val="1"/>
              <c:layout>
                <c:manualLayout>
                  <c:x val="-8.5995085995086026E-2"/>
                  <c:y val="-8.1970771464824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F6-4C9E-A926-FA5807C0940F}"/>
                </c:ext>
              </c:extLst>
            </c:dLbl>
            <c:dLbl>
              <c:idx val="2"/>
              <c:layout>
                <c:manualLayout>
                  <c:x val="-7.8624078624078636E-2"/>
                  <c:y val="-8.0646044632302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F6-4C9E-A926-FA5807C0940F}"/>
                </c:ext>
              </c:extLst>
            </c:dLbl>
            <c:dLbl>
              <c:idx val="3"/>
              <c:layout>
                <c:manualLayout>
                  <c:x val="-6.1425061425061392E-2"/>
                  <c:y val="-7.01553220146021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F6-4C9E-A926-FA5807C0940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F6-4C9E-A926-FA5807C0940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13.84</c:v>
                </c:pt>
                <c:pt idx="1">
                  <c:v>13.43</c:v>
                </c:pt>
                <c:pt idx="2">
                  <c:v>13.17</c:v>
                </c:pt>
                <c:pt idx="3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F6-4C9E-A926-FA5807C0940F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366093366093361E-2"/>
                  <c:y val="-2.6614185815916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F6-4C9E-A926-FA5807C0940F}"/>
                </c:ext>
              </c:extLst>
            </c:dLbl>
            <c:dLbl>
              <c:idx val="1"/>
              <c:layout>
                <c:manualLayout>
                  <c:x val="-7.862407862407865E-2"/>
                  <c:y val="-2.68241595691975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F6-4C9E-A926-FA5807C0940F}"/>
                </c:ext>
              </c:extLst>
            </c:dLbl>
            <c:dLbl>
              <c:idx val="2"/>
              <c:layout>
                <c:manualLayout>
                  <c:x val="-8.8452088452088434E-2"/>
                  <c:y val="-3.3130059229829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F6-4C9E-A926-FA5807C0940F}"/>
                </c:ext>
              </c:extLst>
            </c:dLbl>
            <c:dLbl>
              <c:idx val="3"/>
              <c:layout>
                <c:manualLayout>
                  <c:x val="-2.4570024570024575E-2"/>
                  <c:y val="-4.37029930937973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F6-4C9E-A926-FA5807C0940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F6-4C9E-A926-FA5807C0940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10.039999999999999</c:v>
                </c:pt>
                <c:pt idx="1">
                  <c:v>9.84</c:v>
                </c:pt>
                <c:pt idx="2">
                  <c:v>9.4700000000000006</c:v>
                </c:pt>
                <c:pt idx="3">
                  <c:v>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9F6-4C9E-A926-FA5807C0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320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2285012285012284E-2"/>
              <c:y val="0.25477761225792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320297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6798528085764539"/>
          <c:w val="0.81641933122409049"/>
          <c:h val="0.187852514742157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815724815724816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7813267813267"/>
          <c:y val="0.21795008231972607"/>
          <c:w val="0.77395577395577397"/>
          <c:h val="0.403848681945374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30.46</c:v>
                </c:pt>
                <c:pt idx="1">
                  <c:v>33.880000000000003</c:v>
                </c:pt>
                <c:pt idx="2">
                  <c:v>27.29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5-4EBA-BA33-4E77D515F4D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34.090000000000003</c:v>
                </c:pt>
                <c:pt idx="1">
                  <c:v>36.76</c:v>
                </c:pt>
                <c:pt idx="2">
                  <c:v>35.5</c:v>
                </c:pt>
                <c:pt idx="3">
                  <c:v>36.15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5-4EBA-BA33-4E77D515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32033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640052364461813"/>
                  <c:y val="-4.8845518064430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5-4EBA-BA33-4E77D515F4D2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5-4EBA-BA33-4E77D515F4D2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5-4EBA-BA33-4E77D515F4D2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5-4EBA-BA33-4E77D515F4D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F5-4EBA-BA33-4E77D515F4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11.24</c:v>
                </c:pt>
                <c:pt idx="1">
                  <c:v>11.38</c:v>
                </c:pt>
                <c:pt idx="2">
                  <c:v>11.31</c:v>
                </c:pt>
                <c:pt idx="3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F5-4EBA-BA33-4E77D515F4D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287501531596013E-2"/>
                  <c:y val="3.3115873044406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F5-4EBA-BA33-4E77D515F4D2}"/>
                </c:ext>
              </c:extLst>
            </c:dLbl>
            <c:dLbl>
              <c:idx val="1"/>
              <c:layout>
                <c:manualLayout>
                  <c:x val="-8.8759310491593996E-2"/>
                  <c:y val="3.3722239556285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5-4EBA-BA33-4E77D515F4D2}"/>
                </c:ext>
              </c:extLst>
            </c:dLbl>
            <c:dLbl>
              <c:idx val="2"/>
              <c:layout>
                <c:manualLayout>
                  <c:x val="-9.5515873783590319E-2"/>
                  <c:y val="3.28628678805505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F5-4EBA-BA33-4E77D515F4D2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5-4EBA-BA33-4E77D515F4D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F5-4EBA-BA33-4E77D515F4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8.4</c:v>
                </c:pt>
                <c:pt idx="1">
                  <c:v>8.2100000000000009</c:v>
                </c:pt>
                <c:pt idx="2">
                  <c:v>7.53</c:v>
                </c:pt>
                <c:pt idx="3">
                  <c:v>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F5-4EBA-BA33-4E77D515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3203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4396228726939E-3"/>
              <c:y val="0.294797765663907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320337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527397361648358E-2"/>
          <c:y val="0.78394364227271229"/>
          <c:w val="0.81641933122409049"/>
          <c:h val="0.19096063081001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9228037672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35325796869726"/>
          <c:y val="0.19496975094432331"/>
          <c:w val="0.79902152032954277"/>
          <c:h val="0.4213862359119245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(РС-1)'!$V$108:$Y$108</c:f>
              <c:numCache>
                <c:formatCode>#,##0.00</c:formatCode>
                <c:ptCount val="4"/>
                <c:pt idx="0">
                  <c:v>15.11</c:v>
                </c:pt>
                <c:pt idx="1">
                  <c:v>13.21</c:v>
                </c:pt>
                <c:pt idx="2">
                  <c:v>14.42</c:v>
                </c:pt>
                <c:pt idx="3">
                  <c:v>15.88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9-401B-9F77-E69B48FB3A1F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32.520000000000003</c:v>
                </c:pt>
                <c:pt idx="1">
                  <c:v>29.95</c:v>
                </c:pt>
                <c:pt idx="2">
                  <c:v>34.270000000000003</c:v>
                </c:pt>
                <c:pt idx="3">
                  <c:v>35.630000000000003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9-401B-9F77-E69B48FB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32053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524707451691196E-2"/>
                  <c:y val="-5.5631788197674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9-401B-9F77-E69B48FB3A1F}"/>
                </c:ext>
              </c:extLst>
            </c:dLbl>
            <c:dLbl>
              <c:idx val="1"/>
              <c:layout>
                <c:manualLayout>
                  <c:x val="-6.9240245853797969E-2"/>
                  <c:y val="-8.27702143954301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29-401B-9F77-E69B48FB3A1F}"/>
                </c:ext>
              </c:extLst>
            </c:dLbl>
            <c:dLbl>
              <c:idx val="2"/>
              <c:layout>
                <c:manualLayout>
                  <c:x val="-6.066170180798218E-2"/>
                  <c:y val="-7.8417863569020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29-401B-9F77-E69B48FB3A1F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29-401B-9F77-E69B48FB3A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29-401B-9F77-E69B48FB3A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11.9</c:v>
                </c:pt>
                <c:pt idx="1">
                  <c:v>11.18</c:v>
                </c:pt>
                <c:pt idx="2">
                  <c:v>11.56</c:v>
                </c:pt>
                <c:pt idx="3">
                  <c:v>11.36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29-401B-9F77-E69B48FB3A1F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995119691303852E-2"/>
                  <c:y val="6.842878596529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29-401B-9F77-E69B48FB3A1F}"/>
                </c:ext>
              </c:extLst>
            </c:dLbl>
            <c:dLbl>
              <c:idx val="1"/>
              <c:layout>
                <c:manualLayout>
                  <c:x val="-2.0220520680206376E-2"/>
                  <c:y val="7.0809071540188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29-401B-9F77-E69B48FB3A1F}"/>
                </c:ext>
              </c:extLst>
            </c:dLbl>
            <c:dLbl>
              <c:idx val="2"/>
              <c:layout>
                <c:manualLayout>
                  <c:x val="-1.8380315996722593E-3"/>
                  <c:y val="6.08749745772020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29-401B-9F77-E69B48FB3A1F}"/>
                </c:ext>
              </c:extLst>
            </c:dLbl>
            <c:dLbl>
              <c:idx val="3"/>
              <c:layout>
                <c:manualLayout>
                  <c:x val="-1.2867377623293104E-2"/>
                  <c:y val="4.8233630216945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29-401B-9F77-E69B48FB3A1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29-401B-9F77-E69B48FB3A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10.75</c:v>
                </c:pt>
                <c:pt idx="1">
                  <c:v>10.15</c:v>
                </c:pt>
                <c:pt idx="2">
                  <c:v>9.48</c:v>
                </c:pt>
                <c:pt idx="3">
                  <c:v>9.2200000000000006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329-401B-9F77-E69B48FB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320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4250424579281E-3"/>
              <c:y val="0.277135958005249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320537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109114915872683E-2"/>
          <c:y val="0.7826336830776035"/>
          <c:w val="0.8150834466943192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70572796049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0645161290322581"/>
          <c:w val="0.8039234928469019"/>
          <c:h val="0.406451612903225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72.459999999999994</c:v>
                </c:pt>
                <c:pt idx="1">
                  <c:v>43.75</c:v>
                </c:pt>
                <c:pt idx="2">
                  <c:v>39.44</c:v>
                </c:pt>
                <c:pt idx="3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26-8275-2D678558B123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39.08</c:v>
                </c:pt>
                <c:pt idx="1">
                  <c:v>28.03</c:v>
                </c:pt>
                <c:pt idx="2">
                  <c:v>35.46</c:v>
                </c:pt>
                <c:pt idx="3">
                  <c:v>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26-8275-2D678558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32049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29430376333887"/>
                  <c:y val="-7.2634662602658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F-4D26-8275-2D678558B123}"/>
                </c:ext>
              </c:extLst>
            </c:dLbl>
            <c:dLbl>
              <c:idx val="1"/>
              <c:layout>
                <c:manualLayout>
                  <c:x val="-6.1274767124697649E-2"/>
                  <c:y val="-6.73507747015494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F-4D26-8275-2D678558B123}"/>
                </c:ext>
              </c:extLst>
            </c:dLbl>
            <c:dLbl>
              <c:idx val="2"/>
              <c:layout>
                <c:manualLayout>
                  <c:x val="-5.9640522875816997E-2"/>
                  <c:y val="-7.50371687410041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1F-4D26-8275-2D678558B123}"/>
                </c:ext>
              </c:extLst>
            </c:dLbl>
            <c:dLbl>
              <c:idx val="3"/>
              <c:layout>
                <c:manualLayout>
                  <c:x val="-7.0261437908496732E-2"/>
                  <c:y val="-5.78687664041994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1F-4D26-8275-2D678558B12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1F-4D26-8275-2D678558B12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11.44</c:v>
                </c:pt>
                <c:pt idx="1">
                  <c:v>10.38</c:v>
                </c:pt>
                <c:pt idx="2">
                  <c:v>9.7799999999999994</c:v>
                </c:pt>
                <c:pt idx="3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1F-4D26-8275-2D678558B12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039372469940989E-2"/>
                  <c:y val="-1.00536787740242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1F-4D26-8275-2D678558B123}"/>
                </c:ext>
              </c:extLst>
            </c:dLbl>
            <c:dLbl>
              <c:idx val="1"/>
              <c:layout>
                <c:manualLayout>
                  <c:x val="-9.5588419797950797E-2"/>
                  <c:y val="2.16462619591906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1F-4D26-8275-2D678558B123}"/>
                </c:ext>
              </c:extLst>
            </c:dLbl>
            <c:dLbl>
              <c:idx val="2"/>
              <c:layout>
                <c:manualLayout>
                  <c:x val="-9.0686223546504949E-2"/>
                  <c:y val="4.31848277029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1F-4D26-8275-2D678558B123}"/>
                </c:ext>
              </c:extLst>
            </c:dLbl>
            <c:dLbl>
              <c:idx val="3"/>
              <c:layout>
                <c:manualLayout>
                  <c:x val="-7.8431325839796492E-2"/>
                  <c:y val="3.84590635847938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1F-4D26-8275-2D678558B12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1F-4D26-8275-2D678558B12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8.58</c:v>
                </c:pt>
                <c:pt idx="1">
                  <c:v>8.0299999999999994</c:v>
                </c:pt>
                <c:pt idx="2">
                  <c:v>7.5</c:v>
                </c:pt>
                <c:pt idx="3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31F-4D26-8275-2D678558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320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1552673562864E-3"/>
              <c:y val="0.308391838117009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3204976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8285868949346871"/>
          <c:w val="0.8150834466943192"/>
          <c:h val="0.191926646456463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2370280638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8869638034133"/>
          <c:y val="0.22012713816294568"/>
          <c:w val="0.81884251123403351"/>
          <c:h val="0.4276755827165801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18.29</c:v>
                </c:pt>
                <c:pt idx="1">
                  <c:v>17.760000000000002</c:v>
                </c:pt>
                <c:pt idx="2">
                  <c:v>17.88</c:v>
                </c:pt>
                <c:pt idx="3">
                  <c:v>18.23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3-4BCC-9F72-1B50486473BE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32.64</c:v>
                </c:pt>
                <c:pt idx="1">
                  <c:v>33.270000000000003</c:v>
                </c:pt>
                <c:pt idx="2">
                  <c:v>34.630000000000003</c:v>
                </c:pt>
                <c:pt idx="3">
                  <c:v>33.97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3-4BCC-9F72-1B5048647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7968987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6.71665170654211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63-4BCC-9F72-1B50486473BE}"/>
                </c:ext>
              </c:extLst>
            </c:dLbl>
            <c:dLbl>
              <c:idx val="1"/>
              <c:layout>
                <c:manualLayout>
                  <c:x val="-0.12185401035847281"/>
                  <c:y val="-5.66755597964639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63-4BCC-9F72-1B50486473BE}"/>
                </c:ext>
              </c:extLst>
            </c:dLbl>
            <c:dLbl>
              <c:idx val="2"/>
              <c:layout>
                <c:manualLayout>
                  <c:x val="-0.1091726551335922"/>
                  <c:y val="-6.4675730483983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63-4BCC-9F72-1B50486473BE}"/>
                </c:ext>
              </c:extLst>
            </c:dLbl>
            <c:dLbl>
              <c:idx val="3"/>
              <c:layout>
                <c:manualLayout>
                  <c:x val="-0.12306166448419602"/>
                  <c:y val="-6.5317537050615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63-4BCC-9F72-1B50486473B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63-4BCC-9F72-1B50486473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13.25</c:v>
                </c:pt>
                <c:pt idx="1">
                  <c:v>13.22</c:v>
                </c:pt>
                <c:pt idx="2">
                  <c:v>13.03</c:v>
                </c:pt>
                <c:pt idx="3">
                  <c:v>12.38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63-4BCC-9F72-1B50486473BE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8.12038828022275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63-4BCC-9F72-1B50486473BE}"/>
                </c:ext>
              </c:extLst>
            </c:dLbl>
            <c:dLbl>
              <c:idx val="1"/>
              <c:layout>
                <c:manualLayout>
                  <c:x val="-0.11460761645374687"/>
                  <c:y val="-6.7556171876684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63-4BCC-9F72-1B50486473BE}"/>
                </c:ext>
              </c:extLst>
            </c:dLbl>
            <c:dLbl>
              <c:idx val="2"/>
              <c:layout>
                <c:manualLayout>
                  <c:x val="-0.11400358440340944"/>
                  <c:y val="-6.03238854381752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63-4BCC-9F72-1B50486473BE}"/>
                </c:ext>
              </c:extLst>
            </c:dLbl>
            <c:dLbl>
              <c:idx val="3"/>
              <c:layout>
                <c:manualLayout>
                  <c:x val="-8.9245159595474827E-2"/>
                  <c:y val="-5.11661792997698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63-4BCC-9F72-1B50486473B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63-4BCC-9F72-1B50486473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9.6300000000000008</c:v>
                </c:pt>
                <c:pt idx="1">
                  <c:v>9.4700000000000006</c:v>
                </c:pt>
                <c:pt idx="2">
                  <c:v>9</c:v>
                </c:pt>
                <c:pt idx="3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63-4BCC-9F72-1B5048647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96512335958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87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26336830776035"/>
          <c:w val="0.81543425478582809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56591964467"/>
          <c:y val="2.8902069059549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0384615384615"/>
          <c:y val="0.20129933954995546"/>
          <c:w val="0.81490384615384615"/>
          <c:h val="0.4025986790999109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24.19</c:v>
                </c:pt>
                <c:pt idx="1">
                  <c:v>29.32</c:v>
                </c:pt>
                <c:pt idx="2">
                  <c:v>22.33</c:v>
                </c:pt>
                <c:pt idx="3">
                  <c:v>24.29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C-4B6A-ADF6-9E38C85CE14A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34.85</c:v>
                </c:pt>
                <c:pt idx="1">
                  <c:v>38.840000000000003</c:v>
                </c:pt>
                <c:pt idx="2">
                  <c:v>36.99</c:v>
                </c:pt>
                <c:pt idx="3">
                  <c:v>36.75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C-4B6A-ADF6-9E38C85CE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7969111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46724207550981"/>
                  <c:y val="-6.99314675524582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C-4B6A-ADF6-9E38C85CE14A}"/>
                </c:ext>
              </c:extLst>
            </c:dLbl>
            <c:dLbl>
              <c:idx val="1"/>
              <c:layout>
                <c:manualLayout>
                  <c:x val="-0.12607788209166168"/>
                  <c:y val="-8.8703687070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2C-4B6A-ADF6-9E38C85CE14A}"/>
                </c:ext>
              </c:extLst>
            </c:dLbl>
            <c:dLbl>
              <c:idx val="2"/>
              <c:layout>
                <c:manualLayout>
                  <c:x val="-9.9034423581667655E-2"/>
                  <c:y val="-6.43854463480756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2C-4B6A-ADF6-9E38C85CE14A}"/>
                </c:ext>
              </c:extLst>
            </c:dLbl>
            <c:dLbl>
              <c:idx val="3"/>
              <c:layout>
                <c:manualLayout>
                  <c:x val="-0.11045275590551178"/>
                  <c:y val="-8.4716768569161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C-4B6A-ADF6-9E38C85CE14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2C-4B6A-ADF6-9E38C85CE1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10.78</c:v>
                </c:pt>
                <c:pt idx="1">
                  <c:v>9.77</c:v>
                </c:pt>
                <c:pt idx="2">
                  <c:v>10.95</c:v>
                </c:pt>
                <c:pt idx="3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2C-4B6A-ADF6-9E38C85CE14A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23647284474056"/>
                  <c:y val="5.38677867808765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2C-4B6A-ADF6-9E38C85CE14A}"/>
                </c:ext>
              </c:extLst>
            </c:dLbl>
            <c:dLbl>
              <c:idx val="1"/>
              <c:layout>
                <c:manualLayout>
                  <c:x val="-9.4827882091661639E-2"/>
                  <c:y val="3.58481798672750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2C-4B6A-ADF6-9E38C85CE14A}"/>
                </c:ext>
              </c:extLst>
            </c:dLbl>
            <c:dLbl>
              <c:idx val="2"/>
              <c:layout>
                <c:manualLayout>
                  <c:x val="-8.9419038966283046E-2"/>
                  <c:y val="4.68745906126303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2C-4B6A-ADF6-9E38C85CE14A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2C-4B6A-ADF6-9E38C85CE14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2C-4B6A-ADF6-9E38C85CE1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7.92</c:v>
                </c:pt>
                <c:pt idx="1">
                  <c:v>7.75</c:v>
                </c:pt>
                <c:pt idx="2">
                  <c:v>7.16</c:v>
                </c:pt>
                <c:pt idx="3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E2C-4B6A-ADF6-9E38C85CE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1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8323686811875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11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064082876735841"/>
          <c:w val="0.81543425478582809"/>
          <c:h val="0.193884650282088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42553218933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9978081907819029"/>
          <c:w val="0.80788841623173968"/>
          <c:h val="0.4432636923297346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16.48</c:v>
                </c:pt>
                <c:pt idx="1">
                  <c:v>15.88</c:v>
                </c:pt>
                <c:pt idx="2">
                  <c:v>15.26</c:v>
                </c:pt>
                <c:pt idx="3">
                  <c:v>14.95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D-4A37-A124-00CEAFD77587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25.2</c:v>
                </c:pt>
                <c:pt idx="1">
                  <c:v>27.99</c:v>
                </c:pt>
                <c:pt idx="2">
                  <c:v>27.63</c:v>
                </c:pt>
                <c:pt idx="3">
                  <c:v>28.37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D-4A37-A124-00CEAFD7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9035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99739108147023"/>
                  <c:y val="-7.91770598870289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D-4A37-A124-00CEAFD77587}"/>
                </c:ext>
              </c:extLst>
            </c:dLbl>
            <c:dLbl>
              <c:idx val="1"/>
              <c:layout>
                <c:manualLayout>
                  <c:x val="-8.196653165704916E-2"/>
                  <c:y val="-8.6084908645952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FD-4A37-A124-00CEAFD77587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FD-4A37-A124-00CEAFD77587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FD-4A37-A124-00CEAFD7758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FD-4A37-A124-00CEAFD7758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14.83</c:v>
                </c:pt>
                <c:pt idx="1">
                  <c:v>13.88</c:v>
                </c:pt>
                <c:pt idx="2">
                  <c:v>13.62</c:v>
                </c:pt>
                <c:pt idx="3">
                  <c:v>13.73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FD-4A37-A124-00CEAFD77587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573091842916151"/>
                  <c:y val="-3.2253599789145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FD-4A37-A124-00CEAFD77587}"/>
                </c:ext>
              </c:extLst>
            </c:dLbl>
            <c:dLbl>
              <c:idx val="1"/>
              <c:layout>
                <c:manualLayout>
                  <c:x val="-0.1212559379175593"/>
                  <c:y val="-5.00965686380935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FD-4A37-A124-00CEAFD77587}"/>
                </c:ext>
              </c:extLst>
            </c:dLbl>
            <c:dLbl>
              <c:idx val="2"/>
              <c:layout>
                <c:manualLayout>
                  <c:x val="-0.11450327590256146"/>
                  <c:y val="-4.80269341123733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FD-4A37-A124-00CEAFD77587}"/>
                </c:ext>
              </c:extLst>
            </c:dLbl>
            <c:dLbl>
              <c:idx val="3"/>
              <c:layout>
                <c:manualLayout>
                  <c:x val="-0.11757270749967721"/>
                  <c:y val="-5.2459348810536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FD-4A37-A124-00CEAFD7758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FD-4A37-A124-00CEAFD7758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10.6</c:v>
                </c:pt>
                <c:pt idx="1">
                  <c:v>10.4</c:v>
                </c:pt>
                <c:pt idx="2">
                  <c:v>9.92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FFD-4A37-A124-00CEAFD7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90698368586279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35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8309849784842911"/>
          <c:w val="0.8164193312240904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2048662835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6981262447044879"/>
          <c:w val="0.79069930099276653"/>
          <c:h val="0.4654123781782670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16.71</c:v>
                </c:pt>
                <c:pt idx="1">
                  <c:v>8.2899999999999991</c:v>
                </c:pt>
                <c:pt idx="2">
                  <c:v>29.67</c:v>
                </c:pt>
                <c:pt idx="3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9-4256-9C9F-FC449571C00D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27.35</c:v>
                </c:pt>
                <c:pt idx="1">
                  <c:v>32.68</c:v>
                </c:pt>
                <c:pt idx="2">
                  <c:v>36.58</c:v>
                </c:pt>
                <c:pt idx="3">
                  <c:v>35.950000000000003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9-4256-9C9F-FC449571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8971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9-4256-9C9F-FC449571C00D}"/>
                </c:ext>
              </c:extLst>
            </c:dLbl>
            <c:dLbl>
              <c:idx val="1"/>
              <c:layout>
                <c:manualLayout>
                  <c:x val="-6.0986025395474215E-2"/>
                  <c:y val="-7.53778680890695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9-4256-9C9F-FC449571C00D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9-4256-9C9F-FC449571C00D}"/>
                </c:ext>
              </c:extLst>
            </c:dLbl>
            <c:dLbl>
              <c:idx val="3"/>
              <c:layout>
                <c:manualLayout>
                  <c:x val="-2.8380248537728851E-2"/>
                  <c:y val="-5.95858098382863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9-4256-9C9F-FC449571C00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9-4256-9C9F-FC449571C00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12.07</c:v>
                </c:pt>
                <c:pt idx="1">
                  <c:v>13.36</c:v>
                </c:pt>
                <c:pt idx="2">
                  <c:v>12.25</c:v>
                </c:pt>
                <c:pt idx="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49-4256-9C9F-FC449571C00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48884675656334E-2"/>
                  <c:y val="-1.86216345598309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49-4256-9C9F-FC449571C00D}"/>
                </c:ext>
              </c:extLst>
            </c:dLbl>
            <c:dLbl>
              <c:idx val="1"/>
              <c:layout>
                <c:manualLayout>
                  <c:x val="-9.7621092768289258E-2"/>
                  <c:y val="5.56838199991658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49-4256-9C9F-FC449571C00D}"/>
                </c:ext>
              </c:extLst>
            </c:dLbl>
            <c:dLbl>
              <c:idx val="2"/>
              <c:layout>
                <c:manualLayout>
                  <c:x val="-3.0092412042925096E-2"/>
                  <c:y val="6.61740686878300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49-4256-9C9F-FC449571C00D}"/>
                </c:ext>
              </c:extLst>
            </c:dLbl>
            <c:dLbl>
              <c:idx val="3"/>
              <c:layout>
                <c:manualLayout>
                  <c:x val="-8.5343125881655074E-2"/>
                  <c:y val="5.7324749202471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49-4256-9C9F-FC449571C00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1-4)'!$B$134:$E$134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9.15</c:v>
                </c:pt>
                <c:pt idx="1">
                  <c:v>9.0399999999999991</c:v>
                </c:pt>
                <c:pt idx="2">
                  <c:v>7.87</c:v>
                </c:pt>
                <c:pt idx="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249-4256-9C9F-FC449571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83236982473964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71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888001114210439E-2"/>
          <c:y val="0.78759085704183629"/>
          <c:w val="0.81641933122409049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558540478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2500068664760328"/>
          <c:w val="0.7965705340708632"/>
          <c:h val="0.418751277927483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15.11</c:v>
                </c:pt>
                <c:pt idx="1">
                  <c:v>13.21</c:v>
                </c:pt>
                <c:pt idx="2">
                  <c:v>14.42</c:v>
                </c:pt>
                <c:pt idx="3">
                  <c:v>15.88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439-B93B-89EA72508AA0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22.66</c:v>
                </c:pt>
                <c:pt idx="1">
                  <c:v>24.07</c:v>
                </c:pt>
                <c:pt idx="2">
                  <c:v>23.52</c:v>
                </c:pt>
                <c:pt idx="3">
                  <c:v>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439-B93B-89EA7250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9003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120222657785152E-2"/>
                  <c:y val="-5.74304347881459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79-4439-B93B-89EA72508AA0}"/>
                </c:ext>
              </c:extLst>
            </c:dLbl>
            <c:dLbl>
              <c:idx val="1"/>
              <c:layout>
                <c:manualLayout>
                  <c:x val="-8.7928997844124182E-2"/>
                  <c:y val="-6.62243980427391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9-4439-B93B-89EA72508AA0}"/>
                </c:ext>
              </c:extLst>
            </c:dLbl>
            <c:dLbl>
              <c:idx val="2"/>
              <c:layout>
                <c:manualLayout>
                  <c:x val="-0.1007966493585794"/>
                  <c:y val="-6.9992770746151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79-4439-B93B-89EA72508AA0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79-4439-B93B-89EA72508AA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79-4439-B93B-89EA72508AA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14.07</c:v>
                </c:pt>
                <c:pt idx="1">
                  <c:v>14.11</c:v>
                </c:pt>
                <c:pt idx="2">
                  <c:v>13.57</c:v>
                </c:pt>
                <c:pt idx="3">
                  <c:v>13.09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79-4439-B93B-89EA72508AA0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42771264685422"/>
                  <c:y val="-4.07614944408296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79-4439-B93B-89EA72508AA0}"/>
                </c:ext>
              </c:extLst>
            </c:dLbl>
            <c:dLbl>
              <c:idx val="1"/>
              <c:layout>
                <c:manualLayout>
                  <c:x val="-0.10998790592352427"/>
                  <c:y val="5.56994750656167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79-4439-B93B-89EA72508AA0}"/>
                </c:ext>
              </c:extLst>
            </c:dLbl>
            <c:dLbl>
              <c:idx val="2"/>
              <c:layout>
                <c:manualLayout>
                  <c:x val="-0.10324764551489887"/>
                  <c:y val="6.77598425196850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79-4439-B93B-89EA72508AA0}"/>
                </c:ext>
              </c:extLst>
            </c:dLbl>
            <c:dLbl>
              <c:idx val="3"/>
              <c:layout>
                <c:manualLayout>
                  <c:x val="-8.6703463537646033E-2"/>
                  <c:y val="7.06601049868766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79-4439-B93B-89EA72508AA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79-4439-B93B-89EA72508AA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10.5</c:v>
                </c:pt>
                <c:pt idx="1">
                  <c:v>10.34</c:v>
                </c:pt>
                <c:pt idx="2">
                  <c:v>10.11</c:v>
                </c:pt>
                <c:pt idx="3">
                  <c:v>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79-4439-B93B-89EA7250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620400391127E-3"/>
              <c:y val="0.312007959789340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03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368090998151597"/>
          <c:w val="0.8150834466943192"/>
          <c:h val="0.1746098001959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B-447D-9577-9802838C223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B-447D-9577-9802838C223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B-447D-9577-9802838C22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32CB-447D-9577-9802838C2235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B-447D-9577-9802838C223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B-447D-9577-9802838C22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32CB-447D-9577-9802838C2235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CB-447D-9577-9802838C223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CB-447D-9577-9802838C223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CB-447D-9577-9802838C223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CB-447D-9577-9802838C22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32CB-447D-9577-9802838C2235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CB-447D-9577-9802838C223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CB-447D-9577-9802838C223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CB-447D-9577-9802838C22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32CB-447D-9577-9802838C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07584"/>
        <c:axId val="1"/>
      </c:lineChart>
      <c:catAx>
        <c:axId val="7969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6907584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264757346508156"/>
          <c:y val="3.144661755990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3899517857691244"/>
          <c:w val="0.79411954781218363"/>
          <c:h val="0.41509688910726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18.29</c:v>
                </c:pt>
                <c:pt idx="1">
                  <c:v>19</c:v>
                </c:pt>
                <c:pt idx="2">
                  <c:v>24.31</c:v>
                </c:pt>
                <c:pt idx="3">
                  <c:v>23.11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7-4FC6-8AB6-88BFE1A33BFB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28</c:v>
                </c:pt>
                <c:pt idx="1">
                  <c:v>30.03</c:v>
                </c:pt>
                <c:pt idx="2">
                  <c:v>28.18</c:v>
                </c:pt>
                <c:pt idx="3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7-4FC6-8AB6-88BFE1A33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9123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7-4FC6-8AB6-88BFE1A33BFB}"/>
                </c:ext>
              </c:extLst>
            </c:dLbl>
            <c:dLbl>
              <c:idx val="1"/>
              <c:layout>
                <c:manualLayout>
                  <c:x val="-8.8435489681436885E-2"/>
                  <c:y val="-6.58315129963593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7-4FC6-8AB6-88BFE1A33BFB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7-4FC6-8AB6-88BFE1A33BFB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7-4FC6-8AB6-88BFE1A33BF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7-4FC6-8AB6-88BFE1A33B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11.78</c:v>
                </c:pt>
                <c:pt idx="1">
                  <c:v>12.76</c:v>
                </c:pt>
                <c:pt idx="2">
                  <c:v>12.91</c:v>
                </c:pt>
                <c:pt idx="3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67-4FC6-8AB6-88BFE1A33BFB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362767354794916E-2"/>
                  <c:y val="-6.38330011487985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67-4FC6-8AB6-88BFE1A33BFB}"/>
                </c:ext>
              </c:extLst>
            </c:dLbl>
            <c:dLbl>
              <c:idx val="1"/>
              <c:layout>
                <c:manualLayout>
                  <c:x val="-0.10171576558404578"/>
                  <c:y val="-5.09776440092210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67-4FC6-8AB6-88BFE1A33BFB}"/>
                </c:ext>
              </c:extLst>
            </c:dLbl>
            <c:dLbl>
              <c:idx val="2"/>
              <c:layout>
                <c:manualLayout>
                  <c:x val="-9.4362846261219213E-2"/>
                  <c:y val="-7.05501417407655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67-4FC6-8AB6-88BFE1A33BFB}"/>
                </c:ext>
              </c:extLst>
            </c:dLbl>
            <c:dLbl>
              <c:idx val="3"/>
              <c:layout>
                <c:manualLayout>
                  <c:x val="-9.1911899455751719E-2"/>
                  <c:y val="-5.82481116617205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67-4FC6-8AB6-88BFE1A33BF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8.89</c:v>
                </c:pt>
                <c:pt idx="1">
                  <c:v>8.8800000000000008</c:v>
                </c:pt>
                <c:pt idx="2">
                  <c:v>8.39</c:v>
                </c:pt>
                <c:pt idx="3">
                  <c:v>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767-4FC6-8AB6-88BFE1A33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12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705882352941176E-2"/>
              <c:y val="0.28302091270849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23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277237583816418"/>
          <c:w val="0.8150834466943192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74177266302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0769230769232"/>
          <c:y val="0.19375059127988062"/>
          <c:w val="0.79086538461538458"/>
          <c:h val="0.4562513923687511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19</c:v>
                </c:pt>
                <c:pt idx="1">
                  <c:v>22.56</c:v>
                </c:pt>
                <c:pt idx="2">
                  <c:v>29.18</c:v>
                </c:pt>
                <c:pt idx="3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F-4AD0-B7CB-E38829D483E2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34.72</c:v>
                </c:pt>
                <c:pt idx="1">
                  <c:v>35.36</c:v>
                </c:pt>
                <c:pt idx="2">
                  <c:v>38.119999999999997</c:v>
                </c:pt>
                <c:pt idx="3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F-4AD0-B7CB-E38829D4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8899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58267716535428E-2"/>
                  <c:y val="-7.96491103870546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BF-4AD0-B7CB-E38829D483E2}"/>
                </c:ext>
              </c:extLst>
            </c:dLbl>
            <c:dLbl>
              <c:idx val="1"/>
              <c:layout>
                <c:manualLayout>
                  <c:x val="-6.3038814859681006E-2"/>
                  <c:y val="-7.21150052321891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BF-4AD0-B7CB-E38829D483E2}"/>
                </c:ext>
              </c:extLst>
            </c:dLbl>
            <c:dLbl>
              <c:idx val="2"/>
              <c:layout>
                <c:manualLayout>
                  <c:x val="-6.043534221683828E-2"/>
                  <c:y val="-9.03257681025165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F-4AD0-B7CB-E38829D483E2}"/>
                </c:ext>
              </c:extLst>
            </c:dLbl>
            <c:dLbl>
              <c:idx val="3"/>
              <c:layout>
                <c:manualLayout>
                  <c:x val="-5.7391732283464565E-2"/>
                  <c:y val="-7.01936767707958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BF-4AD0-B7CB-E38829D483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BF-4AD0-B7CB-E38829D483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16.059999999999999</c:v>
                </c:pt>
                <c:pt idx="1">
                  <c:v>12.29</c:v>
                </c:pt>
                <c:pt idx="2">
                  <c:v>12.6</c:v>
                </c:pt>
                <c:pt idx="3">
                  <c:v>12.54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BF-4AD0-B7CB-E38829D483E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127498485766203E-2"/>
                  <c:y val="-4.75898950131233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BF-4AD0-B7CB-E38829D483E2}"/>
                </c:ext>
              </c:extLst>
            </c:dLbl>
            <c:dLbl>
              <c:idx val="1"/>
              <c:layout>
                <c:manualLayout>
                  <c:x val="-1.7215324046032706E-2"/>
                  <c:y val="-4.3895669291338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BF-4AD0-B7CB-E38829D483E2}"/>
                </c:ext>
              </c:extLst>
            </c:dLbl>
            <c:dLbl>
              <c:idx val="2"/>
              <c:layout>
                <c:manualLayout>
                  <c:x val="-1.6857964869775893E-2"/>
                  <c:y val="-2.365091863517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BF-4AD0-B7CB-E38829D483E2}"/>
                </c:ext>
              </c:extLst>
            </c:dLbl>
            <c:dLbl>
              <c:idx val="3"/>
              <c:layout>
                <c:manualLayout>
                  <c:x val="-9.3148092065414908E-3"/>
                  <c:y val="-4.26345144356954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BF-4AD0-B7CB-E38829D483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BF-4AD0-B7CB-E38829D483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9.85</c:v>
                </c:pt>
                <c:pt idx="1">
                  <c:v>9.09</c:v>
                </c:pt>
                <c:pt idx="2">
                  <c:v>9.24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BF-4AD0-B7CB-E38829D4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8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423076923076924E-2"/>
              <c:y val="0.306250836292522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89984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680019209517151E-2"/>
          <c:y val="0.78838970391497254"/>
          <c:w val="0.8154342547858280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3798076923076922"/>
          <c:y val="3.1645362511504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7692307692307"/>
          <c:y val="0.189873417721519"/>
          <c:w val="0.80048076923076927"/>
          <c:h val="0.462025316455696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1">
                  <c:v>75.209999999999994</c:v>
                </c:pt>
                <c:pt idx="2">
                  <c:v>45.3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4-4F8F-864F-7E62F8593E86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45.41</c:v>
                </c:pt>
                <c:pt idx="1">
                  <c:v>47.33</c:v>
                </c:pt>
                <c:pt idx="2">
                  <c:v>43.78</c:v>
                </c:pt>
                <c:pt idx="3">
                  <c:v>35.46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4-4F8F-864F-7E62F859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6893584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27160306884717"/>
                  <c:y val="3.75959334197144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4-4F8F-864F-7E62F8593E86}"/>
                </c:ext>
              </c:extLst>
            </c:dLbl>
            <c:dLbl>
              <c:idx val="1"/>
              <c:layout>
                <c:manualLayout>
                  <c:x val="-4.777634766807997E-2"/>
                  <c:y val="-7.39792019668427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4-4F8F-864F-7E62F8593E86}"/>
                </c:ext>
              </c:extLst>
            </c:dLbl>
            <c:dLbl>
              <c:idx val="2"/>
              <c:layout>
                <c:manualLayout>
                  <c:x val="-2.6742883101150819E-2"/>
                  <c:y val="-6.96202531645569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14-4F8F-864F-7E62F8593E86}"/>
                </c:ext>
              </c:extLst>
            </c:dLbl>
            <c:dLbl>
              <c:idx val="3"/>
              <c:layout>
                <c:manualLayout>
                  <c:x val="-6.273975368463558E-2"/>
                  <c:y val="-6.3159832293690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14-4F8F-864F-7E62F8593E8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14-4F8F-864F-7E62F8593E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1">
                  <c:v>11.38</c:v>
                </c:pt>
                <c:pt idx="2">
                  <c:v>9.1999999999999993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14-4F8F-864F-7E62F8593E86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624167171411268E-2"/>
                  <c:y val="9.0126582278481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14-4F8F-864F-7E62F8593E86}"/>
                </c:ext>
              </c:extLst>
            </c:dLbl>
            <c:dLbl>
              <c:idx val="1"/>
              <c:layout>
                <c:manualLayout>
                  <c:x val="3.0057540884315668E-4"/>
                  <c:y val="3.846440081065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14-4F8F-864F-7E62F8593E86}"/>
                </c:ext>
              </c:extLst>
            </c:dLbl>
            <c:dLbl>
              <c:idx val="2"/>
              <c:layout>
                <c:manualLayout>
                  <c:x val="-2.1935190793458511E-2"/>
                  <c:y val="5.21352868866075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14-4F8F-864F-7E62F8593E86}"/>
                </c:ext>
              </c:extLst>
            </c:dLbl>
            <c:dLbl>
              <c:idx val="3"/>
              <c:layout>
                <c:manualLayout>
                  <c:x val="-6.5104482132041187E-3"/>
                  <c:y val="2.76933565122541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14-4F8F-864F-7E62F8593E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1-4)'!$P$134:$S$134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7.72</c:v>
                </c:pt>
                <c:pt idx="1">
                  <c:v>7.51</c:v>
                </c:pt>
                <c:pt idx="2">
                  <c:v>7.21</c:v>
                </c:pt>
                <c:pt idx="3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14-4F8F-864F-7E62F859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3144922793741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3584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6311132455019058E-2"/>
          <c:y val="0.79169191776564363"/>
          <c:w val="0.81061869816307708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7805087188184042E-2"/>
          <c:w val="0.91383812010443866"/>
          <c:h val="0.5414647043271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9-42A5-8443-8B805EC9FB3E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F9-42A5-8443-8B805EC9FB3E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F9-42A5-8443-8B805EC9FB3E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F9-42A5-8443-8B805EC9FB3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1-4)'!$C$220:$F$220</c:f>
              <c:numCache>
                <c:formatCode>0.0</c:formatCode>
                <c:ptCount val="4"/>
                <c:pt idx="0">
                  <c:v>38.007554296506136</c:v>
                </c:pt>
                <c:pt idx="1">
                  <c:v>37.76645041705283</c:v>
                </c:pt>
                <c:pt idx="2">
                  <c:v>37.012411347517734</c:v>
                </c:pt>
                <c:pt idx="3">
                  <c:v>36.950790861159931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F9-42A5-8443-8B805EC9FB3E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F9-42A5-8443-8B805EC9FB3E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F9-42A5-8443-8B805EC9FB3E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F9-42A5-8443-8B805EC9FB3E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F9-42A5-8443-8B805EC9FB3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1-4)'!$C$221:$F$221</c:f>
              <c:numCache>
                <c:formatCode>0.00</c:formatCode>
                <c:ptCount val="4"/>
                <c:pt idx="0">
                  <c:v>39.329556185080264</c:v>
                </c:pt>
                <c:pt idx="1">
                  <c:v>40.083410565338276</c:v>
                </c:pt>
                <c:pt idx="2">
                  <c:v>40.913120567375891</c:v>
                </c:pt>
                <c:pt idx="3">
                  <c:v>40.6414762741652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F9-42A5-8443-8B805EC9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9015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987822344661227"/>
                  <c:y val="4.4625869334242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F9-42A5-8443-8B805EC9FB3E}"/>
                </c:ext>
              </c:extLst>
            </c:dLbl>
            <c:dLbl>
              <c:idx val="1"/>
              <c:layout>
                <c:manualLayout>
                  <c:x val="-0.1033506712444234"/>
                  <c:y val="4.42596491183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F9-42A5-8443-8B805EC9FB3E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F9-42A5-8443-8B805EC9FB3E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F9-42A5-8443-8B805EC9FB3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1-4)'!$C$222:$F$222</c:f>
              <c:numCache>
                <c:formatCode>#,##0.00</c:formatCode>
                <c:ptCount val="4"/>
                <c:pt idx="0">
                  <c:v>31.799729364005412</c:v>
                </c:pt>
                <c:pt idx="1">
                  <c:v>31.985784095957349</c:v>
                </c:pt>
                <c:pt idx="2">
                  <c:v>31.668077900084675</c:v>
                </c:pt>
                <c:pt idx="3">
                  <c:v>33.095936321742769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F9-42A5-8443-8B805EC9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01584"/>
        <c:axId val="1"/>
      </c:lineChart>
      <c:catAx>
        <c:axId val="7969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15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17795614820718"/>
          <c:y val="0.75892069781144267"/>
          <c:w val="0.74437059515042991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7805087188184042E-2"/>
          <c:w val="0.91406482458705796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48272090988626E-3"/>
                  <c:y val="0.122116637859291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EB-48FA-A60F-BA248E41F200}"/>
                </c:ext>
              </c:extLst>
            </c:dLbl>
            <c:dLbl>
              <c:idx val="1"/>
              <c:layout>
                <c:manualLayout>
                  <c:x val="-6.185203412073491E-3"/>
                  <c:y val="0.117812175917034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B-48FA-A60F-BA248E41F200}"/>
                </c:ext>
              </c:extLst>
            </c:dLbl>
            <c:dLbl>
              <c:idx val="2"/>
              <c:layout>
                <c:manualLayout>
                  <c:x val="5.7504921259843153E-3"/>
                  <c:y val="0.129514371679149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B-48FA-A60F-BA248E41F200}"/>
                </c:ext>
              </c:extLst>
            </c:dLbl>
            <c:dLbl>
              <c:idx val="3"/>
              <c:layout>
                <c:manualLayout>
                  <c:x val="-5.4287950833086516E-4"/>
                  <c:y val="0.114628325645431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EB-48FA-A60F-BA248E41F2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1-4)'!$J$220:$M$220</c:f>
              <c:numCache>
                <c:formatCode>0.00</c:formatCode>
                <c:ptCount val="4"/>
                <c:pt idx="0">
                  <c:v>37.209302325581397</c:v>
                </c:pt>
                <c:pt idx="1">
                  <c:v>42.635658914728687</c:v>
                </c:pt>
                <c:pt idx="2">
                  <c:v>43.511450381679388</c:v>
                </c:pt>
                <c:pt idx="3">
                  <c:v>44.696969696969695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B-48FA-A60F-BA248E41F200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909011373575E-3"/>
                  <c:y val="0.112821970424428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B-48FA-A60F-BA248E41F200}"/>
                </c:ext>
              </c:extLst>
            </c:dLbl>
            <c:dLbl>
              <c:idx val="1"/>
              <c:layout>
                <c:manualLayout>
                  <c:x val="4.2596237970253721E-4"/>
                  <c:y val="0.11346520709301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B-48FA-A60F-BA248E41F200}"/>
                </c:ext>
              </c:extLst>
            </c:dLbl>
            <c:dLbl>
              <c:idx val="2"/>
              <c:layout>
                <c:manualLayout>
                  <c:x val="9.9015748031496056E-3"/>
                  <c:y val="0.156000256065552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EB-48FA-A60F-BA248E41F200}"/>
                </c:ext>
              </c:extLst>
            </c:dLbl>
            <c:dLbl>
              <c:idx val="3"/>
              <c:layout>
                <c:manualLayout>
                  <c:x val="8.6696194225721786E-4"/>
                  <c:y val="0.152413289802189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EB-48FA-A60F-BA248E41F2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1-4)'!$J$221:$M$221</c:f>
              <c:numCache>
                <c:formatCode>0.00</c:formatCode>
                <c:ptCount val="4"/>
                <c:pt idx="0">
                  <c:v>41.085271317829459</c:v>
                </c:pt>
                <c:pt idx="1">
                  <c:v>44.186046511627907</c:v>
                </c:pt>
                <c:pt idx="2">
                  <c:v>41.221374045801525</c:v>
                </c:pt>
                <c:pt idx="3">
                  <c:v>40.909090909090914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EB-48FA-A60F-BA248E41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9031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606381233595802E-2"/>
                  <c:y val="-5.0255937520005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EB-48FA-A60F-BA248E41F200}"/>
                </c:ext>
              </c:extLst>
            </c:dLbl>
            <c:dLbl>
              <c:idx val="1"/>
              <c:layout>
                <c:manualLayout>
                  <c:x val="-7.1940616797900259E-2"/>
                  <c:y val="-6.92252736700595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EB-48FA-A60F-BA248E41F200}"/>
                </c:ext>
              </c:extLst>
            </c:dLbl>
            <c:dLbl>
              <c:idx val="2"/>
              <c:layout>
                <c:manualLayout>
                  <c:x val="-4.0907699037620295E-2"/>
                  <c:y val="-3.0894308943089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EB-48FA-A60F-BA248E41F200}"/>
                </c:ext>
              </c:extLst>
            </c:dLbl>
            <c:dLbl>
              <c:idx val="3"/>
              <c:layout>
                <c:manualLayout>
                  <c:x val="-2.8972003499562554E-2"/>
                  <c:y val="-5.57434223161129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EB-48FA-A60F-BA248E41F2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1-4)'!$J$222:$M$222</c:f>
              <c:numCache>
                <c:formatCode>#,##0.00</c:formatCode>
                <c:ptCount val="4"/>
                <c:pt idx="0">
                  <c:v>40</c:v>
                </c:pt>
                <c:pt idx="1">
                  <c:v>41.221374045801525</c:v>
                </c:pt>
                <c:pt idx="2">
                  <c:v>42.424242424242422</c:v>
                </c:pt>
                <c:pt idx="3">
                  <c:v>40.601503759398497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EB-48FA-A60F-BA248E41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03184"/>
        <c:axId val="1"/>
      </c:lineChart>
      <c:catAx>
        <c:axId val="7969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77340332456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31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68470021514944"/>
          <c:y val="0.75892069781144267"/>
          <c:w val="0.74307859340368776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8.7805087188184042E-2"/>
          <c:w val="0.91361373324726625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6792070551911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6-455A-96C9-C18957F7BC8A}"/>
                </c:ext>
              </c:extLst>
            </c:dLbl>
            <c:dLbl>
              <c:idx val="1"/>
              <c:layout>
                <c:manualLayout>
                  <c:x val="-1.3314138553055562E-4"/>
                  <c:y val="1.2182820739279676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6-455A-96C9-C18957F7BC8A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6-455A-96C9-C18957F7BC8A}"/>
                </c:ext>
              </c:extLst>
            </c:dLbl>
            <c:dLbl>
              <c:idx val="3"/>
              <c:layout>
                <c:manualLayout>
                  <c:x val="1.1759324600853984E-3"/>
                  <c:y val="2.23658119784074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6-455A-96C9-C18957F7BC8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1-4)'!$Q$220:$T$220</c:f>
              <c:numCache>
                <c:formatCode>0.00</c:formatCode>
                <c:ptCount val="4"/>
                <c:pt idx="0">
                  <c:v>35.379061371841154</c:v>
                </c:pt>
                <c:pt idx="1">
                  <c:v>34.325744308231172</c:v>
                </c:pt>
                <c:pt idx="2">
                  <c:v>32.387312186978292</c:v>
                </c:pt>
                <c:pt idx="3">
                  <c:v>32.078559738134203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86-455A-96C9-C18957F7BC8A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6-455A-96C9-C18957F7BC8A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6-455A-96C9-C18957F7BC8A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6-455A-96C9-C18957F7BC8A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86-455A-96C9-C18957F7BC8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1-4)'!$Q$221:$T$221</c:f>
              <c:numCache>
                <c:formatCode>0.00</c:formatCode>
                <c:ptCount val="4"/>
                <c:pt idx="0">
                  <c:v>45.12635379061372</c:v>
                </c:pt>
                <c:pt idx="1">
                  <c:v>45.359019264448335</c:v>
                </c:pt>
                <c:pt idx="2">
                  <c:v>48.080133555926544</c:v>
                </c:pt>
                <c:pt idx="3">
                  <c:v>47.790507364975454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86-455A-96C9-C18957F7B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8923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735558567042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86-455A-96C9-C18957F7BC8A}"/>
                </c:ext>
              </c:extLst>
            </c:dLbl>
            <c:dLbl>
              <c:idx val="1"/>
              <c:layout>
                <c:manualLayout>
                  <c:x val="-1.6252089379096477E-2"/>
                  <c:y val="3.7421150846902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86-455A-96C9-C18957F7BC8A}"/>
                </c:ext>
              </c:extLst>
            </c:dLbl>
            <c:dLbl>
              <c:idx val="2"/>
              <c:layout>
                <c:manualLayout>
                  <c:x val="-9.0530414731417961E-3"/>
                  <c:y val="3.16653558269032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86-455A-96C9-C18957F7BC8A}"/>
                </c:ext>
              </c:extLst>
            </c:dLbl>
            <c:dLbl>
              <c:idx val="3"/>
              <c:layout>
                <c:manualLayout>
                  <c:x val="-1.4943015533480524E-2"/>
                  <c:y val="-2.35563559377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86-455A-96C9-C18957F7BC8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1-4)'!$Q$222:$T$222</c:f>
              <c:numCache>
                <c:formatCode>0.00</c:formatCode>
                <c:ptCount val="4"/>
                <c:pt idx="0">
                  <c:v>30.449826989619378</c:v>
                </c:pt>
                <c:pt idx="1">
                  <c:v>31.365935919055651</c:v>
                </c:pt>
                <c:pt idx="2">
                  <c:v>30.645161290322577</c:v>
                </c:pt>
                <c:pt idx="3">
                  <c:v>33.753943217665615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986-455A-96C9-C18957F7B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92384"/>
        <c:axId val="1"/>
      </c:lineChart>
      <c:catAx>
        <c:axId val="796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23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8488766537593"/>
          <c:y val="0.75892069781144267"/>
          <c:w val="0.74697054442572597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0357142857142863E-2"/>
          <c:w val="0.91383812010443866"/>
          <c:h val="0.5758928571428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96553661862777E-3"/>
                  <c:y val="3.03562054743157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8-4046-B7B8-EAF042E40AC9}"/>
                </c:ext>
              </c:extLst>
            </c:dLbl>
            <c:dLbl>
              <c:idx val="1"/>
              <c:layout>
                <c:manualLayout>
                  <c:x val="1.619758365713461E-3"/>
                  <c:y val="5.1415448068992304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8-4046-B7B8-EAF042E40AC9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8-4046-B7B8-EAF042E40AC9}"/>
                </c:ext>
              </c:extLst>
            </c:dLbl>
            <c:dLbl>
              <c:idx val="3"/>
              <c:layout>
                <c:manualLayout>
                  <c:x val="1.6197583657134122E-3"/>
                  <c:y val="2.29846269216348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8-4046-B7B8-EAF042E40A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1-4)'!$X$220:$AA$220</c:f>
              <c:numCache>
                <c:formatCode>0.00</c:formatCode>
                <c:ptCount val="4"/>
                <c:pt idx="0">
                  <c:v>44.280442804428048</c:v>
                </c:pt>
                <c:pt idx="1">
                  <c:v>44.565217391304351</c:v>
                </c:pt>
                <c:pt idx="2">
                  <c:v>45.263157894736835</c:v>
                </c:pt>
                <c:pt idx="3">
                  <c:v>43.272727272727273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8-4046-B7B8-EAF042E40AC9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8-4046-B7B8-EAF042E40AC9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8-4046-B7B8-EAF042E40AC9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E8-4046-B7B8-EAF042E40AC9}"/>
                </c:ext>
              </c:extLst>
            </c:dLbl>
            <c:dLbl>
              <c:idx val="3"/>
              <c:layout>
                <c:manualLayout>
                  <c:x val="8.6703261309046555E-4"/>
                  <c:y val="6.45500562429696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E8-4046-B7B8-EAF042E40A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1-4)'!$X$221:$AA$221</c:f>
              <c:numCache>
                <c:formatCode>0.00</c:formatCode>
                <c:ptCount val="4"/>
                <c:pt idx="0">
                  <c:v>33.210332103321036</c:v>
                </c:pt>
                <c:pt idx="1">
                  <c:v>32.246376811594203</c:v>
                </c:pt>
                <c:pt idx="2">
                  <c:v>29.473684210526311</c:v>
                </c:pt>
                <c:pt idx="3">
                  <c:v>28.72727272727273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E8-4046-B7B8-EAF042E4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9055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661513263844647E-2"/>
                  <c:y val="3.22436257967754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E8-4046-B7B8-EAF042E40AC9}"/>
                </c:ext>
              </c:extLst>
            </c:dLbl>
            <c:dLbl>
              <c:idx val="1"/>
              <c:layout>
                <c:manualLayout>
                  <c:x val="-1.7188791348862063E-2"/>
                  <c:y val="4.35465879265091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E8-4046-B7B8-EAF042E40AC9}"/>
                </c:ext>
              </c:extLst>
            </c:dLbl>
            <c:dLbl>
              <c:idx val="2"/>
              <c:layout>
                <c:manualLayout>
                  <c:x val="-8.0505472064034012E-3"/>
                  <c:y val="3.2503280839895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E8-4046-B7B8-EAF042E40AC9}"/>
                </c:ext>
              </c:extLst>
            </c:dLbl>
            <c:dLbl>
              <c:idx val="3"/>
              <c:layout>
                <c:manualLayout>
                  <c:x val="-7.6152491382441428E-3"/>
                  <c:y val="-3.39815335583052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E8-4046-B7B8-EAF042E40A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1-4)'!$X$222:$AA$222</c:f>
              <c:numCache>
                <c:formatCode>0.00</c:formatCode>
                <c:ptCount val="4"/>
                <c:pt idx="0">
                  <c:v>29.122807017543863</c:v>
                </c:pt>
                <c:pt idx="1">
                  <c:v>27.622377622377627</c:v>
                </c:pt>
                <c:pt idx="2">
                  <c:v>27.090301003344479</c:v>
                </c:pt>
                <c:pt idx="3">
                  <c:v>31.249999999999996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FE8-4046-B7B8-EAF042E4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05584"/>
        <c:axId val="1"/>
      </c:lineChart>
      <c:catAx>
        <c:axId val="7969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55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86995888811491"/>
          <c:y val="0.77859593903246083"/>
          <c:w val="0.74437059515042991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0000347223729271E-2"/>
          <c:w val="0.91406482458705796"/>
          <c:h val="0.54666903936215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95907443249784E-3"/>
                  <c:y val="2.94245461555046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D-43D2-B8C5-A8FF239B639D}"/>
                </c:ext>
              </c:extLst>
            </c:dLbl>
            <c:dLbl>
              <c:idx val="1"/>
              <c:layout>
                <c:manualLayout>
                  <c:x val="7.5927515781166273E-4"/>
                  <c:y val="2.049432996320382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D-43D2-B8C5-A8FF239B639D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3D-43D2-B8C5-A8FF239B639D}"/>
                </c:ext>
              </c:extLst>
            </c:dLbl>
            <c:dLbl>
              <c:idx val="3"/>
              <c:layout>
                <c:manualLayout>
                  <c:x val="-5.4287950833086516E-4"/>
                  <c:y val="2.2614864032436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3D-43D2-B8C5-A8FF239B63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1-4)'!$AE$220:$AH$220</c:f>
              <c:numCache>
                <c:formatCode>0.00</c:formatCode>
                <c:ptCount val="4"/>
                <c:pt idx="0">
                  <c:v>31.884057971014496</c:v>
                </c:pt>
                <c:pt idx="1">
                  <c:v>30.612244897959187</c:v>
                </c:pt>
                <c:pt idx="2">
                  <c:v>30.297029702970299</c:v>
                </c:pt>
                <c:pt idx="3">
                  <c:v>30.308880308880308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D-43D2-B8C5-A8FF239B639D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3D-43D2-B8C5-A8FF239B639D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3D-43D2-B8C5-A8FF239B639D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3D-43D2-B8C5-A8FF239B639D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3D-43D2-B8C5-A8FF239B63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1-4)'!$AE$221:$AH$221</c:f>
              <c:numCache>
                <c:formatCode>0.00</c:formatCode>
                <c:ptCount val="4"/>
                <c:pt idx="0">
                  <c:v>32.919254658385093</c:v>
                </c:pt>
                <c:pt idx="1">
                  <c:v>35.714285714285715</c:v>
                </c:pt>
                <c:pt idx="2">
                  <c:v>36.039603960396043</c:v>
                </c:pt>
                <c:pt idx="3">
                  <c:v>37.065637065637063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3D-43D2-B8C5-A8FF239B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9115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376038932633422E-2"/>
                  <c:y val="-2.88592592592592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3D-43D2-B8C5-A8FF239B639D}"/>
                </c:ext>
              </c:extLst>
            </c:dLbl>
            <c:dLbl>
              <c:idx val="1"/>
              <c:layout>
                <c:manualLayout>
                  <c:x val="-1.551675301042847E-2"/>
                  <c:y val="3.74751484052028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3D-43D2-B8C5-A8FF239B639D}"/>
                </c:ext>
              </c:extLst>
            </c:dLbl>
            <c:dLbl>
              <c:idx val="2"/>
              <c:layout>
                <c:manualLayout>
                  <c:x val="-1.3129647856517936E-2"/>
                  <c:y val="-4.88538932633420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3D-43D2-B8C5-A8FF239B639D}"/>
                </c:ext>
              </c:extLst>
            </c:dLbl>
            <c:dLbl>
              <c:idx val="3"/>
              <c:layout>
                <c:manualLayout>
                  <c:x val="-1.4214734387149191E-2"/>
                  <c:y val="-1.92161107395404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3D-43D2-B8C5-A8FF239B63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1-4)'!$AE$222:$AH$222</c:f>
              <c:numCache>
                <c:formatCode>0.00</c:formatCode>
                <c:ptCount val="4"/>
                <c:pt idx="0">
                  <c:v>19.841269841269842</c:v>
                </c:pt>
                <c:pt idx="1">
                  <c:v>20.980392156862742</c:v>
                </c:pt>
                <c:pt idx="2">
                  <c:v>20.488721804511279</c:v>
                </c:pt>
                <c:pt idx="3">
                  <c:v>21.428571428571427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3D-43D2-B8C5-A8FF239B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11584"/>
        <c:axId val="1"/>
      </c:lineChart>
      <c:catAx>
        <c:axId val="7969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77340332456"/>
              <c:y val="2.22222222222222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15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94853527729034"/>
          <c:y val="0.77226695844779747"/>
          <c:w val="0.74307859340368776"/>
          <c:h val="0.174382861584986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7.9646189777615492E-2"/>
          <c:w val="0.91361373324726625"/>
          <c:h val="0.55752332844330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002363576891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33-474B-BCED-DB1EA158FD59}"/>
                </c:ext>
              </c:extLst>
            </c:dLbl>
            <c:dLbl>
              <c:idx val="1"/>
              <c:layout>
                <c:manualLayout>
                  <c:x val="-1.3314138553055562E-4"/>
                  <c:y val="1.570928173622882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3-474B-BCED-DB1EA158FD59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33-474B-BCED-DB1EA158FD59}"/>
                </c:ext>
              </c:extLst>
            </c:dLbl>
            <c:dLbl>
              <c:idx val="3"/>
              <c:layout>
                <c:manualLayout>
                  <c:x val="1.1759324600853984E-3"/>
                  <c:y val="2.17214020933875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3-474B-BCED-DB1EA158FD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1-4)'!$AL$220:$AO$220</c:f>
              <c:numCache>
                <c:formatCode>0.00</c:formatCode>
                <c:ptCount val="4"/>
                <c:pt idx="0">
                  <c:v>46.632124352331601</c:v>
                </c:pt>
                <c:pt idx="1">
                  <c:v>46.464646464646471</c:v>
                </c:pt>
                <c:pt idx="2">
                  <c:v>42.654028436018962</c:v>
                </c:pt>
                <c:pt idx="3">
                  <c:v>47.926267281105993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3-474B-BCED-DB1EA158FD59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33-474B-BCED-DB1EA158FD59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33-474B-BCED-DB1EA158FD59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33-474B-BCED-DB1EA158FD59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33-474B-BCED-DB1EA158FD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1-4)'!$AL$221:$AO$221</c:f>
              <c:numCache>
                <c:formatCode>0.00</c:formatCode>
                <c:ptCount val="4"/>
                <c:pt idx="0">
                  <c:v>37.823834196891191</c:v>
                </c:pt>
                <c:pt idx="1">
                  <c:v>39.393939393939391</c:v>
                </c:pt>
                <c:pt idx="2">
                  <c:v>41.706161137440759</c:v>
                </c:pt>
                <c:pt idx="3">
                  <c:v>39.170506912442391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33-474B-BCED-DB1EA158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96890384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3890577539609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33-474B-BCED-DB1EA158FD59}"/>
                </c:ext>
              </c:extLst>
            </c:dLbl>
            <c:dLbl>
              <c:idx val="1"/>
              <c:layout>
                <c:manualLayout>
                  <c:x val="-1.6252089379096477E-2"/>
                  <c:y val="4.00076277897809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33-474B-BCED-DB1EA158FD59}"/>
                </c:ext>
              </c:extLst>
            </c:dLbl>
            <c:dLbl>
              <c:idx val="2"/>
              <c:layout>
                <c:manualLayout>
                  <c:x val="-9.0530414731417961E-3"/>
                  <c:y val="3.23900688449752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33-474B-BCED-DB1EA158FD59}"/>
                </c:ext>
              </c:extLst>
            </c:dLbl>
            <c:dLbl>
              <c:idx val="3"/>
              <c:layout>
                <c:manualLayout>
                  <c:x val="-1.4943040496901238E-2"/>
                  <c:y val="3.97867744408055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33-474B-BCED-DB1EA158FD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1-4)'!$AL$222:$AO$222</c:f>
              <c:numCache>
                <c:formatCode>0.00</c:formatCode>
                <c:ptCount val="4"/>
                <c:pt idx="0">
                  <c:v>33.168316831683171</c:v>
                </c:pt>
                <c:pt idx="1">
                  <c:v>33.170731707317067</c:v>
                </c:pt>
                <c:pt idx="2">
                  <c:v>33.486238532110093</c:v>
                </c:pt>
                <c:pt idx="3">
                  <c:v>32.888888888888893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433-474B-BCED-DB1EA158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90384"/>
        <c:axId val="1"/>
      </c:lineChart>
      <c:catAx>
        <c:axId val="796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21238938053097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03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89437110263888"/>
          <c:y val="0.7766214343440383"/>
          <c:w val="0.74697054442572597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7227028679401668E-2"/>
          <c:w val="0.83289817232375984"/>
          <c:h val="0.609244947407077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6-4022-8C43-C181F82B4AC0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6-4022-8C43-C181F82B4AC0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6-4022-8C43-C181F82B4AC0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6-4022-8C43-C181F82B4AC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6-4022-8C43-C181F82B4AC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1-4)'!$C$231:$F$231</c:f>
              <c:numCache>
                <c:formatCode>0.00</c:formatCode>
                <c:ptCount val="4"/>
                <c:pt idx="0">
                  <c:v>46.962083142987666</c:v>
                </c:pt>
                <c:pt idx="1">
                  <c:v>50.942549371633753</c:v>
                </c:pt>
                <c:pt idx="2">
                  <c:v>49.91431019708655</c:v>
                </c:pt>
                <c:pt idx="3">
                  <c:v>53.793980500211958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D6-4022-8C43-C181F82B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8979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8002508172118179E-2"/>
                  <c:y val="5.55159728327761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6-4022-8C43-C181F82B4AC0}"/>
                </c:ext>
              </c:extLst>
            </c:dLbl>
            <c:dLbl>
              <c:idx val="1"/>
              <c:layout>
                <c:manualLayout>
                  <c:x val="-6.690597095728569E-2"/>
                  <c:y val="6.30087821695799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6-4022-8C43-C181F82B4AC0}"/>
                </c:ext>
              </c:extLst>
            </c:dLbl>
            <c:dLbl>
              <c:idx val="2"/>
              <c:layout>
                <c:manualLayout>
                  <c:x val="-4.7976535570129472E-2"/>
                  <c:y val="7.2706938061230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D6-4022-8C43-C181F82B4AC0}"/>
                </c:ext>
              </c:extLst>
            </c:dLbl>
            <c:dLbl>
              <c:idx val="3"/>
              <c:layout>
                <c:manualLayout>
                  <c:x val="-5.7767726814827031E-2"/>
                  <c:y val="4.3145478060848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D6-4022-8C43-C181F82B4A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1-4)'!$C$232:$F$232</c:f>
              <c:numCache>
                <c:formatCode>0.00</c:formatCode>
                <c:ptCount val="4"/>
                <c:pt idx="0">
                  <c:v>0.45951706705846135</c:v>
                </c:pt>
                <c:pt idx="1">
                  <c:v>0.52741623533842152</c:v>
                </c:pt>
                <c:pt idx="2">
                  <c:v>0.54489901216364922</c:v>
                </c:pt>
                <c:pt idx="3">
                  <c:v>0.53641040568333609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D6-4022-8C43-C181F82B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7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100840336134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79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635597734538246"/>
          <c:w val="0.76176243148572031"/>
          <c:h val="0.163271195469076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58949874541966"/>
          <c:y val="5.1948230609104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3376697496123858"/>
          <c:w val="0.86552670567350065"/>
          <c:h val="0.4415598415934506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2A7-40DE-8E16-96881B6313C9}"/>
              </c:ext>
            </c:extLst>
          </c:dPt>
          <c:dLbls>
            <c:dLbl>
              <c:idx val="0"/>
              <c:layout>
                <c:manualLayout>
                  <c:x val="-5.0692562643562977E-2"/>
                  <c:y val="-6.6406599291135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A7-40DE-8E16-96881B6313C9}"/>
                </c:ext>
              </c:extLst>
            </c:dLbl>
            <c:dLbl>
              <c:idx val="1"/>
              <c:layout>
                <c:manualLayout>
                  <c:x val="-3.06436889840783E-2"/>
                  <c:y val="-9.686155310165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7-40DE-8E16-96881B6313C9}"/>
                </c:ext>
              </c:extLst>
            </c:dLbl>
            <c:dLbl>
              <c:idx val="2"/>
              <c:layout>
                <c:manualLayout>
                  <c:x val="-5.0529747351263241E-2"/>
                  <c:y val="-9.77223301632750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A7-40DE-8E16-96881B6313C9}"/>
                </c:ext>
              </c:extLst>
            </c:dLbl>
            <c:dLbl>
              <c:idx val="3"/>
              <c:layout>
                <c:manualLayout>
                  <c:x val="-5.6560690402918272E-2"/>
                  <c:y val="-8.8606013958113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A7-40DE-8E16-96881B6313C9}"/>
                </c:ext>
              </c:extLst>
            </c:dLbl>
            <c:dLbl>
              <c:idx val="4"/>
              <c:layout>
                <c:manualLayout>
                  <c:x val="-1.4506900497497168E-2"/>
                  <c:y val="-8.2679750469151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A7-40DE-8E16-96881B6313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1-4)'!$B$11:$F$11</c:f>
              <c:numCache>
                <c:formatCode>0.0</c:formatCode>
                <c:ptCount val="5"/>
                <c:pt idx="0">
                  <c:v>49.64</c:v>
                </c:pt>
                <c:pt idx="1">
                  <c:v>56.685000000000002</c:v>
                </c:pt>
                <c:pt idx="2">
                  <c:v>54.515000000000001</c:v>
                </c:pt>
                <c:pt idx="3">
                  <c:v>52.82</c:v>
                </c:pt>
                <c:pt idx="4">
                  <c:v>50.435000000000002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2A7-40DE-8E16-96881B63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9376"/>
        <c:axId val="1"/>
      </c:lineChart>
      <c:catAx>
        <c:axId val="7932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93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945606694560664E-2"/>
          <c:w val="0.83289817232375984"/>
          <c:h val="0.610878661087866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548145254689081E-3"/>
                  <c:y val="0.1134394183990599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5-4BE1-AF39-41B83C13B943}"/>
                </c:ext>
              </c:extLst>
            </c:dLbl>
            <c:dLbl>
              <c:idx val="1"/>
              <c:layout>
                <c:manualLayout>
                  <c:x val="5.330756631922319E-3"/>
                  <c:y val="9.47311084022446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5-4BE1-AF39-41B83C13B943}"/>
                </c:ext>
              </c:extLst>
            </c:dLbl>
            <c:dLbl>
              <c:idx val="2"/>
              <c:layout>
                <c:manualLayout>
                  <c:x val="1.1205361731872364E-2"/>
                  <c:y val="0.10575560900075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95-4BE1-AF39-41B83C13B943}"/>
                </c:ext>
              </c:extLst>
            </c:dLbl>
            <c:dLbl>
              <c:idx val="3"/>
              <c:layout>
                <c:manualLayout>
                  <c:x val="-6.4184535679776044E-3"/>
                  <c:y val="0.113215387825475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5-4BE1-AF39-41B83C13B94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95-4BE1-AF39-41B83C13B94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1-4)'!$J$231:$M$231</c:f>
              <c:numCache>
                <c:formatCode>0.00</c:formatCode>
                <c:ptCount val="4"/>
                <c:pt idx="0">
                  <c:v>28.46153846153846</c:v>
                </c:pt>
                <c:pt idx="1">
                  <c:v>30.534351145038169</c:v>
                </c:pt>
                <c:pt idx="2">
                  <c:v>37.121212121212125</c:v>
                </c:pt>
                <c:pt idx="3">
                  <c:v>32.330827067669176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95-4BE1-AF39-41B83C13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8907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299287980647328E-2"/>
                  <c:y val="-5.94849493185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95-4BE1-AF39-41B83C13B943}"/>
                </c:ext>
              </c:extLst>
            </c:dLbl>
            <c:dLbl>
              <c:idx val="1"/>
              <c:layout>
                <c:manualLayout>
                  <c:x val="-6.690597095728569E-2"/>
                  <c:y val="-6.56976246170065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95-4BE1-AF39-41B83C13B943}"/>
                </c:ext>
              </c:extLst>
            </c:dLbl>
            <c:dLbl>
              <c:idx val="2"/>
              <c:layout>
                <c:manualLayout>
                  <c:x val="-7.1475230087100758E-2"/>
                  <c:y val="-6.0530864604267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95-4BE1-AF39-41B83C13B943}"/>
                </c:ext>
              </c:extLst>
            </c:dLbl>
            <c:dLbl>
              <c:idx val="3"/>
              <c:layout>
                <c:manualLayout>
                  <c:x val="-5.0805150661650325E-2"/>
                  <c:y val="-5.3954908356120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95-4BE1-AF39-41B83C13B9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1-4)'!$J$232:$M$232</c:f>
              <c:numCache>
                <c:formatCode>0.00</c:formatCode>
                <c:ptCount val="4"/>
                <c:pt idx="0">
                  <c:v>0.69086614888470654</c:v>
                </c:pt>
                <c:pt idx="1">
                  <c:v>0.81122013885819588</c:v>
                </c:pt>
                <c:pt idx="2">
                  <c:v>0.75694637967990785</c:v>
                </c:pt>
                <c:pt idx="3">
                  <c:v>0.78946977735449775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95-4BE1-AF39-41B83C13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0920502092050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07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697419730360477"/>
          <c:w val="0.76176243148572031"/>
          <c:h val="0.162716852574991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666937935131579E-2"/>
          <c:w val="0.83289817232375984"/>
          <c:h val="0.61250249227902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9B-4507-9FDB-FB5C9177F1CC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9B-4507-9FDB-FB5C9177F1CC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B-4507-9FDB-FB5C9177F1CC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B-4507-9FDB-FB5C9177F1C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9B-4507-9FDB-FB5C9177F1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1-4)'!$Q$231:$T$231</c:f>
              <c:numCache>
                <c:formatCode>0.00</c:formatCode>
                <c:ptCount val="4"/>
                <c:pt idx="0">
                  <c:v>57.417102966841185</c:v>
                </c:pt>
                <c:pt idx="1">
                  <c:v>63.667232597623091</c:v>
                </c:pt>
                <c:pt idx="2">
                  <c:v>58.279220779220779</c:v>
                </c:pt>
                <c:pt idx="3">
                  <c:v>63.80952380952381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9B-4507-9FDB-FB5C9177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9107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6913307911846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9B-4507-9FDB-FB5C9177F1CC}"/>
                </c:ext>
              </c:extLst>
            </c:dLbl>
            <c:dLbl>
              <c:idx val="1"/>
              <c:layout>
                <c:manualLayout>
                  <c:x val="-5.6462106727520674E-2"/>
                  <c:y val="-7.3886606793088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9B-4507-9FDB-FB5C9177F1CC}"/>
                </c:ext>
              </c:extLst>
            </c:dLbl>
            <c:dLbl>
              <c:idx val="2"/>
              <c:layout>
                <c:manualLayout>
                  <c:x val="-7.147523008710073E-2"/>
                  <c:y val="-5.6370516185476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9B-4507-9FDB-FB5C9177F1CC}"/>
                </c:ext>
              </c:extLst>
            </c:dLbl>
            <c:dLbl>
              <c:idx val="3"/>
              <c:layout>
                <c:manualLayout>
                  <c:x val="-5.7767726814826996E-2"/>
                  <c:y val="-5.9495625546806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9B-4507-9FDB-FB5C9177F1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1-4)'!$Q$232:$T$232</c:f>
              <c:numCache>
                <c:formatCode>0.00</c:formatCode>
                <c:ptCount val="4"/>
                <c:pt idx="0">
                  <c:v>0.29697083769911103</c:v>
                </c:pt>
                <c:pt idx="1">
                  <c:v>0.35020839648513724</c:v>
                </c:pt>
                <c:pt idx="2">
                  <c:v>0.36223056445753493</c:v>
                </c:pt>
                <c:pt idx="3">
                  <c:v>0.36519342745436334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9B-4507-9FDB-FB5C9177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1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08333333333333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07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759329122794611"/>
          <c:w val="0.76176243148572031"/>
          <c:h val="0.162167264375790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2072389113479698E-2"/>
          <c:w val="0.83289817232375984"/>
          <c:h val="0.58108363722743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B-487E-A48A-A62BC92BD4B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DB-487E-A48A-A62BC92BD4B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DB-487E-A48A-A62BC92BD4B1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B-487E-A48A-A62BC92BD4B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DB-487E-A48A-A62BC92BD4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1-4)'!$X$231:$AA$231</c:f>
              <c:numCache>
                <c:formatCode>0.00</c:formatCode>
                <c:ptCount val="4"/>
                <c:pt idx="0">
                  <c:v>55.871886120996443</c:v>
                </c:pt>
                <c:pt idx="1">
                  <c:v>64.664310954063609</c:v>
                </c:pt>
                <c:pt idx="2">
                  <c:v>67.118644067796609</c:v>
                </c:pt>
                <c:pt idx="3">
                  <c:v>72.084805653710248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DB-487E-A48A-A62BC92B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9019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63404681868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DB-487E-A48A-A62BC92BD4B1}"/>
                </c:ext>
              </c:extLst>
            </c:dLbl>
            <c:dLbl>
              <c:idx val="1"/>
              <c:layout>
                <c:manualLayout>
                  <c:x val="-5.6462106727520674E-2"/>
                  <c:y val="-7.05928093922612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DB-487E-A48A-A62BC92BD4B1}"/>
                </c:ext>
              </c:extLst>
            </c:dLbl>
            <c:dLbl>
              <c:idx val="2"/>
              <c:layout>
                <c:manualLayout>
                  <c:x val="-5.3198467685011894E-2"/>
                  <c:y val="-6.33860526355720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DB-487E-A48A-A62BC92BD4B1}"/>
                </c:ext>
              </c:extLst>
            </c:dLbl>
            <c:dLbl>
              <c:idx val="3"/>
              <c:layout>
                <c:manualLayout>
                  <c:x val="-5.7767726814827031E-2"/>
                  <c:y val="-7.5621044856106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DB-487E-A48A-A62BC92BD4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1-4)'!$X$232:$AA$232</c:f>
              <c:numCache>
                <c:formatCode>0.00</c:formatCode>
                <c:ptCount val="4"/>
                <c:pt idx="0">
                  <c:v>0.19582754363733892</c:v>
                </c:pt>
                <c:pt idx="1">
                  <c:v>0.26779537196376585</c:v>
                </c:pt>
                <c:pt idx="2">
                  <c:v>0.39423158068944475</c:v>
                </c:pt>
                <c:pt idx="3">
                  <c:v>0.40227286724588246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DB-487E-A48A-A62BC92B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5225225225225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19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187156696632867"/>
          <c:w val="0.76176243148572031"/>
          <c:h val="0.1672525116497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749036025600885E-2"/>
          <c:w val="0.83289817232375984"/>
          <c:h val="0.582960917708007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0-4560-9544-D4A279DFF267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0-4560-9544-D4A279DFF267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0-4560-9544-D4A279DFF267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0-4560-9544-D4A279DFF26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0-4560-9544-D4A279DFF26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1-4)'!$AE$231:$AH$231</c:f>
              <c:numCache>
                <c:formatCode>0.00</c:formatCode>
                <c:ptCount val="4"/>
                <c:pt idx="0">
                  <c:v>69.539078156312627</c:v>
                </c:pt>
                <c:pt idx="1">
                  <c:v>65.810276679841905</c:v>
                </c:pt>
                <c:pt idx="2">
                  <c:v>57.196969696969695</c:v>
                </c:pt>
                <c:pt idx="3">
                  <c:v>62.84658040665434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E0-4560-9544-D4A279DFF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8955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394400099594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0-4560-9544-D4A279DFF267}"/>
                </c:ext>
              </c:extLst>
            </c:dLbl>
            <c:dLbl>
              <c:idx val="1"/>
              <c:layout>
                <c:manualLayout>
                  <c:x val="-5.6462106727520674E-2"/>
                  <c:y val="-6.6746896857986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0-4560-9544-D4A279DFF267}"/>
                </c:ext>
              </c:extLst>
            </c:dLbl>
            <c:dLbl>
              <c:idx val="2"/>
              <c:layout>
                <c:manualLayout>
                  <c:x val="-5.3198467685011894E-2"/>
                  <c:y val="-6.35806556960325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0-4560-9544-D4A279DFF267}"/>
                </c:ext>
              </c:extLst>
            </c:dLbl>
            <c:dLbl>
              <c:idx val="3"/>
              <c:layout>
                <c:manualLayout>
                  <c:x val="-5.7767726814827031E-2"/>
                  <c:y val="-7.4518309151815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0-4560-9544-D4A279DFF2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1-4)'!$AE$232:$AH$232</c:f>
              <c:numCache>
                <c:formatCode>0.00</c:formatCode>
                <c:ptCount val="4"/>
                <c:pt idx="0">
                  <c:v>0.23369846012061099</c:v>
                </c:pt>
                <c:pt idx="1">
                  <c:v>0.36039443789182191</c:v>
                </c:pt>
                <c:pt idx="2">
                  <c:v>0.44467817481151012</c:v>
                </c:pt>
                <c:pt idx="3">
                  <c:v>0.42116574136190715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E0-4560-9544-D4A279DFF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5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55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252557119736613"/>
          <c:w val="0.76176243148572031"/>
          <c:h val="0.166671912040485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428571428571425E-2"/>
          <c:w val="0.83289817232375984"/>
          <c:h val="0.58482142857142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8-495A-805F-104839D39BD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8-495A-805F-104839D39BD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38-495A-805F-104839D39BD1}"/>
                </c:ext>
              </c:extLst>
            </c:dLbl>
            <c:dLbl>
              <c:idx val="3"/>
              <c:layout>
                <c:manualLayout>
                  <c:x val="1.5759270300089775E-2"/>
                  <c:y val="4.3744844394450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8-495A-805F-104839D39BD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38-495A-805F-104839D39BD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1-4)'!$AL$231:$AO$231</c:f>
              <c:numCache>
                <c:formatCode>0.00</c:formatCode>
                <c:ptCount val="4"/>
                <c:pt idx="0">
                  <c:v>57.575757575757578</c:v>
                </c:pt>
                <c:pt idx="1">
                  <c:v>60.591133004926107</c:v>
                </c:pt>
                <c:pt idx="2">
                  <c:v>49.769585253456221</c:v>
                </c:pt>
                <c:pt idx="3">
                  <c:v>67.264573991031384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38-495A-805F-104839D3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6903984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947677884911903E-2"/>
                  <c:y val="5.8966066741657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8-495A-805F-104839D39BD1}"/>
                </c:ext>
              </c:extLst>
            </c:dLbl>
            <c:dLbl>
              <c:idx val="1"/>
              <c:layout>
                <c:manualLayout>
                  <c:x val="-5.3851140670079407E-2"/>
                  <c:y val="7.266497937757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38-495A-805F-104839D39BD1}"/>
                </c:ext>
              </c:extLst>
            </c:dLbl>
            <c:dLbl>
              <c:idx val="2"/>
              <c:layout>
                <c:manualLayout>
                  <c:x val="-4.7976535570129472E-2"/>
                  <c:y val="4.82916197975253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38-495A-805F-104839D39BD1}"/>
                </c:ext>
              </c:extLst>
            </c:dLbl>
            <c:dLbl>
              <c:idx val="3"/>
              <c:layout>
                <c:manualLayout>
                  <c:x val="-9.0296937425902706E-3"/>
                  <c:y val="-2.5903168353955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38-495A-805F-104839D39B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1-4)'!$AL$232:$AO$232</c:f>
              <c:numCache>
                <c:formatCode>0.00</c:formatCode>
                <c:ptCount val="4"/>
                <c:pt idx="0">
                  <c:v>0.45888503885405679</c:v>
                </c:pt>
                <c:pt idx="1">
                  <c:v>0.49634469183221624</c:v>
                </c:pt>
                <c:pt idx="2">
                  <c:v>0.58832456801551281</c:v>
                </c:pt>
                <c:pt idx="3">
                  <c:v>0.42007451293486103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38-495A-805F-104839D3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03984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317497896172874"/>
          <c:w val="0.76176243148572031"/>
          <c:h val="0.166095314851757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6193248064066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34-4E26-8D00-257A68FF4C77}"/>
                </c:ext>
              </c:extLst>
            </c:dLbl>
            <c:dLbl>
              <c:idx val="1"/>
              <c:layout>
                <c:manualLayout>
                  <c:x val="-3.3732310876284068E-2"/>
                  <c:y val="0.105036443214807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4-4E26-8D00-257A68FF4C77}"/>
                </c:ext>
              </c:extLst>
            </c:dLbl>
            <c:dLbl>
              <c:idx val="2"/>
              <c:layout>
                <c:manualLayout>
                  <c:x val="-3.7063382742953252E-3"/>
                  <c:y val="3.1741733875166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34-4E26-8D00-257A68FF4C77}"/>
                </c:ext>
              </c:extLst>
            </c:dLbl>
            <c:dLbl>
              <c:idx val="3"/>
              <c:layout>
                <c:manualLayout>
                  <c:x val="-5.0116842444303394E-3"/>
                  <c:y val="2.47838058167133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4-4E26-8D00-257A68FF4C7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1-4)'!$C$237:$F$237</c:f>
              <c:numCache>
                <c:formatCode>0.00</c:formatCode>
                <c:ptCount val="4"/>
                <c:pt idx="0">
                  <c:v>35.75034419458467</c:v>
                </c:pt>
                <c:pt idx="1">
                  <c:v>41.245487364620942</c:v>
                </c:pt>
                <c:pt idx="2">
                  <c:v>41.386735572782086</c:v>
                </c:pt>
                <c:pt idx="3">
                  <c:v>42.120954003407157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4-4E26-8D00-257A68FF4C77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5981133423489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4-4E26-8D00-257A68FF4C77}"/>
                </c:ext>
              </c:extLst>
            </c:dLbl>
            <c:dLbl>
              <c:idx val="1"/>
              <c:layout>
                <c:manualLayout>
                  <c:x val="1.1399984923555597E-2"/>
                  <c:y val="1.79682688474034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34-4E26-8D00-257A68FF4C77}"/>
                </c:ext>
              </c:extLst>
            </c:dLbl>
            <c:dLbl>
              <c:idx val="2"/>
              <c:layout>
                <c:manualLayout>
                  <c:x val="2.8371401355509335E-2"/>
                  <c:y val="1.4100265188273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4-4E26-8D00-257A68FF4C77}"/>
                </c:ext>
              </c:extLst>
            </c:dLbl>
            <c:dLbl>
              <c:idx val="3"/>
              <c:layout>
                <c:manualLayout>
                  <c:x val="2.1843849153320515E-2"/>
                  <c:y val="3.508672301651980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4-4E26-8D00-257A68FF4C7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1-4)'!$C$238:$F$238</c:f>
              <c:numCache>
                <c:formatCode>0.00</c:formatCode>
                <c:ptCount val="4"/>
                <c:pt idx="0">
                  <c:v>46.581000458926113</c:v>
                </c:pt>
                <c:pt idx="1">
                  <c:v>40.07220216606499</c:v>
                </c:pt>
                <c:pt idx="2">
                  <c:v>37.76916451335056</c:v>
                </c:pt>
                <c:pt idx="3">
                  <c:v>37.308347529812607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34-4E26-8D00-257A68FF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9127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31352021652528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34-4E26-8D00-257A68FF4C77}"/>
                </c:ext>
              </c:extLst>
            </c:dLbl>
            <c:dLbl>
              <c:idx val="1"/>
              <c:layout>
                <c:manualLayout>
                  <c:x val="-2.0670079425450384E-2"/>
                  <c:y val="-6.36062619132976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4-4E26-8D00-257A68FF4C77}"/>
                </c:ext>
              </c:extLst>
            </c:dLbl>
            <c:dLbl>
              <c:idx val="2"/>
              <c:layout>
                <c:manualLayout>
                  <c:x val="-1.9364733455315516E-2"/>
                  <c:y val="-4.5701563289733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34-4E26-8D00-257A68FF4C77}"/>
                </c:ext>
              </c:extLst>
            </c:dLbl>
            <c:dLbl>
              <c:idx val="3"/>
              <c:layout>
                <c:manualLayout>
                  <c:x val="-1.2837181253126733E-2"/>
                  <c:y val="-2.231284297419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4-4E26-8D00-257A68FF4C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1-4)'!$C$239:$F$239</c:f>
              <c:numCache>
                <c:formatCode>0.00</c:formatCode>
                <c:ptCount val="4"/>
                <c:pt idx="0">
                  <c:v>0.49100661425298914</c:v>
                </c:pt>
                <c:pt idx="1">
                  <c:v>0.50323863992367224</c:v>
                </c:pt>
                <c:pt idx="2">
                  <c:v>0.52794886640797423</c:v>
                </c:pt>
                <c:pt idx="3">
                  <c:v>0.55879960457170885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C34-4E26-8D00-257A68FF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1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9127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01E-3"/>
                  <c:y val="1.388212837031734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3-489A-85D4-2B5CF15ABD43}"/>
                </c:ext>
              </c:extLst>
            </c:dLbl>
            <c:dLbl>
              <c:idx val="1"/>
              <c:layout>
                <c:manualLayout>
                  <c:x val="-1.2844582416754041E-2"/>
                  <c:y val="8.79312813171078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3-489A-85D4-2B5CF15ABD43}"/>
                </c:ext>
              </c:extLst>
            </c:dLbl>
            <c:dLbl>
              <c:idx val="2"/>
              <c:layout>
                <c:manualLayout>
                  <c:x val="-3.7063382742953252E-3"/>
                  <c:y val="3.43824595316236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3-489A-85D4-2B5CF15ABD43}"/>
                </c:ext>
              </c:extLst>
            </c:dLbl>
            <c:dLbl>
              <c:idx val="3"/>
              <c:layout>
                <c:manualLayout>
                  <c:x val="-5.0116842444303394E-3"/>
                  <c:y val="2.24381925766935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3-489A-85D4-2B5CF15ABD4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1-4)'!$J$237:$M$237</c:f>
              <c:numCache>
                <c:formatCode>0.00</c:formatCode>
                <c:ptCount val="4"/>
                <c:pt idx="0">
                  <c:v>42.307692307692307</c:v>
                </c:pt>
                <c:pt idx="1">
                  <c:v>45.038167938931295</c:v>
                </c:pt>
                <c:pt idx="2">
                  <c:v>47.727272727272727</c:v>
                </c:pt>
                <c:pt idx="3">
                  <c:v>47.368421052631582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F3-489A-85D4-2B5CF15ABD43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144572330351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3-489A-85D4-2B5CF15ABD43}"/>
                </c:ext>
              </c:extLst>
            </c:dLbl>
            <c:dLbl>
              <c:idx val="1"/>
              <c:layout>
                <c:manualLayout>
                  <c:x val="1.1399984923555597E-2"/>
                  <c:y val="1.98459781836933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3-489A-85D4-2B5CF15ABD43}"/>
                </c:ext>
              </c:extLst>
            </c:dLbl>
            <c:dLbl>
              <c:idx val="2"/>
              <c:layout>
                <c:manualLayout>
                  <c:x val="2.8371401355509335E-2"/>
                  <c:y val="5.361263903669582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3-489A-85D4-2B5CF15ABD43}"/>
                </c:ext>
              </c:extLst>
            </c:dLbl>
            <c:dLbl>
              <c:idx val="3"/>
              <c:layout>
                <c:manualLayout>
                  <c:x val="2.1843849153320515E-2"/>
                  <c:y val="2.97258745897361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3-489A-85D4-2B5CF15ABD4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1-4)'!$J$238:$M$238</c:f>
              <c:numCache>
                <c:formatCode>0.00</c:formatCode>
                <c:ptCount val="4"/>
                <c:pt idx="0">
                  <c:v>38.46153846153846</c:v>
                </c:pt>
                <c:pt idx="1">
                  <c:v>29.007633587786259</c:v>
                </c:pt>
                <c:pt idx="2">
                  <c:v>32.575757575757578</c:v>
                </c:pt>
                <c:pt idx="3">
                  <c:v>30.075187969924812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F3-489A-85D4-2B5CF15A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8919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1536286149915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3-489A-85D4-2B5CF15ABD43}"/>
                </c:ext>
              </c:extLst>
            </c:dLbl>
            <c:dLbl>
              <c:idx val="1"/>
              <c:layout>
                <c:manualLayout>
                  <c:x val="-2.0670079425450384E-2"/>
                  <c:y val="-6.5559709944533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F3-489A-85D4-2B5CF15ABD43}"/>
                </c:ext>
              </c:extLst>
            </c:dLbl>
            <c:dLbl>
              <c:idx val="2"/>
              <c:layout>
                <c:manualLayout>
                  <c:x val="-1.9364733455315516E-2"/>
                  <c:y val="-4.82133909733782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F3-489A-85D4-2B5CF15ABD43}"/>
                </c:ext>
              </c:extLst>
            </c:dLbl>
            <c:dLbl>
              <c:idx val="3"/>
              <c:layout>
                <c:manualLayout>
                  <c:x val="-1.2837181253126733E-2"/>
                  <c:y val="-2.3918412761765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F3-489A-85D4-2B5CF15ABD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1-4)'!$J$239:$M$239</c:f>
              <c:numCache>
                <c:formatCode>0.00</c:formatCode>
                <c:ptCount val="4"/>
                <c:pt idx="0">
                  <c:v>0.32389906999547696</c:v>
                </c:pt>
                <c:pt idx="1">
                  <c:v>0.31904687480260996</c:v>
                </c:pt>
                <c:pt idx="2">
                  <c:v>0.33751481936724237</c:v>
                </c:pt>
                <c:pt idx="3">
                  <c:v>0.34854760074263391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F3-489A-85D4-2B5CF15A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891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7384247784512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1D-481C-B8AB-90A4C7F16DB4}"/>
                </c:ext>
              </c:extLst>
            </c:dLbl>
            <c:dLbl>
              <c:idx val="1"/>
              <c:layout>
                <c:manualLayout>
                  <c:x val="-5.0116842444302813E-3"/>
                  <c:y val="9.05273204485802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D-481C-B8AB-90A4C7F16DB4}"/>
                </c:ext>
              </c:extLst>
            </c:dLbl>
            <c:dLbl>
              <c:idx val="2"/>
              <c:layout>
                <c:manualLayout>
                  <c:x val="-3.7063382742953477E-3"/>
                  <c:y val="8.75690765926986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1D-481C-B8AB-90A4C7F16DB4}"/>
                </c:ext>
              </c:extLst>
            </c:dLbl>
            <c:dLbl>
              <c:idx val="3"/>
              <c:layout>
                <c:manualLayout>
                  <c:x val="-5.0116842444302813E-3"/>
                  <c:y val="9.6737771414936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1D-481C-B8AB-90A4C7F16DB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1-4)'!$Q$237:$T$237</c:f>
              <c:numCache>
                <c:formatCode>0.00</c:formatCode>
                <c:ptCount val="4"/>
                <c:pt idx="0">
                  <c:v>30.191972076788829</c:v>
                </c:pt>
                <c:pt idx="1">
                  <c:v>37.755102040816325</c:v>
                </c:pt>
                <c:pt idx="2">
                  <c:v>36.142625607779586</c:v>
                </c:pt>
                <c:pt idx="3">
                  <c:v>36.334913112164301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D-481C-B8AB-90A4C7F16DB4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3877739601723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D-481C-B8AB-90A4C7F16DB4}"/>
                </c:ext>
              </c:extLst>
            </c:dLbl>
            <c:dLbl>
              <c:idx val="1"/>
              <c:layout>
                <c:manualLayout>
                  <c:x val="1.1399984923555597E-2"/>
                  <c:y val="2.01049031142056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1D-481C-B8AB-90A4C7F16DB4}"/>
                </c:ext>
              </c:extLst>
            </c:dLbl>
            <c:dLbl>
              <c:idx val="2"/>
              <c:layout>
                <c:manualLayout>
                  <c:x val="2.8371401355509335E-2"/>
                  <c:y val="4.34705496772465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1D-481C-B8AB-90A4C7F16DB4}"/>
                </c:ext>
              </c:extLst>
            </c:dLbl>
            <c:dLbl>
              <c:idx val="3"/>
              <c:layout>
                <c:manualLayout>
                  <c:x val="2.1843849153320515E-2"/>
                  <c:y val="1.0058801956892139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1D-481C-B8AB-90A4C7F16DB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1-4)'!$Q$238:$T$238</c:f>
              <c:numCache>
                <c:formatCode>0.00</c:formatCode>
                <c:ptCount val="4"/>
                <c:pt idx="0">
                  <c:v>52.006980802792327</c:v>
                </c:pt>
                <c:pt idx="1">
                  <c:v>40.306122448979586</c:v>
                </c:pt>
                <c:pt idx="2">
                  <c:v>38.573743922204216</c:v>
                </c:pt>
                <c:pt idx="3">
                  <c:v>39.178515007898902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1D-481C-B8AB-90A4C7F16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9083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3.4407657973719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1D-481C-B8AB-90A4C7F16DB4}"/>
                </c:ext>
              </c:extLst>
            </c:dLbl>
            <c:dLbl>
              <c:idx val="1"/>
              <c:layout>
                <c:manualLayout>
                  <c:x val="-1.5448147310567853E-2"/>
                  <c:y val="4.2453967819012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1D-481C-B8AB-90A4C7F16DB4}"/>
                </c:ext>
              </c:extLst>
            </c:dLbl>
            <c:dLbl>
              <c:idx val="2"/>
              <c:layout>
                <c:manualLayout>
                  <c:x val="-6.3099031681091867E-3"/>
                  <c:y val="4.7697138146484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1D-481C-B8AB-90A4C7F16DB4}"/>
                </c:ext>
              </c:extLst>
            </c:dLbl>
            <c:dLbl>
              <c:idx val="3"/>
              <c:layout>
                <c:manualLayout>
                  <c:x val="-1.3707503272273734E-2"/>
                  <c:y val="3.09830589358148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D-481C-B8AB-90A4C7F16D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1-4)'!$Q$239:$T$239</c:f>
              <c:numCache>
                <c:formatCode>0.00</c:formatCode>
                <c:ptCount val="4"/>
                <c:pt idx="0">
                  <c:v>0.65277107999935657</c:v>
                </c:pt>
                <c:pt idx="1">
                  <c:v>0.6570276546882865</c:v>
                </c:pt>
                <c:pt idx="2">
                  <c:v>0.66324079821085302</c:v>
                </c:pt>
                <c:pt idx="3">
                  <c:v>0.70147578328335436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F1D-481C-B8AB-90A4C7F16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908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606334841628959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375259554696646E-3"/>
                  <c:y val="6.433130247859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4-4EC4-8AE3-3C34EC697B5F}"/>
                </c:ext>
              </c:extLst>
            </c:dLbl>
            <c:dLbl>
              <c:idx val="1"/>
              <c:layout>
                <c:manualLayout>
                  <c:x val="-1.5455548474195259E-2"/>
                  <c:y val="1.81323262194035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4-4EC4-8AE3-3C34EC697B5F}"/>
                </c:ext>
              </c:extLst>
            </c:dLbl>
            <c:dLbl>
              <c:idx val="2"/>
              <c:layout>
                <c:manualLayout>
                  <c:x val="-3.7063382742953252E-3"/>
                  <c:y val="3.24694481063170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84-4EC4-8AE3-3C34EC697B5F}"/>
                </c:ext>
              </c:extLst>
            </c:dLbl>
            <c:dLbl>
              <c:idx val="3"/>
              <c:layout>
                <c:manualLayout>
                  <c:x val="-5.0116842444303394E-3"/>
                  <c:y val="2.63707081863635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4-4EC4-8AE3-3C34EC697B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1-4)'!$X$237:$AA$237</c:f>
              <c:numCache>
                <c:formatCode>0.00</c:formatCode>
                <c:ptCount val="4"/>
                <c:pt idx="0">
                  <c:v>31.27272727272727</c:v>
                </c:pt>
                <c:pt idx="1">
                  <c:v>40.072202166064983</c:v>
                </c:pt>
                <c:pt idx="2">
                  <c:v>48.263888888888886</c:v>
                </c:pt>
                <c:pt idx="3">
                  <c:v>46.545454545454547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84-4EC4-8AE3-3C34EC697B5F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569862590705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4-4EC4-8AE3-3C34EC697B5F}"/>
                </c:ext>
              </c:extLst>
            </c:dLbl>
            <c:dLbl>
              <c:idx val="1"/>
              <c:layout>
                <c:manualLayout>
                  <c:x val="1.1399984923555597E-2"/>
                  <c:y val="1.9443949596798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84-4EC4-8AE3-3C34EC697B5F}"/>
                </c:ext>
              </c:extLst>
            </c:dLbl>
            <c:dLbl>
              <c:idx val="2"/>
              <c:layout>
                <c:manualLayout>
                  <c:x val="3.0982367412950601E-2"/>
                  <c:y val="0.100808778993123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4-4EC4-8AE3-3C34EC697B5F}"/>
                </c:ext>
              </c:extLst>
            </c:dLbl>
            <c:dLbl>
              <c:idx val="3"/>
              <c:layout>
                <c:manualLayout>
                  <c:x val="2.1843849153320515E-2"/>
                  <c:y val="1.257942304723234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84-4EC4-8AE3-3C34EC697B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1-4)'!$X$238:$AA$238</c:f>
              <c:numCache>
                <c:formatCode>0.00</c:formatCode>
                <c:ptCount val="4"/>
                <c:pt idx="0">
                  <c:v>52.363636363636367</c:v>
                </c:pt>
                <c:pt idx="1">
                  <c:v>42.960288808664259</c:v>
                </c:pt>
                <c:pt idx="2">
                  <c:v>29.166666666666664</c:v>
                </c:pt>
                <c:pt idx="3">
                  <c:v>34.545454545454547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84-4EC4-8AE3-3C34EC69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8999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082749121111823E-2"/>
                  <c:y val="-5.9712354960154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84-4EC4-8AE3-3C34EC697B5F}"/>
                </c:ext>
              </c:extLst>
            </c:dLbl>
            <c:dLbl>
              <c:idx val="1"/>
              <c:layout>
                <c:manualLayout>
                  <c:x val="-6.2445536344510423E-2"/>
                  <c:y val="-7.1341195472737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84-4EC4-8AE3-3C34EC697B5F}"/>
                </c:ext>
              </c:extLst>
            </c:dLbl>
            <c:dLbl>
              <c:idx val="2"/>
              <c:layout>
                <c:manualLayout>
                  <c:x val="-4.0252461914845501E-2"/>
                  <c:y val="2.3513259937530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84-4EC4-8AE3-3C34EC697B5F}"/>
                </c:ext>
              </c:extLst>
            </c:dLbl>
            <c:dLbl>
              <c:idx val="3"/>
              <c:layout>
                <c:manualLayout>
                  <c:x val="-4.1339610616558048E-3"/>
                  <c:y val="-1.17433284640324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84-4EC4-8AE3-3C34EC697B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1-4)'!$X$239:$AA$239</c:f>
              <c:numCache>
                <c:formatCode>0.00</c:formatCode>
                <c:ptCount val="4"/>
                <c:pt idx="0">
                  <c:v>0.86962526438246324</c:v>
                </c:pt>
                <c:pt idx="1">
                  <c:v>0.81398352948412256</c:v>
                </c:pt>
                <c:pt idx="2">
                  <c:v>0.75293978386692528</c:v>
                </c:pt>
                <c:pt idx="3">
                  <c:v>0.81325235473861768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84-4EC4-8AE3-3C34EC69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89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505019770700986E-4"/>
                  <c:y val="1.65912518853695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3-499E-8E32-824FDD12084E}"/>
                </c:ext>
              </c:extLst>
            </c:dLbl>
            <c:dLbl>
              <c:idx val="1"/>
              <c:layout>
                <c:manualLayout>
                  <c:x val="-1.530396167841944E-3"/>
                  <c:y val="1.52710775406467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3-499E-8E32-824FDD12084E}"/>
                </c:ext>
              </c:extLst>
            </c:dLbl>
            <c:dLbl>
              <c:idx val="2"/>
              <c:layout>
                <c:manualLayout>
                  <c:x val="-2.2505019770700986E-4"/>
                  <c:y val="2.0200235151601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B3-499E-8E32-824FDD12084E}"/>
                </c:ext>
              </c:extLst>
            </c:dLbl>
            <c:dLbl>
              <c:idx val="3"/>
              <c:layout>
                <c:manualLayout>
                  <c:x val="-8.4929723210186193E-3"/>
                  <c:y val="4.524886877828054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B3-499E-8E32-824FDD12084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1-4)'!$AE$237:$AH$237</c:f>
              <c:numCache>
                <c:formatCode>0.00</c:formatCode>
                <c:ptCount val="4"/>
                <c:pt idx="0">
                  <c:v>54.655870445344135</c:v>
                </c:pt>
                <c:pt idx="1">
                  <c:v>56.74603174603174</c:v>
                </c:pt>
                <c:pt idx="2">
                  <c:v>56</c:v>
                </c:pt>
                <c:pt idx="3">
                  <c:v>57.541899441340782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B3-499E-8E32-824FDD12084E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80692628353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B3-499E-8E32-824FDD12084E}"/>
                </c:ext>
              </c:extLst>
            </c:dLbl>
            <c:dLbl>
              <c:idx val="1"/>
              <c:layout>
                <c:manualLayout>
                  <c:x val="1.1399984923555597E-2"/>
                  <c:y val="1.82881438462726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B3-499E-8E32-824FDD12084E}"/>
                </c:ext>
              </c:extLst>
            </c:dLbl>
            <c:dLbl>
              <c:idx val="2"/>
              <c:layout>
                <c:manualLayout>
                  <c:x val="3.0982367412950601E-2"/>
                  <c:y val="9.46440066032469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B3-499E-8E32-824FDD12084E}"/>
                </c:ext>
              </c:extLst>
            </c:dLbl>
            <c:dLbl>
              <c:idx val="3"/>
              <c:layout>
                <c:manualLayout>
                  <c:x val="2.1843849153320515E-2"/>
                  <c:y val="3.6104084274570577E-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B3-499E-8E32-824FDD12084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1-4)'!$AE$238:$AH$238</c:f>
              <c:numCache>
                <c:formatCode>0.00</c:formatCode>
                <c:ptCount val="4"/>
                <c:pt idx="0">
                  <c:v>30.971659919028337</c:v>
                </c:pt>
                <c:pt idx="1">
                  <c:v>27.579365079365083</c:v>
                </c:pt>
                <c:pt idx="2">
                  <c:v>28.952380952380953</c:v>
                </c:pt>
                <c:pt idx="3">
                  <c:v>27.746741154562386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B3-499E-8E32-824FDD12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8939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5883445378727136E-2"/>
                  <c:y val="-3.08927447417489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B3-499E-8E32-824FDD12084E}"/>
                </c:ext>
              </c:extLst>
            </c:dLbl>
            <c:dLbl>
              <c:idx val="1"/>
              <c:layout>
                <c:manualLayout>
                  <c:x val="-1.718879134886207E-2"/>
                  <c:y val="-2.6169760454151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B3-499E-8E32-824FDD12084E}"/>
                </c:ext>
              </c:extLst>
            </c:dLbl>
            <c:dLbl>
              <c:idx val="2"/>
              <c:layout>
                <c:manualLayout>
                  <c:x val="-3.6989371106679551E-3"/>
                  <c:y val="2.43650312941651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B3-499E-8E32-824FDD12084E}"/>
                </c:ext>
              </c:extLst>
            </c:dLbl>
            <c:dLbl>
              <c:idx val="3"/>
              <c:layout>
                <c:manualLayout>
                  <c:x val="-1.718879134886207E-2"/>
                  <c:y val="-4.4992814812175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B3-499E-8E32-824FDD1208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1-4)'!$AE$239:$AH$239</c:f>
              <c:numCache>
                <c:formatCode>0.00</c:formatCode>
                <c:ptCount val="4"/>
                <c:pt idx="0">
                  <c:v>0.85008112004853353</c:v>
                </c:pt>
                <c:pt idx="1">
                  <c:v>0.85149478447033422</c:v>
                </c:pt>
                <c:pt idx="2">
                  <c:v>0.82222845093145114</c:v>
                </c:pt>
                <c:pt idx="3">
                  <c:v>0.87420171519295786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AB3-499E-8E32-824FDD12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89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893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95100612423447"/>
          <c:y val="5.1612555279905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225806451612904"/>
          <c:w val="0.86519814931389138"/>
          <c:h val="0.4451612903225806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E4BF-4410-89FA-537AA6DF8EAA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0452290237913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BF-4410-89FA-537AA6DF8EAA}"/>
                </c:ext>
              </c:extLst>
            </c:dLbl>
            <c:dLbl>
              <c:idx val="1"/>
              <c:layout>
                <c:manualLayout>
                  <c:x val="-2.9983727707209498E-2"/>
                  <c:y val="-9.69943273219879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F-4410-89FA-537AA6DF8EAA}"/>
                </c:ext>
              </c:extLst>
            </c:dLbl>
            <c:dLbl>
              <c:idx val="2"/>
              <c:layout>
                <c:manualLayout>
                  <c:x val="-5.5964180947969677E-2"/>
                  <c:y val="-0.102785538904411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F-4410-89FA-537AA6DF8EAA}"/>
                </c:ext>
              </c:extLst>
            </c:dLbl>
            <c:dLbl>
              <c:idx val="3"/>
              <c:layout>
                <c:manualLayout>
                  <c:x val="-5.7434717413741496E-2"/>
                  <c:y val="-8.95490644314621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BF-4410-89FA-537AA6DF8EAA}"/>
                </c:ext>
              </c:extLst>
            </c:dLbl>
            <c:dLbl>
              <c:idx val="4"/>
              <c:layout>
                <c:manualLayout>
                  <c:x val="-2.1323915392928824E-2"/>
                  <c:y val="-5.56782799410347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F-4410-89FA-537AA6DF8E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1-4)'!$I$11:$M$11</c:f>
              <c:numCache>
                <c:formatCode>0.0</c:formatCode>
                <c:ptCount val="5"/>
                <c:pt idx="0">
                  <c:v>52.305000000000007</c:v>
                </c:pt>
                <c:pt idx="1">
                  <c:v>57.255000000000003</c:v>
                </c:pt>
                <c:pt idx="2">
                  <c:v>58.34</c:v>
                </c:pt>
                <c:pt idx="3">
                  <c:v>56.39</c:v>
                </c:pt>
                <c:pt idx="4">
                  <c:v>53.015000000000001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4BF-4410-89FA-537AA6DF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0176"/>
        <c:axId val="1"/>
      </c:lineChart>
      <c:catAx>
        <c:axId val="7932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01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15020250406036E-2"/>
                  <c:y val="1.1039298820679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3-47D3-BB0C-8C099CE6540A}"/>
                </c:ext>
              </c:extLst>
            </c:dLbl>
            <c:dLbl>
              <c:idx val="1"/>
              <c:layout>
                <c:manualLayout>
                  <c:x val="-1.5455548474195259E-2"/>
                  <c:y val="1.92225745537463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3-47D3-BB0C-8C099CE6540A}"/>
                </c:ext>
              </c:extLst>
            </c:dLbl>
            <c:dLbl>
              <c:idx val="2"/>
              <c:layout>
                <c:manualLayout>
                  <c:x val="-3.7063382742953477E-3"/>
                  <c:y val="2.00301659125188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F3-47D3-BB0C-8C099CE6540A}"/>
                </c:ext>
              </c:extLst>
            </c:dLbl>
            <c:dLbl>
              <c:idx val="3"/>
              <c:layout>
                <c:manualLayout>
                  <c:x val="-5.0116842444303394E-3"/>
                  <c:y val="2.2059595491740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3-47D3-BB0C-8C099CE6540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1-4)'!$AL$237:$AO$237</c:f>
              <c:numCache>
                <c:formatCode>0.00</c:formatCode>
                <c:ptCount val="4"/>
                <c:pt idx="0">
                  <c:v>33</c:v>
                </c:pt>
                <c:pt idx="1">
                  <c:v>42.857142857142861</c:v>
                </c:pt>
                <c:pt idx="2">
                  <c:v>43.1924882629108</c:v>
                </c:pt>
                <c:pt idx="3">
                  <c:v>39.366515837104068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3-47D3-BB0C-8C099CE6540A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46976876759183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F3-47D3-BB0C-8C099CE6540A}"/>
                </c:ext>
              </c:extLst>
            </c:dLbl>
            <c:dLbl>
              <c:idx val="1"/>
              <c:layout>
                <c:manualLayout>
                  <c:x val="1.1399984923555597E-2"/>
                  <c:y val="2.11484424175484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F3-47D3-BB0C-8C099CE6540A}"/>
                </c:ext>
              </c:extLst>
            </c:dLbl>
            <c:dLbl>
              <c:idx val="2"/>
              <c:layout>
                <c:manualLayout>
                  <c:x val="-3.4922527634437343E-4"/>
                  <c:y val="9.50226244343891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F3-47D3-BB0C-8C099CE6540A}"/>
                </c:ext>
              </c:extLst>
            </c:dLbl>
            <c:dLbl>
              <c:idx val="3"/>
              <c:layout>
                <c:manualLayout>
                  <c:x val="-2.525167382797777E-3"/>
                  <c:y val="8.99328986591608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F3-47D3-BB0C-8C099CE6540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1-4)'!$AL$238:$AO$238</c:f>
              <c:numCache>
                <c:formatCode>0.00</c:formatCode>
                <c:ptCount val="4"/>
                <c:pt idx="0">
                  <c:v>47.5</c:v>
                </c:pt>
                <c:pt idx="1">
                  <c:v>40.886699507389167</c:v>
                </c:pt>
                <c:pt idx="2">
                  <c:v>32.394366197183103</c:v>
                </c:pt>
                <c:pt idx="3">
                  <c:v>38.009049773755656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F3-47D3-BB0C-8C099CE6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901184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953071140258903E-2"/>
                  <c:y val="-3.5061816367976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F3-47D3-BB0C-8C099CE6540A}"/>
                </c:ext>
              </c:extLst>
            </c:dLbl>
            <c:dLbl>
              <c:idx val="1"/>
              <c:layout>
                <c:manualLayout>
                  <c:x val="-5.2001672114745413E-2"/>
                  <c:y val="5.40687165235567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F3-47D3-BB0C-8C099CE6540A}"/>
                </c:ext>
              </c:extLst>
            </c:dLbl>
            <c:dLbl>
              <c:idx val="2"/>
              <c:layout>
                <c:manualLayout>
                  <c:x val="-2.1105377493609644E-2"/>
                  <c:y val="-4.337668198714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F3-47D3-BB0C-8C099CE6540A}"/>
                </c:ext>
              </c:extLst>
            </c:dLbl>
            <c:dLbl>
              <c:idx val="3"/>
              <c:layout>
                <c:manualLayout>
                  <c:x val="-1.718879134886207E-2"/>
                  <c:y val="-5.59798577214047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F3-47D3-BB0C-8C099CE6540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1-4)'!$AL$239:$AO$239</c:f>
              <c:numCache>
                <c:formatCode>0.00</c:formatCode>
                <c:ptCount val="4"/>
                <c:pt idx="0">
                  <c:v>0.71822000830706489</c:v>
                </c:pt>
                <c:pt idx="1">
                  <c:v>0.6877580026107537</c:v>
                </c:pt>
                <c:pt idx="2">
                  <c:v>0.71840288826699961</c:v>
                </c:pt>
                <c:pt idx="3">
                  <c:v>0.74820409519620945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2F3-47D3-BB0C-8C099CE6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690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969011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B-4F62-9563-9787A02ED7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1-4)'!$C$244:$F$244</c:f>
              <c:numCache>
                <c:formatCode>#,##0.00</c:formatCode>
                <c:ptCount val="4"/>
                <c:pt idx="0">
                  <c:v>27.55980861244019</c:v>
                </c:pt>
                <c:pt idx="1">
                  <c:v>24.616813748258249</c:v>
                </c:pt>
                <c:pt idx="2">
                  <c:v>24.307692307692307</c:v>
                </c:pt>
                <c:pt idx="3">
                  <c:v>24.140930839495436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B-4F62-9563-9787A02ED7DE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AB-4F62-9563-9787A02ED7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1-4)'!$C$245:$F$245</c:f>
              <c:numCache>
                <c:formatCode>#,##0.00</c:formatCode>
                <c:ptCount val="4"/>
                <c:pt idx="0">
                  <c:v>42.057416267942585</c:v>
                </c:pt>
                <c:pt idx="1">
                  <c:v>43.89224338132837</c:v>
                </c:pt>
                <c:pt idx="2">
                  <c:v>44.92307692307692</c:v>
                </c:pt>
                <c:pt idx="3">
                  <c:v>44.802087864288822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B-4F62-9563-9787A02ED7DE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1-4)'!$C$246:$F$246</c:f>
              <c:numCache>
                <c:formatCode>#,##0.00</c:formatCode>
                <c:ptCount val="4"/>
                <c:pt idx="0">
                  <c:v>30.382775119617222</c:v>
                </c:pt>
                <c:pt idx="1">
                  <c:v>31.490942870413381</c:v>
                </c:pt>
                <c:pt idx="2">
                  <c:v>30.76923076923077</c:v>
                </c:pt>
                <c:pt idx="3">
                  <c:v>31.056981296215746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AB-4F62-9563-9787A02E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9139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AB-4F62-9563-9787A02E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13984"/>
        <c:axId val="1"/>
      </c:lineChart>
      <c:catAx>
        <c:axId val="7969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22715404699739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39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04858197206915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7-4FC3-9BDA-605E5B702FD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1-4)'!$J$244:$M$244</c:f>
              <c:numCache>
                <c:formatCode>#,##0.00</c:formatCode>
                <c:ptCount val="4"/>
                <c:pt idx="0">
                  <c:v>12.711864406779661</c:v>
                </c:pt>
                <c:pt idx="1">
                  <c:v>9.0163934426229488</c:v>
                </c:pt>
                <c:pt idx="2">
                  <c:v>15.079365079365081</c:v>
                </c:pt>
                <c:pt idx="3">
                  <c:v>11.718750000000002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7-4FC3-9BDA-605E5B702FD8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37-4FC3-9BDA-605E5B702FD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1-4)'!$J$245:$M$245</c:f>
              <c:numCache>
                <c:formatCode>#,##0.00</c:formatCode>
                <c:ptCount val="4"/>
                <c:pt idx="0">
                  <c:v>30.50847457627119</c:v>
                </c:pt>
                <c:pt idx="1">
                  <c:v>29.508196721311478</c:v>
                </c:pt>
                <c:pt idx="2">
                  <c:v>21.428571428571423</c:v>
                </c:pt>
                <c:pt idx="3">
                  <c:v>29.6875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37-4FC3-9BDA-605E5B702FD8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1-4)'!$J$246:$M$246</c:f>
              <c:numCache>
                <c:formatCode>#,##0.00</c:formatCode>
                <c:ptCount val="4"/>
                <c:pt idx="0">
                  <c:v>56.779661016949156</c:v>
                </c:pt>
                <c:pt idx="1">
                  <c:v>61.475409836065573</c:v>
                </c:pt>
                <c:pt idx="2">
                  <c:v>63.492063492063487</c:v>
                </c:pt>
                <c:pt idx="3">
                  <c:v>58.593750000000014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37-4FC3-9BDA-605E5B70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8947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37-4FC3-9BDA-605E5B70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94784"/>
        <c:axId val="1"/>
      </c:lineChart>
      <c:catAx>
        <c:axId val="796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47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04858197206915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428571428571425E-2"/>
          <c:w val="0.89033942558746737"/>
          <c:h val="0.5892857142857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D0-404B-8B01-56CE02B8D64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1-4)'!$Q$244:$T$244</c:f>
              <c:numCache>
                <c:formatCode>0.00</c:formatCode>
                <c:ptCount val="4"/>
                <c:pt idx="0">
                  <c:v>30.270270270270274</c:v>
                </c:pt>
                <c:pt idx="1">
                  <c:v>22.648083623693381</c:v>
                </c:pt>
                <c:pt idx="2">
                  <c:v>25.207296849087896</c:v>
                </c:pt>
                <c:pt idx="3">
                  <c:v>23.051948051948056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D0-404B-8B01-56CE02B8D643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D0-404B-8B01-56CE02B8D64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1-4)'!$Q$245:$T$245</c:f>
              <c:numCache>
                <c:formatCode>0.00</c:formatCode>
                <c:ptCount val="4"/>
                <c:pt idx="0">
                  <c:v>45.045045045045043</c:v>
                </c:pt>
                <c:pt idx="1">
                  <c:v>47.735191637630649</c:v>
                </c:pt>
                <c:pt idx="2">
                  <c:v>48.424543946932005</c:v>
                </c:pt>
                <c:pt idx="3">
                  <c:v>52.110389610389618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D0-404B-8B01-56CE02B8D643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1-4)'!$Q$246:$T$246</c:f>
              <c:numCache>
                <c:formatCode>0.00</c:formatCode>
                <c:ptCount val="4"/>
                <c:pt idx="0">
                  <c:v>24.684684684684683</c:v>
                </c:pt>
                <c:pt idx="1">
                  <c:v>29.616724738675959</c:v>
                </c:pt>
                <c:pt idx="2">
                  <c:v>26.368159203980102</c:v>
                </c:pt>
                <c:pt idx="3">
                  <c:v>24.837662337662341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0-404B-8B01-56CE02B8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8891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D0-404B-8B01-56CE02B8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89184"/>
        <c:axId val="1"/>
      </c:lineChart>
      <c:catAx>
        <c:axId val="7968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67857142857142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891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88131601825271"/>
          <c:w val="0.69567345341161668"/>
          <c:h val="0.21072091927942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F-40C4-ADD3-BCD493E2347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1-4)'!$X$244:$AA$244</c:f>
              <c:numCache>
                <c:formatCode>0.00</c:formatCode>
                <c:ptCount val="4"/>
                <c:pt idx="0">
                  <c:v>39.534883720930239</c:v>
                </c:pt>
                <c:pt idx="1">
                  <c:v>36.531365313653133</c:v>
                </c:pt>
                <c:pt idx="2">
                  <c:v>30.344827586206897</c:v>
                </c:pt>
                <c:pt idx="3">
                  <c:v>31.899641577060933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F-40C4-ADD3-BCD493E2347D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F-40C4-ADD3-BCD493E2347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1-4)'!$X$245:$AA$245</c:f>
              <c:numCache>
                <c:formatCode>0.00</c:formatCode>
                <c:ptCount val="4"/>
                <c:pt idx="0">
                  <c:v>41.47286821705427</c:v>
                </c:pt>
                <c:pt idx="1">
                  <c:v>40.221402214022142</c:v>
                </c:pt>
                <c:pt idx="2">
                  <c:v>44.827586206896562</c:v>
                </c:pt>
                <c:pt idx="3">
                  <c:v>42.652329749103941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BF-40C4-ADD3-BCD493E2347D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1-4)'!$X$246:$AA$246</c:f>
              <c:numCache>
                <c:formatCode>0.00</c:formatCode>
                <c:ptCount val="4"/>
                <c:pt idx="0">
                  <c:v>18.992248062015506</c:v>
                </c:pt>
                <c:pt idx="1">
                  <c:v>23.247232472324722</c:v>
                </c:pt>
                <c:pt idx="2">
                  <c:v>24.827586206896552</c:v>
                </c:pt>
                <c:pt idx="3">
                  <c:v>25.448028673835125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BF-40C4-ADD3-BCD493E2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9119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BF-40C4-ADD3-BCD493E2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11984"/>
        <c:axId val="1"/>
      </c:lineChart>
      <c:catAx>
        <c:axId val="7969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9119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22-4AA9-A657-D94F0E4C4D6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1-4)'!$AE$244:$AH$244</c:f>
              <c:numCache>
                <c:formatCode>0.00</c:formatCode>
                <c:ptCount val="4"/>
                <c:pt idx="0">
                  <c:v>22.153209109730849</c:v>
                </c:pt>
                <c:pt idx="1">
                  <c:v>21.995926680244398</c:v>
                </c:pt>
                <c:pt idx="2">
                  <c:v>21.2890625</c:v>
                </c:pt>
                <c:pt idx="3">
                  <c:v>21.455938697318008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2-4AA9-A657-D94F0E4C4D62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22-4AA9-A657-D94F0E4C4D6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1-4)'!$AE$245:$AH$245</c:f>
              <c:numCache>
                <c:formatCode>0.00</c:formatCode>
                <c:ptCount val="4"/>
                <c:pt idx="0">
                  <c:v>54.244306418219466</c:v>
                </c:pt>
                <c:pt idx="1">
                  <c:v>56.619144602851321</c:v>
                </c:pt>
                <c:pt idx="2">
                  <c:v>57.03125</c:v>
                </c:pt>
                <c:pt idx="3">
                  <c:v>55.747126436781613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2-4AA9-A657-D94F0E4C4D62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1-4)'!$AE$246:$AH$246</c:f>
              <c:numCache>
                <c:formatCode>0.00</c:formatCode>
                <c:ptCount val="4"/>
                <c:pt idx="0">
                  <c:v>23.602484472049692</c:v>
                </c:pt>
                <c:pt idx="1">
                  <c:v>21.384928716904277</c:v>
                </c:pt>
                <c:pt idx="2">
                  <c:v>21.679687500000004</c:v>
                </c:pt>
                <c:pt idx="3">
                  <c:v>22.796934865900383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2-4AA9-A657-D94F0E4C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8959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22-4AA9-A657-D94F0E4C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95984"/>
        <c:axId val="1"/>
      </c:lineChart>
      <c:catAx>
        <c:axId val="7968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59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D-4D56-8679-B96CA778E47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1-4)'!$AL$244:$AO$244</c:f>
              <c:numCache>
                <c:formatCode>0.00</c:formatCode>
                <c:ptCount val="4"/>
                <c:pt idx="0">
                  <c:v>28.350515463917525</c:v>
                </c:pt>
                <c:pt idx="1">
                  <c:v>25.757575757575761</c:v>
                </c:pt>
                <c:pt idx="2">
                  <c:v>19.718309859154928</c:v>
                </c:pt>
                <c:pt idx="3">
                  <c:v>28.899082568807344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D-4D56-8679-B96CA778E472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D-4D56-8679-B96CA778E47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1-4)'!$AL$245:$AO$245</c:f>
              <c:numCache>
                <c:formatCode>0.00</c:formatCode>
                <c:ptCount val="4"/>
                <c:pt idx="0">
                  <c:v>38.65979381443298</c:v>
                </c:pt>
                <c:pt idx="1">
                  <c:v>39.898989898989896</c:v>
                </c:pt>
                <c:pt idx="2">
                  <c:v>42.253521126760575</c:v>
                </c:pt>
                <c:pt idx="3">
                  <c:v>34.862385321100916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FD-4D56-8679-B96CA778E472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Ref>
              <c:f>'Раздел 2 (стр 1-4)'!$AL$246:$AO$246</c:f>
              <c:numCache>
                <c:formatCode>0.00</c:formatCode>
                <c:ptCount val="4"/>
                <c:pt idx="0">
                  <c:v>32.989690721649481</c:v>
                </c:pt>
                <c:pt idx="1">
                  <c:v>34.343434343434339</c:v>
                </c:pt>
                <c:pt idx="2">
                  <c:v>38.028169014084511</c:v>
                </c:pt>
                <c:pt idx="3">
                  <c:v>36.238532110091739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FD-4D56-8679-B96CA778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796896384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FD-4D56-8679-B96CA778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96384"/>
        <c:axId val="1"/>
      </c:lineChart>
      <c:catAx>
        <c:axId val="7968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7968963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740384615384615"/>
          <c:y val="5.1282161158426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3077067539735702"/>
          <c:w val="0.86778846153846156"/>
          <c:h val="0.448720757717083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F1B-4A03-A60F-06FCDFAE8AF5}"/>
              </c:ext>
            </c:extLst>
          </c:dPt>
          <c:dLbls>
            <c:dLbl>
              <c:idx val="0"/>
              <c:layout>
                <c:manualLayout>
                  <c:x val="-8.758025439127802E-2"/>
                  <c:y val="3.3661506597389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1B-4A03-A60F-06FCDFAE8AF5}"/>
                </c:ext>
              </c:extLst>
            </c:dLbl>
            <c:dLbl>
              <c:idx val="1"/>
              <c:layout>
                <c:manualLayout>
                  <c:x val="-3.0368715929739561E-2"/>
                  <c:y val="-9.4124384129783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1B-4A03-A60F-06FCDFAE8AF5}"/>
                </c:ext>
              </c:extLst>
            </c:dLbl>
            <c:dLbl>
              <c:idx val="2"/>
              <c:layout>
                <c:manualLayout>
                  <c:x val="-5.4887946698970319E-2"/>
                  <c:y val="-0.10558651322430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1B-4A03-A60F-06FCDFAE8AF5}"/>
                </c:ext>
              </c:extLst>
            </c:dLbl>
            <c:dLbl>
              <c:idx val="3"/>
              <c:layout>
                <c:manualLayout>
                  <c:x val="-5.5368715929739597E-2"/>
                  <c:y val="-8.778924039850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1B-4A03-A60F-06FCDFAE8AF5}"/>
                </c:ext>
              </c:extLst>
            </c:dLbl>
            <c:dLbl>
              <c:idx val="4"/>
              <c:layout>
                <c:manualLayout>
                  <c:x val="-5.3687159297395514E-3"/>
                  <c:y val="2.8789972681986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B-4A03-A60F-06FCDFAE8A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1-4)'!$P$11:$T$11</c:f>
              <c:numCache>
                <c:formatCode>0.0</c:formatCode>
                <c:ptCount val="5"/>
                <c:pt idx="0">
                  <c:v>47.754999999999995</c:v>
                </c:pt>
                <c:pt idx="1">
                  <c:v>60.86</c:v>
                </c:pt>
                <c:pt idx="2">
                  <c:v>55.86</c:v>
                </c:pt>
                <c:pt idx="3">
                  <c:v>51.255000000000003</c:v>
                </c:pt>
                <c:pt idx="4">
                  <c:v>48.819999999999993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F1B-4A03-A60F-06FCDFAE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2576"/>
        <c:axId val="1"/>
      </c:lineChart>
      <c:catAx>
        <c:axId val="79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25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61754317747317"/>
          <c:y val="3.2680002837483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3481200523728"/>
          <c:y val="0.18300770404222863"/>
          <c:w val="0.86419961467885487"/>
          <c:h val="0.490199207255969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58F-4D6B-8446-83CA0B16082E}"/>
              </c:ext>
            </c:extLst>
          </c:dPt>
          <c:dLbls>
            <c:dLbl>
              <c:idx val="0"/>
              <c:layout>
                <c:manualLayout>
                  <c:x val="-5.020590468394593E-2"/>
                  <c:y val="-7.7070758121239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F-4D6B-8446-83CA0B16082E}"/>
                </c:ext>
              </c:extLst>
            </c:dLbl>
            <c:dLbl>
              <c:idx val="1"/>
              <c:layout>
                <c:manualLayout>
                  <c:x val="-8.1481481481481488E-2"/>
                  <c:y val="-8.0474156416722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8F-4D6B-8446-83CA0B16082E}"/>
                </c:ext>
              </c:extLst>
            </c:dLbl>
            <c:dLbl>
              <c:idx val="2"/>
              <c:layout>
                <c:manualLayout>
                  <c:x val="-3.7860082304526692E-2"/>
                  <c:y val="-8.8426397680682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8F-4D6B-8446-83CA0B16082E}"/>
                </c:ext>
              </c:extLst>
            </c:dLbl>
            <c:dLbl>
              <c:idx val="3"/>
              <c:layout>
                <c:manualLayout>
                  <c:x val="-5.7613375798106992E-2"/>
                  <c:y val="-9.29201599734609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8F-4D6B-8446-83CA0B16082E}"/>
                </c:ext>
              </c:extLst>
            </c:dLbl>
            <c:dLbl>
              <c:idx val="4"/>
              <c:layout>
                <c:manualLayout>
                  <c:x val="-5.7615760992838858E-3"/>
                  <c:y val="1.8128679860963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F-4D6B-8446-83CA0B1608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1-4)'!$B$35:$F$35</c:f>
              <c:numCache>
                <c:formatCode>0.0</c:formatCode>
                <c:ptCount val="5"/>
                <c:pt idx="0">
                  <c:v>45.615000000000002</c:v>
                </c:pt>
                <c:pt idx="1">
                  <c:v>57.34</c:v>
                </c:pt>
                <c:pt idx="2">
                  <c:v>55.164999999999999</c:v>
                </c:pt>
                <c:pt idx="3">
                  <c:v>50.344999999999999</c:v>
                </c:pt>
                <c:pt idx="4">
                  <c:v>47.22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58F-4D6B-8446-83CA0B16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9776"/>
        <c:axId val="1"/>
      </c:lineChart>
      <c:catAx>
        <c:axId val="7932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97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4671916010498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18181875830318556"/>
          <c:w val="0.86519814931389138"/>
          <c:h val="0.4935080582515036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7BE-4980-8162-D8E8D7FB3DC7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229464478026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E-4980-8162-D8E8D7FB3DC7}"/>
                </c:ext>
              </c:extLst>
            </c:dLbl>
            <c:dLbl>
              <c:idx val="1"/>
              <c:layout>
                <c:manualLayout>
                  <c:x val="-2.7532741448529931E-2"/>
                  <c:y val="-8.2220676529821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E-4980-8162-D8E8D7FB3DC7}"/>
                </c:ext>
              </c:extLst>
            </c:dLbl>
            <c:dLbl>
              <c:idx val="2"/>
              <c:layout>
                <c:manualLayout>
                  <c:x val="-5.2696207091760532E-2"/>
                  <c:y val="-8.9151583324811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BE-4980-8162-D8E8D7FB3DC7}"/>
                </c:ext>
              </c:extLst>
            </c:dLbl>
            <c:dLbl>
              <c:idx val="3"/>
              <c:layout>
                <c:manualLayout>
                  <c:x val="-5.7434769183263859E-2"/>
                  <c:y val="-7.0602311074752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E-4980-8162-D8E8D7FB3DC7}"/>
                </c:ext>
              </c:extLst>
            </c:dLbl>
            <c:dLbl>
              <c:idx val="4"/>
              <c:layout>
                <c:manualLayout>
                  <c:x val="-1.4787967680510524E-2"/>
                  <c:y val="1.3163793714974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E-4980-8162-D8E8D7FB3D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1-4)'!$I$35:$M$35</c:f>
              <c:numCache>
                <c:formatCode>0.0</c:formatCode>
                <c:ptCount val="5"/>
                <c:pt idx="0">
                  <c:v>48.620000000000005</c:v>
                </c:pt>
                <c:pt idx="1">
                  <c:v>53.695</c:v>
                </c:pt>
                <c:pt idx="2">
                  <c:v>53.64</c:v>
                </c:pt>
                <c:pt idx="3">
                  <c:v>51.185000000000002</c:v>
                </c:pt>
                <c:pt idx="4">
                  <c:v>47.819999999999993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7BE-4980-8162-D8E8D7FB3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00576"/>
        <c:axId val="1"/>
      </c:lineChart>
      <c:catAx>
        <c:axId val="79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005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7746305201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18064516129032257"/>
          <c:w val="0.86778846153846156"/>
          <c:h val="0.496774193548387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FBA-4263-9144-70DFB28C699D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7.3587672508678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BA-4263-9144-70DFB28C699D}"/>
                </c:ext>
              </c:extLst>
            </c:dLbl>
            <c:dLbl>
              <c:idx val="1"/>
              <c:layout>
                <c:manualLayout>
                  <c:x val="-2.7964869775893415E-2"/>
                  <c:y val="-0.100605198543730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BA-4263-9144-70DFB28C699D}"/>
                </c:ext>
              </c:extLst>
            </c:dLbl>
            <c:dLbl>
              <c:idx val="2"/>
              <c:layout>
                <c:manualLayout>
                  <c:x val="-3.5657177468201143E-2"/>
                  <c:y val="-9.7510456354246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BA-4263-9144-70DFB28C699D}"/>
                </c:ext>
              </c:extLst>
            </c:dLbl>
            <c:dLbl>
              <c:idx val="3"/>
              <c:layout>
                <c:manualLayout>
                  <c:x val="-5.5368715929739597E-2"/>
                  <c:y val="-9.431817796968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BA-4263-9144-70DFB28C699D}"/>
                </c:ext>
              </c:extLst>
            </c:dLbl>
            <c:dLbl>
              <c:idx val="4"/>
              <c:layout>
                <c:manualLayout>
                  <c:x val="-1.4984100545124194E-2"/>
                  <c:y val="-8.8764033528067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A-4263-9144-70DFB28C69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2011-1</c:v>
                </c:pt>
                <c:pt idx="1">
                  <c:v>2011-2</c:v>
                </c:pt>
                <c:pt idx="2">
                  <c:v>2011-3</c:v>
                </c:pt>
                <c:pt idx="3">
                  <c:v>2011-4</c:v>
                </c:pt>
                <c:pt idx="4">
                  <c:v>2012-1 ожид.</c:v>
                </c:pt>
              </c:strCache>
            </c:strRef>
          </c:cat>
          <c:val>
            <c:numRef>
              <c:f>'Раздел 1 (стр 1-4)'!$P$35:$T$35</c:f>
              <c:numCache>
                <c:formatCode>0.0</c:formatCode>
                <c:ptCount val="5"/>
                <c:pt idx="0">
                  <c:v>51.475000000000001</c:v>
                </c:pt>
                <c:pt idx="1">
                  <c:v>59.460000000000008</c:v>
                </c:pt>
                <c:pt idx="2">
                  <c:v>58.22</c:v>
                </c:pt>
                <c:pt idx="3">
                  <c:v>55.53</c:v>
                </c:pt>
                <c:pt idx="4">
                  <c:v>54.43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FBA-4263-9144-70DFB28C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10576"/>
        <c:axId val="1"/>
      </c:lineChart>
      <c:catAx>
        <c:axId val="7932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7932105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29" Type="http://schemas.openxmlformats.org/officeDocument/2006/relationships/chart" Target="../charts/chart32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28" Type="http://schemas.openxmlformats.org/officeDocument/2006/relationships/chart" Target="../charts/chart31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18" Type="http://schemas.openxmlformats.org/officeDocument/2006/relationships/chart" Target="../charts/chart50.xml"/><Relationship Id="rId3" Type="http://schemas.openxmlformats.org/officeDocument/2006/relationships/chart" Target="../charts/chart35.xml"/><Relationship Id="rId21" Type="http://schemas.openxmlformats.org/officeDocument/2006/relationships/chart" Target="../charts/chart53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17" Type="http://schemas.openxmlformats.org/officeDocument/2006/relationships/chart" Target="../charts/chart49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20" Type="http://schemas.openxmlformats.org/officeDocument/2006/relationships/chart" Target="../charts/chart52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24" Type="http://schemas.openxmlformats.org/officeDocument/2006/relationships/chart" Target="../charts/chart56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23" Type="http://schemas.openxmlformats.org/officeDocument/2006/relationships/chart" Target="../charts/chart55.xml"/><Relationship Id="rId10" Type="http://schemas.openxmlformats.org/officeDocument/2006/relationships/chart" Target="../charts/chart42.xml"/><Relationship Id="rId19" Type="http://schemas.openxmlformats.org/officeDocument/2006/relationships/chart" Target="../charts/chart51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Relationship Id="rId22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52" name="Chart 1">
          <a:extLst>
            <a:ext uri="{FF2B5EF4-FFF2-40B4-BE49-F238E27FC236}">
              <a16:creationId xmlns:a16="http://schemas.microsoft.com/office/drawing/2014/main" id="{F2A2147C-682F-4D4C-8F29-C81145AFC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53" name="Chart 1">
          <a:extLst>
            <a:ext uri="{FF2B5EF4-FFF2-40B4-BE49-F238E27FC236}">
              <a16:creationId xmlns:a16="http://schemas.microsoft.com/office/drawing/2014/main" id="{713DA4D7-1C0D-4BA0-9E65-8E3015D66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54" name="Chart 1">
          <a:extLst>
            <a:ext uri="{FF2B5EF4-FFF2-40B4-BE49-F238E27FC236}">
              <a16:creationId xmlns:a16="http://schemas.microsoft.com/office/drawing/2014/main" id="{A86A763F-A8D9-4E34-B6A8-7528F7FF2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6</xdr:col>
      <xdr:colOff>7620</xdr:colOff>
      <xdr:row>22</xdr:row>
      <xdr:rowOff>114300</xdr:rowOff>
    </xdr:to>
    <xdr:graphicFrame macro="">
      <xdr:nvGraphicFramePr>
        <xdr:cNvPr id="3970846" name="Диаграмма 2">
          <a:extLst>
            <a:ext uri="{FF2B5EF4-FFF2-40B4-BE49-F238E27FC236}">
              <a16:creationId xmlns:a16="http://schemas.microsoft.com/office/drawing/2014/main" id="{A53DDF35-49A8-4806-947D-13905E2D5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12</xdr:col>
      <xdr:colOff>640080</xdr:colOff>
      <xdr:row>22</xdr:row>
      <xdr:rowOff>114300</xdr:rowOff>
    </xdr:to>
    <xdr:graphicFrame macro="">
      <xdr:nvGraphicFramePr>
        <xdr:cNvPr id="3970847" name="Диаграмма 3">
          <a:extLst>
            <a:ext uri="{FF2B5EF4-FFF2-40B4-BE49-F238E27FC236}">
              <a16:creationId xmlns:a16="http://schemas.microsoft.com/office/drawing/2014/main" id="{29FB711C-A9A9-43E6-85E8-AB46CAC2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19</xdr:col>
      <xdr:colOff>678180</xdr:colOff>
      <xdr:row>23</xdr:row>
      <xdr:rowOff>0</xdr:rowOff>
    </xdr:to>
    <xdr:graphicFrame macro="">
      <xdr:nvGraphicFramePr>
        <xdr:cNvPr id="3970848" name="Диаграмма 4">
          <a:extLst>
            <a:ext uri="{FF2B5EF4-FFF2-40B4-BE49-F238E27FC236}">
              <a16:creationId xmlns:a16="http://schemas.microsoft.com/office/drawing/2014/main" id="{572E297C-87A4-482D-BEA0-07611150A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</xdr:colOff>
      <xdr:row>35</xdr:row>
      <xdr:rowOff>0</xdr:rowOff>
    </xdr:from>
    <xdr:to>
      <xdr:col>5</xdr:col>
      <xdr:colOff>624840</xdr:colOff>
      <xdr:row>46</xdr:row>
      <xdr:rowOff>114300</xdr:rowOff>
    </xdr:to>
    <xdr:graphicFrame macro="">
      <xdr:nvGraphicFramePr>
        <xdr:cNvPr id="3970849" name="Диаграмма 5">
          <a:extLst>
            <a:ext uri="{FF2B5EF4-FFF2-40B4-BE49-F238E27FC236}">
              <a16:creationId xmlns:a16="http://schemas.microsoft.com/office/drawing/2014/main" id="{7DF844E3-F18E-47EA-BB85-EE6E9126D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35</xdr:row>
      <xdr:rowOff>0</xdr:rowOff>
    </xdr:from>
    <xdr:to>
      <xdr:col>12</xdr:col>
      <xdr:colOff>640080</xdr:colOff>
      <xdr:row>47</xdr:row>
      <xdr:rowOff>0</xdr:rowOff>
    </xdr:to>
    <xdr:graphicFrame macro="">
      <xdr:nvGraphicFramePr>
        <xdr:cNvPr id="3970850" name="Диаграмма 6">
          <a:extLst>
            <a:ext uri="{FF2B5EF4-FFF2-40B4-BE49-F238E27FC236}">
              <a16:creationId xmlns:a16="http://schemas.microsoft.com/office/drawing/2014/main" id="{739C83D9-198F-421E-A6AE-E1C12A5C9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19</xdr:col>
      <xdr:colOff>678180</xdr:colOff>
      <xdr:row>47</xdr:row>
      <xdr:rowOff>7620</xdr:rowOff>
    </xdr:to>
    <xdr:graphicFrame macro="">
      <xdr:nvGraphicFramePr>
        <xdr:cNvPr id="3970851" name="Диаграмма 7">
          <a:extLst>
            <a:ext uri="{FF2B5EF4-FFF2-40B4-BE49-F238E27FC236}">
              <a16:creationId xmlns:a16="http://schemas.microsoft.com/office/drawing/2014/main" id="{CD0FE062-CDA3-4DE8-9AA7-2D2AD9474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5</xdr:col>
      <xdr:colOff>624840</xdr:colOff>
      <xdr:row>76</xdr:row>
      <xdr:rowOff>160020</xdr:rowOff>
    </xdr:to>
    <xdr:graphicFrame macro="">
      <xdr:nvGraphicFramePr>
        <xdr:cNvPr id="3970852" name="Диаграмма 8">
          <a:extLst>
            <a:ext uri="{FF2B5EF4-FFF2-40B4-BE49-F238E27FC236}">
              <a16:creationId xmlns:a16="http://schemas.microsoft.com/office/drawing/2014/main" id="{8CB3A7F0-1EB3-4ABF-8D54-EB8EF967E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68</xdr:row>
      <xdr:rowOff>7620</xdr:rowOff>
    </xdr:from>
    <xdr:to>
      <xdr:col>12</xdr:col>
      <xdr:colOff>624840</xdr:colOff>
      <xdr:row>76</xdr:row>
      <xdr:rowOff>160020</xdr:rowOff>
    </xdr:to>
    <xdr:graphicFrame macro="">
      <xdr:nvGraphicFramePr>
        <xdr:cNvPr id="3970853" name="Диаграмма 9">
          <a:extLst>
            <a:ext uri="{FF2B5EF4-FFF2-40B4-BE49-F238E27FC236}">
              <a16:creationId xmlns:a16="http://schemas.microsoft.com/office/drawing/2014/main" id="{41E24C81-D607-4DB9-B0B8-E6998DA33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68</xdr:row>
      <xdr:rowOff>0</xdr:rowOff>
    </xdr:from>
    <xdr:to>
      <xdr:col>19</xdr:col>
      <xdr:colOff>678180</xdr:colOff>
      <xdr:row>76</xdr:row>
      <xdr:rowOff>160020</xdr:rowOff>
    </xdr:to>
    <xdr:graphicFrame macro="">
      <xdr:nvGraphicFramePr>
        <xdr:cNvPr id="3970854" name="Диаграмма 10">
          <a:extLst>
            <a:ext uri="{FF2B5EF4-FFF2-40B4-BE49-F238E27FC236}">
              <a16:creationId xmlns:a16="http://schemas.microsoft.com/office/drawing/2014/main" id="{97FD3F84-0522-4A10-B29E-B2659E713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89</xdr:row>
      <xdr:rowOff>7620</xdr:rowOff>
    </xdr:from>
    <xdr:to>
      <xdr:col>5</xdr:col>
      <xdr:colOff>640080</xdr:colOff>
      <xdr:row>98</xdr:row>
      <xdr:rowOff>160020</xdr:rowOff>
    </xdr:to>
    <xdr:graphicFrame macro="">
      <xdr:nvGraphicFramePr>
        <xdr:cNvPr id="3970855" name="Диаграмма 11">
          <a:extLst>
            <a:ext uri="{FF2B5EF4-FFF2-40B4-BE49-F238E27FC236}">
              <a16:creationId xmlns:a16="http://schemas.microsoft.com/office/drawing/2014/main" id="{32986058-3C9E-4FCF-87CC-D589DD4B8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89</xdr:row>
      <xdr:rowOff>0</xdr:rowOff>
    </xdr:from>
    <xdr:to>
      <xdr:col>12</xdr:col>
      <xdr:colOff>640080</xdr:colOff>
      <xdr:row>98</xdr:row>
      <xdr:rowOff>160020</xdr:rowOff>
    </xdr:to>
    <xdr:graphicFrame macro="">
      <xdr:nvGraphicFramePr>
        <xdr:cNvPr id="3970856" name="Диаграмма 12">
          <a:extLst>
            <a:ext uri="{FF2B5EF4-FFF2-40B4-BE49-F238E27FC236}">
              <a16:creationId xmlns:a16="http://schemas.microsoft.com/office/drawing/2014/main" id="{FF7BD4EC-DA78-415A-B6C6-C13396F7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89</xdr:row>
      <xdr:rowOff>0</xdr:rowOff>
    </xdr:from>
    <xdr:to>
      <xdr:col>19</xdr:col>
      <xdr:colOff>678180</xdr:colOff>
      <xdr:row>99</xdr:row>
      <xdr:rowOff>0</xdr:rowOff>
    </xdr:to>
    <xdr:graphicFrame macro="">
      <xdr:nvGraphicFramePr>
        <xdr:cNvPr id="3970857" name="Диаграмма 13">
          <a:extLst>
            <a:ext uri="{FF2B5EF4-FFF2-40B4-BE49-F238E27FC236}">
              <a16:creationId xmlns:a16="http://schemas.microsoft.com/office/drawing/2014/main" id="{F9178DCB-5CC8-497B-9670-12ABF7EF3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640080</xdr:colOff>
      <xdr:row>126</xdr:row>
      <xdr:rowOff>0</xdr:rowOff>
    </xdr:to>
    <xdr:graphicFrame macro="">
      <xdr:nvGraphicFramePr>
        <xdr:cNvPr id="3970858" name="Диаграмма 14">
          <a:extLst>
            <a:ext uri="{FF2B5EF4-FFF2-40B4-BE49-F238E27FC236}">
              <a16:creationId xmlns:a16="http://schemas.microsoft.com/office/drawing/2014/main" id="{D4383A38-61A6-4AC1-970F-18E8FDD9B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13</xdr:col>
      <xdr:colOff>0</xdr:colOff>
      <xdr:row>126</xdr:row>
      <xdr:rowOff>0</xdr:rowOff>
    </xdr:to>
    <xdr:graphicFrame macro="">
      <xdr:nvGraphicFramePr>
        <xdr:cNvPr id="3970859" name="Диаграмма 15">
          <a:extLst>
            <a:ext uri="{FF2B5EF4-FFF2-40B4-BE49-F238E27FC236}">
              <a16:creationId xmlns:a16="http://schemas.microsoft.com/office/drawing/2014/main" id="{57A1127F-A6FF-4947-A56E-A0AA2C9E4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119</xdr:row>
      <xdr:rowOff>0</xdr:rowOff>
    </xdr:from>
    <xdr:to>
      <xdr:col>19</xdr:col>
      <xdr:colOff>678180</xdr:colOff>
      <xdr:row>126</xdr:row>
      <xdr:rowOff>7620</xdr:rowOff>
    </xdr:to>
    <xdr:graphicFrame macro="">
      <xdr:nvGraphicFramePr>
        <xdr:cNvPr id="3970860" name="Диаграмма 16">
          <a:extLst>
            <a:ext uri="{FF2B5EF4-FFF2-40B4-BE49-F238E27FC236}">
              <a16:creationId xmlns:a16="http://schemas.microsoft.com/office/drawing/2014/main" id="{6FA7116E-CAAA-4D63-ADC8-623819A8D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0</xdr:colOff>
      <xdr:row>145</xdr:row>
      <xdr:rowOff>7620</xdr:rowOff>
    </xdr:to>
    <xdr:graphicFrame macro="">
      <xdr:nvGraphicFramePr>
        <xdr:cNvPr id="3970861" name="Диаграмма 17">
          <a:extLst>
            <a:ext uri="{FF2B5EF4-FFF2-40B4-BE49-F238E27FC236}">
              <a16:creationId xmlns:a16="http://schemas.microsoft.com/office/drawing/2014/main" id="{81C0A94C-1809-47DD-8235-CBCA2B182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138</xdr:row>
      <xdr:rowOff>0</xdr:rowOff>
    </xdr:from>
    <xdr:to>
      <xdr:col>19</xdr:col>
      <xdr:colOff>678180</xdr:colOff>
      <xdr:row>145</xdr:row>
      <xdr:rowOff>22860</xdr:rowOff>
    </xdr:to>
    <xdr:graphicFrame macro="">
      <xdr:nvGraphicFramePr>
        <xdr:cNvPr id="3970862" name="Диаграмма 18">
          <a:extLst>
            <a:ext uri="{FF2B5EF4-FFF2-40B4-BE49-F238E27FC236}">
              <a16:creationId xmlns:a16="http://schemas.microsoft.com/office/drawing/2014/main" id="{B50FC6C3-1BC2-4068-80EF-515F87FA0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159</xdr:row>
      <xdr:rowOff>0</xdr:rowOff>
    </xdr:from>
    <xdr:to>
      <xdr:col>5</xdr:col>
      <xdr:colOff>640080</xdr:colOff>
      <xdr:row>166</xdr:row>
      <xdr:rowOff>83820</xdr:rowOff>
    </xdr:to>
    <xdr:graphicFrame macro="">
      <xdr:nvGraphicFramePr>
        <xdr:cNvPr id="3970863" name="Диаграмма 19">
          <a:extLst>
            <a:ext uri="{FF2B5EF4-FFF2-40B4-BE49-F238E27FC236}">
              <a16:creationId xmlns:a16="http://schemas.microsoft.com/office/drawing/2014/main" id="{73D37565-9F50-46D8-925D-AFE43008F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166</xdr:row>
      <xdr:rowOff>83820</xdr:rowOff>
    </xdr:from>
    <xdr:to>
      <xdr:col>5</xdr:col>
      <xdr:colOff>640080</xdr:colOff>
      <xdr:row>175</xdr:row>
      <xdr:rowOff>167640</xdr:rowOff>
    </xdr:to>
    <xdr:graphicFrame macro="">
      <xdr:nvGraphicFramePr>
        <xdr:cNvPr id="3970864" name="Диаграмма 20">
          <a:extLst>
            <a:ext uri="{FF2B5EF4-FFF2-40B4-BE49-F238E27FC236}">
              <a16:creationId xmlns:a16="http://schemas.microsoft.com/office/drawing/2014/main" id="{01AA7973-F68E-4F5E-ACF2-E6015D084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159</xdr:row>
      <xdr:rowOff>0</xdr:rowOff>
    </xdr:from>
    <xdr:to>
      <xdr:col>12</xdr:col>
      <xdr:colOff>640080</xdr:colOff>
      <xdr:row>166</xdr:row>
      <xdr:rowOff>106680</xdr:rowOff>
    </xdr:to>
    <xdr:graphicFrame macro="">
      <xdr:nvGraphicFramePr>
        <xdr:cNvPr id="3970865" name="Диаграмма 21">
          <a:extLst>
            <a:ext uri="{FF2B5EF4-FFF2-40B4-BE49-F238E27FC236}">
              <a16:creationId xmlns:a16="http://schemas.microsoft.com/office/drawing/2014/main" id="{4DD0EF15-0F92-499E-987D-6D2C25328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166</xdr:row>
      <xdr:rowOff>91440</xdr:rowOff>
    </xdr:from>
    <xdr:to>
      <xdr:col>12</xdr:col>
      <xdr:colOff>640080</xdr:colOff>
      <xdr:row>175</xdr:row>
      <xdr:rowOff>167640</xdr:rowOff>
    </xdr:to>
    <xdr:graphicFrame macro="">
      <xdr:nvGraphicFramePr>
        <xdr:cNvPr id="3970866" name="Диаграмма 22">
          <a:extLst>
            <a:ext uri="{FF2B5EF4-FFF2-40B4-BE49-F238E27FC236}">
              <a16:creationId xmlns:a16="http://schemas.microsoft.com/office/drawing/2014/main" id="{AD07C118-DA83-4EBC-94AF-724ACB1B7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0</xdr:colOff>
      <xdr:row>159</xdr:row>
      <xdr:rowOff>0</xdr:rowOff>
    </xdr:from>
    <xdr:to>
      <xdr:col>19</xdr:col>
      <xdr:colOff>678180</xdr:colOff>
      <xdr:row>166</xdr:row>
      <xdr:rowOff>106680</xdr:rowOff>
    </xdr:to>
    <xdr:graphicFrame macro="">
      <xdr:nvGraphicFramePr>
        <xdr:cNvPr id="3970867" name="Диаграмма 23">
          <a:extLst>
            <a:ext uri="{FF2B5EF4-FFF2-40B4-BE49-F238E27FC236}">
              <a16:creationId xmlns:a16="http://schemas.microsoft.com/office/drawing/2014/main" id="{910F9BEB-BD2B-42BA-89F9-CD9DE1297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0</xdr:colOff>
      <xdr:row>166</xdr:row>
      <xdr:rowOff>106680</xdr:rowOff>
    </xdr:from>
    <xdr:to>
      <xdr:col>19</xdr:col>
      <xdr:colOff>678180</xdr:colOff>
      <xdr:row>175</xdr:row>
      <xdr:rowOff>167640</xdr:rowOff>
    </xdr:to>
    <xdr:graphicFrame macro="">
      <xdr:nvGraphicFramePr>
        <xdr:cNvPr id="3970868" name="Диаграмма 24">
          <a:extLst>
            <a:ext uri="{FF2B5EF4-FFF2-40B4-BE49-F238E27FC236}">
              <a16:creationId xmlns:a16="http://schemas.microsoft.com/office/drawing/2014/main" id="{CEF5153C-838A-4252-8B4D-528C60740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640080</xdr:colOff>
      <xdr:row>192</xdr:row>
      <xdr:rowOff>0</xdr:rowOff>
    </xdr:to>
    <xdr:graphicFrame macro="">
      <xdr:nvGraphicFramePr>
        <xdr:cNvPr id="3970869" name="Диаграмма 27">
          <a:extLst>
            <a:ext uri="{FF2B5EF4-FFF2-40B4-BE49-F238E27FC236}">
              <a16:creationId xmlns:a16="http://schemas.microsoft.com/office/drawing/2014/main" id="{5BDEB4B6-DA64-4D37-B183-8F67669FD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192</xdr:row>
      <xdr:rowOff>0</xdr:rowOff>
    </xdr:from>
    <xdr:to>
      <xdr:col>5</xdr:col>
      <xdr:colOff>640080</xdr:colOff>
      <xdr:row>199</xdr:row>
      <xdr:rowOff>182880</xdr:rowOff>
    </xdr:to>
    <xdr:graphicFrame macro="">
      <xdr:nvGraphicFramePr>
        <xdr:cNvPr id="3970870" name="Диаграмма 28">
          <a:extLst>
            <a:ext uri="{FF2B5EF4-FFF2-40B4-BE49-F238E27FC236}">
              <a16:creationId xmlns:a16="http://schemas.microsoft.com/office/drawing/2014/main" id="{D9CA5A9C-8070-491F-BA47-215FFD2C7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640080</xdr:colOff>
      <xdr:row>192</xdr:row>
      <xdr:rowOff>0</xdr:rowOff>
    </xdr:to>
    <xdr:graphicFrame macro="">
      <xdr:nvGraphicFramePr>
        <xdr:cNvPr id="3970871" name="Диаграмма 29">
          <a:extLst>
            <a:ext uri="{FF2B5EF4-FFF2-40B4-BE49-F238E27FC236}">
              <a16:creationId xmlns:a16="http://schemas.microsoft.com/office/drawing/2014/main" id="{FCBA4120-5881-4FC4-911D-C234D6A2F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192</xdr:row>
      <xdr:rowOff>0</xdr:rowOff>
    </xdr:from>
    <xdr:to>
      <xdr:col>12</xdr:col>
      <xdr:colOff>640080</xdr:colOff>
      <xdr:row>199</xdr:row>
      <xdr:rowOff>182880</xdr:rowOff>
    </xdr:to>
    <xdr:graphicFrame macro="">
      <xdr:nvGraphicFramePr>
        <xdr:cNvPr id="3970872" name="Диаграмма 30">
          <a:extLst>
            <a:ext uri="{FF2B5EF4-FFF2-40B4-BE49-F238E27FC236}">
              <a16:creationId xmlns:a16="http://schemas.microsoft.com/office/drawing/2014/main" id="{31D898CD-964E-4FA1-9215-301F2D3BA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678180</xdr:colOff>
      <xdr:row>192</xdr:row>
      <xdr:rowOff>0</xdr:rowOff>
    </xdr:to>
    <xdr:graphicFrame macro="">
      <xdr:nvGraphicFramePr>
        <xdr:cNvPr id="3970873" name="Диаграмма 31">
          <a:extLst>
            <a:ext uri="{FF2B5EF4-FFF2-40B4-BE49-F238E27FC236}">
              <a16:creationId xmlns:a16="http://schemas.microsoft.com/office/drawing/2014/main" id="{5BC4E47C-C8EA-4128-B68A-2AC627137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192</xdr:row>
      <xdr:rowOff>7620</xdr:rowOff>
    </xdr:from>
    <xdr:to>
      <xdr:col>19</xdr:col>
      <xdr:colOff>678180</xdr:colOff>
      <xdr:row>199</xdr:row>
      <xdr:rowOff>182880</xdr:rowOff>
    </xdr:to>
    <xdr:graphicFrame macro="">
      <xdr:nvGraphicFramePr>
        <xdr:cNvPr id="3970874" name="Диаграмма 32">
          <a:extLst>
            <a:ext uri="{FF2B5EF4-FFF2-40B4-BE49-F238E27FC236}">
              <a16:creationId xmlns:a16="http://schemas.microsoft.com/office/drawing/2014/main" id="{4326D663-6CD6-4A79-8B15-CED9DBE7A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723900</xdr:colOff>
      <xdr:row>19</xdr:row>
      <xdr:rowOff>0</xdr:rowOff>
    </xdr:to>
    <xdr:graphicFrame macro="">
      <xdr:nvGraphicFramePr>
        <xdr:cNvPr id="4854065" name="Диаграмма 1">
          <a:extLst>
            <a:ext uri="{FF2B5EF4-FFF2-40B4-BE49-F238E27FC236}">
              <a16:creationId xmlns:a16="http://schemas.microsoft.com/office/drawing/2014/main" id="{F8932694-0810-445F-B996-2BC1D2791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4854066" name="Диаграмма 2">
          <a:extLst>
            <a:ext uri="{FF2B5EF4-FFF2-40B4-BE49-F238E27FC236}">
              <a16:creationId xmlns:a16="http://schemas.microsoft.com/office/drawing/2014/main" id="{BDDF5680-E100-4D2C-9409-517657CAA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19</xdr:col>
      <xdr:colOff>708660</xdr:colOff>
      <xdr:row>19</xdr:row>
      <xdr:rowOff>0</xdr:rowOff>
    </xdr:to>
    <xdr:graphicFrame macro="">
      <xdr:nvGraphicFramePr>
        <xdr:cNvPr id="4854067" name="Диаграмма 3">
          <a:extLst>
            <a:ext uri="{FF2B5EF4-FFF2-40B4-BE49-F238E27FC236}">
              <a16:creationId xmlns:a16="http://schemas.microsoft.com/office/drawing/2014/main" id="{6B173630-F208-4DEB-81F3-94027730E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723900</xdr:colOff>
      <xdr:row>41</xdr:row>
      <xdr:rowOff>0</xdr:rowOff>
    </xdr:to>
    <xdr:graphicFrame macro="">
      <xdr:nvGraphicFramePr>
        <xdr:cNvPr id="4854068" name="Диаграмма 4">
          <a:extLst>
            <a:ext uri="{FF2B5EF4-FFF2-40B4-BE49-F238E27FC236}">
              <a16:creationId xmlns:a16="http://schemas.microsoft.com/office/drawing/2014/main" id="{FEFE038D-D4BA-416B-829C-BCD352285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13</xdr:col>
      <xdr:colOff>0</xdr:colOff>
      <xdr:row>41</xdr:row>
      <xdr:rowOff>7620</xdr:rowOff>
    </xdr:to>
    <xdr:graphicFrame macro="">
      <xdr:nvGraphicFramePr>
        <xdr:cNvPr id="4854069" name="Диаграмма 5">
          <a:extLst>
            <a:ext uri="{FF2B5EF4-FFF2-40B4-BE49-F238E27FC236}">
              <a16:creationId xmlns:a16="http://schemas.microsoft.com/office/drawing/2014/main" id="{CCC00E94-83FD-4409-9F9F-2EC8FEB14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19</xdr:col>
      <xdr:colOff>708660</xdr:colOff>
      <xdr:row>41</xdr:row>
      <xdr:rowOff>15240</xdr:rowOff>
    </xdr:to>
    <xdr:graphicFrame macro="">
      <xdr:nvGraphicFramePr>
        <xdr:cNvPr id="4854070" name="Диаграмма 6">
          <a:extLst>
            <a:ext uri="{FF2B5EF4-FFF2-40B4-BE49-F238E27FC236}">
              <a16:creationId xmlns:a16="http://schemas.microsoft.com/office/drawing/2014/main" id="{39CD09E1-C3D6-402C-BB6E-A276E1633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723900</xdr:colOff>
      <xdr:row>72</xdr:row>
      <xdr:rowOff>160020</xdr:rowOff>
    </xdr:to>
    <xdr:graphicFrame macro="">
      <xdr:nvGraphicFramePr>
        <xdr:cNvPr id="4854071" name="Диаграмма 7">
          <a:extLst>
            <a:ext uri="{FF2B5EF4-FFF2-40B4-BE49-F238E27FC236}">
              <a16:creationId xmlns:a16="http://schemas.microsoft.com/office/drawing/2014/main" id="{EDA95216-813B-4515-9638-5B1BFF92C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12</xdr:col>
      <xdr:colOff>723900</xdr:colOff>
      <xdr:row>73</xdr:row>
      <xdr:rowOff>0</xdr:rowOff>
    </xdr:to>
    <xdr:graphicFrame macro="">
      <xdr:nvGraphicFramePr>
        <xdr:cNvPr id="4854072" name="Диаграмма 8">
          <a:extLst>
            <a:ext uri="{FF2B5EF4-FFF2-40B4-BE49-F238E27FC236}">
              <a16:creationId xmlns:a16="http://schemas.microsoft.com/office/drawing/2014/main" id="{6F8CB0BC-BBAC-47CD-855F-1F970ED5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59</xdr:row>
      <xdr:rowOff>0</xdr:rowOff>
    </xdr:from>
    <xdr:to>
      <xdr:col>19</xdr:col>
      <xdr:colOff>723900</xdr:colOff>
      <xdr:row>73</xdr:row>
      <xdr:rowOff>7620</xdr:rowOff>
    </xdr:to>
    <xdr:graphicFrame macro="">
      <xdr:nvGraphicFramePr>
        <xdr:cNvPr id="4854073" name="Диаграмма 9">
          <a:extLst>
            <a:ext uri="{FF2B5EF4-FFF2-40B4-BE49-F238E27FC236}">
              <a16:creationId xmlns:a16="http://schemas.microsoft.com/office/drawing/2014/main" id="{201A1331-5EED-413F-B84A-204F6CE80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723900</xdr:colOff>
      <xdr:row>93</xdr:row>
      <xdr:rowOff>0</xdr:rowOff>
    </xdr:to>
    <xdr:graphicFrame macro="">
      <xdr:nvGraphicFramePr>
        <xdr:cNvPr id="4854074" name="Диаграмма 10">
          <a:extLst>
            <a:ext uri="{FF2B5EF4-FFF2-40B4-BE49-F238E27FC236}">
              <a16:creationId xmlns:a16="http://schemas.microsoft.com/office/drawing/2014/main" id="{8BF8EF00-86E6-4EF2-A0BE-DCF84EA1C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12</xdr:col>
      <xdr:colOff>723900</xdr:colOff>
      <xdr:row>93</xdr:row>
      <xdr:rowOff>7620</xdr:rowOff>
    </xdr:to>
    <xdr:graphicFrame macro="">
      <xdr:nvGraphicFramePr>
        <xdr:cNvPr id="4854075" name="Диаграмма 11">
          <a:extLst>
            <a:ext uri="{FF2B5EF4-FFF2-40B4-BE49-F238E27FC236}">
              <a16:creationId xmlns:a16="http://schemas.microsoft.com/office/drawing/2014/main" id="{7C2FC0CD-78FC-4E8F-A02E-68AA2F6BE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19</xdr:col>
      <xdr:colOff>723900</xdr:colOff>
      <xdr:row>93</xdr:row>
      <xdr:rowOff>15240</xdr:rowOff>
    </xdr:to>
    <xdr:graphicFrame macro="">
      <xdr:nvGraphicFramePr>
        <xdr:cNvPr id="4854076" name="Диаграмма 12">
          <a:extLst>
            <a:ext uri="{FF2B5EF4-FFF2-40B4-BE49-F238E27FC236}">
              <a16:creationId xmlns:a16="http://schemas.microsoft.com/office/drawing/2014/main" id="{26514505-9C51-4FC1-9245-2ABAE3FE3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5</xdr:col>
      <xdr:colOff>723900</xdr:colOff>
      <xdr:row>122</xdr:row>
      <xdr:rowOff>152400</xdr:rowOff>
    </xdr:to>
    <xdr:graphicFrame macro="">
      <xdr:nvGraphicFramePr>
        <xdr:cNvPr id="4854077" name="Диаграмма 13">
          <a:extLst>
            <a:ext uri="{FF2B5EF4-FFF2-40B4-BE49-F238E27FC236}">
              <a16:creationId xmlns:a16="http://schemas.microsoft.com/office/drawing/2014/main" id="{C14691A2-867E-48D4-B0C9-EEDFE42AC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110</xdr:row>
      <xdr:rowOff>0</xdr:rowOff>
    </xdr:from>
    <xdr:to>
      <xdr:col>12</xdr:col>
      <xdr:colOff>723900</xdr:colOff>
      <xdr:row>122</xdr:row>
      <xdr:rowOff>152400</xdr:rowOff>
    </xdr:to>
    <xdr:graphicFrame macro="">
      <xdr:nvGraphicFramePr>
        <xdr:cNvPr id="4854078" name="Диаграмма 14">
          <a:extLst>
            <a:ext uri="{FF2B5EF4-FFF2-40B4-BE49-F238E27FC236}">
              <a16:creationId xmlns:a16="http://schemas.microsoft.com/office/drawing/2014/main" id="{C585A668-B316-4FF4-B500-10650620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110</xdr:row>
      <xdr:rowOff>0</xdr:rowOff>
    </xdr:from>
    <xdr:to>
      <xdr:col>19</xdr:col>
      <xdr:colOff>723900</xdr:colOff>
      <xdr:row>122</xdr:row>
      <xdr:rowOff>152400</xdr:rowOff>
    </xdr:to>
    <xdr:graphicFrame macro="">
      <xdr:nvGraphicFramePr>
        <xdr:cNvPr id="4854079" name="Диаграмма 15">
          <a:extLst>
            <a:ext uri="{FF2B5EF4-FFF2-40B4-BE49-F238E27FC236}">
              <a16:creationId xmlns:a16="http://schemas.microsoft.com/office/drawing/2014/main" id="{83F185A3-0B39-45F1-8C0B-F5FAD088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5</xdr:col>
      <xdr:colOff>723900</xdr:colOff>
      <xdr:row>143</xdr:row>
      <xdr:rowOff>167640</xdr:rowOff>
    </xdr:to>
    <xdr:graphicFrame macro="">
      <xdr:nvGraphicFramePr>
        <xdr:cNvPr id="4854080" name="Диаграмма 16">
          <a:extLst>
            <a:ext uri="{FF2B5EF4-FFF2-40B4-BE49-F238E27FC236}">
              <a16:creationId xmlns:a16="http://schemas.microsoft.com/office/drawing/2014/main" id="{0E619A0A-5471-4C34-A4E1-34BB434F0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131</xdr:row>
      <xdr:rowOff>0</xdr:rowOff>
    </xdr:from>
    <xdr:to>
      <xdr:col>12</xdr:col>
      <xdr:colOff>723900</xdr:colOff>
      <xdr:row>143</xdr:row>
      <xdr:rowOff>167640</xdr:rowOff>
    </xdr:to>
    <xdr:graphicFrame macro="">
      <xdr:nvGraphicFramePr>
        <xdr:cNvPr id="4854081" name="Диаграмма 17">
          <a:extLst>
            <a:ext uri="{FF2B5EF4-FFF2-40B4-BE49-F238E27FC236}">
              <a16:creationId xmlns:a16="http://schemas.microsoft.com/office/drawing/2014/main" id="{89F338B8-D7A1-429D-AC4B-7A6ED9455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131</xdr:row>
      <xdr:rowOff>0</xdr:rowOff>
    </xdr:from>
    <xdr:to>
      <xdr:col>19</xdr:col>
      <xdr:colOff>723900</xdr:colOff>
      <xdr:row>143</xdr:row>
      <xdr:rowOff>167640</xdr:rowOff>
    </xdr:to>
    <xdr:graphicFrame macro="">
      <xdr:nvGraphicFramePr>
        <xdr:cNvPr id="4854082" name="Диаграмма 18">
          <a:extLst>
            <a:ext uri="{FF2B5EF4-FFF2-40B4-BE49-F238E27FC236}">
              <a16:creationId xmlns:a16="http://schemas.microsoft.com/office/drawing/2014/main" id="{E3439A06-42A1-433B-B910-A36F14826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723900</xdr:colOff>
      <xdr:row>174</xdr:row>
      <xdr:rowOff>144780</xdr:rowOff>
    </xdr:to>
    <xdr:graphicFrame macro="">
      <xdr:nvGraphicFramePr>
        <xdr:cNvPr id="4854083" name="Диаграмма 19">
          <a:extLst>
            <a:ext uri="{FF2B5EF4-FFF2-40B4-BE49-F238E27FC236}">
              <a16:creationId xmlns:a16="http://schemas.microsoft.com/office/drawing/2014/main" id="{26ECEAAC-7CAC-4D94-9CC1-E117F32E0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161</xdr:row>
      <xdr:rowOff>0</xdr:rowOff>
    </xdr:from>
    <xdr:to>
      <xdr:col>12</xdr:col>
      <xdr:colOff>723900</xdr:colOff>
      <xdr:row>174</xdr:row>
      <xdr:rowOff>144780</xdr:rowOff>
    </xdr:to>
    <xdr:graphicFrame macro="">
      <xdr:nvGraphicFramePr>
        <xdr:cNvPr id="4854084" name="Диаграмма 20">
          <a:extLst>
            <a:ext uri="{FF2B5EF4-FFF2-40B4-BE49-F238E27FC236}">
              <a16:creationId xmlns:a16="http://schemas.microsoft.com/office/drawing/2014/main" id="{245793EF-6E85-4B4F-B44F-D34EA9DAA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161</xdr:row>
      <xdr:rowOff>0</xdr:rowOff>
    </xdr:from>
    <xdr:to>
      <xdr:col>19</xdr:col>
      <xdr:colOff>723900</xdr:colOff>
      <xdr:row>175</xdr:row>
      <xdr:rowOff>0</xdr:rowOff>
    </xdr:to>
    <xdr:graphicFrame macro="">
      <xdr:nvGraphicFramePr>
        <xdr:cNvPr id="4854085" name="Диаграмма 21">
          <a:extLst>
            <a:ext uri="{FF2B5EF4-FFF2-40B4-BE49-F238E27FC236}">
              <a16:creationId xmlns:a16="http://schemas.microsoft.com/office/drawing/2014/main" id="{0DC464A2-3620-4C9C-9805-45119C795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723900</xdr:colOff>
      <xdr:row>198</xdr:row>
      <xdr:rowOff>121920</xdr:rowOff>
    </xdr:to>
    <xdr:graphicFrame macro="">
      <xdr:nvGraphicFramePr>
        <xdr:cNvPr id="4854086" name="Диаграмма 22">
          <a:extLst>
            <a:ext uri="{FF2B5EF4-FFF2-40B4-BE49-F238E27FC236}">
              <a16:creationId xmlns:a16="http://schemas.microsoft.com/office/drawing/2014/main" id="{9C6D1457-DCA8-4CDE-BD57-F579196F5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723900</xdr:colOff>
      <xdr:row>198</xdr:row>
      <xdr:rowOff>121920</xdr:rowOff>
    </xdr:to>
    <xdr:graphicFrame macro="">
      <xdr:nvGraphicFramePr>
        <xdr:cNvPr id="4854087" name="Диаграмма 23">
          <a:extLst>
            <a:ext uri="{FF2B5EF4-FFF2-40B4-BE49-F238E27FC236}">
              <a16:creationId xmlns:a16="http://schemas.microsoft.com/office/drawing/2014/main" id="{211A52E0-E75B-44BF-A241-23187D3BF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723900</xdr:colOff>
      <xdr:row>198</xdr:row>
      <xdr:rowOff>121920</xdr:rowOff>
    </xdr:to>
    <xdr:graphicFrame macro="">
      <xdr:nvGraphicFramePr>
        <xdr:cNvPr id="4854088" name="Диаграмма 24">
          <a:extLst>
            <a:ext uri="{FF2B5EF4-FFF2-40B4-BE49-F238E27FC236}">
              <a16:creationId xmlns:a16="http://schemas.microsoft.com/office/drawing/2014/main" id="{4E6F85A6-CB2A-4FB7-B0EE-42FD4CC63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Zhanar_K/&#1052;&#1086;&#1080;%20&#1076;&#1086;&#1082;&#1091;&#1084;&#1077;&#1085;&#1090;&#1099;/&#1088;&#1072;&#1073;&#1086;&#1090;&#1072;/&#1088;&#1072;&#1079;&#1085;&#1086;&#1077;/&#1054;&#1073;&#1079;&#1086;&#1088;&#1099;%20&#1073;&#1072;&#1085;&#1082;&#1072;&#1084;/2011/2011-2/&#1087;&#1086;%20&#1086;&#1090;&#1088;&#1072;&#1089;&#1083;&#1103;&#1084;%202011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Титул"/>
      <sheetName val="РС-1 по эк"/>
      <sheetName val="РС-2 по эк"/>
      <sheetName val="РС-3 по эк"/>
      <sheetName val="РС-П3.2 (РС-1)"/>
      <sheetName val="РС-П3.2 (РС-2)"/>
      <sheetName val="РС-П3.2 (РС-3)"/>
      <sheetName val="репр"/>
      <sheetName val="КТЛ &lt;1"/>
      <sheetName val="КТЛ&gt;1,5"/>
      <sheetName val="УС&gt;0,5"/>
      <sheetName val="КООС&gt;ср"/>
      <sheetName val="РСК20"/>
      <sheetName val="РСК5"/>
      <sheetName val="РП30"/>
      <sheetName val="РП5"/>
      <sheetName val="РАСЧ"/>
      <sheetName val="Титульный"/>
      <sheetName val="Раздел 1 (стр 1-4)"/>
      <sheetName val="Раздел 2 (стр 1-4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2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21"/>
  <sheetViews>
    <sheetView workbookViewId="0">
      <selection sqref="A1:IV65536"/>
    </sheetView>
  </sheetViews>
  <sheetFormatPr defaultColWidth="9.33203125" defaultRowHeight="13.2" x14ac:dyDescent="0.25"/>
  <cols>
    <col min="1" max="1" width="16.44140625" style="69" customWidth="1"/>
    <col min="2" max="11" width="9.33203125" style="69"/>
    <col min="12" max="12" width="14.44140625" style="69" customWidth="1"/>
    <col min="13" max="16384" width="9.33203125" style="69"/>
  </cols>
  <sheetData>
    <row r="2" spans="1:12" x14ac:dyDescent="0.25">
      <c r="A2" s="192" t="s">
        <v>246</v>
      </c>
      <c r="B2" s="193" t="s">
        <v>247</v>
      </c>
      <c r="C2" s="193"/>
      <c r="D2" s="193"/>
      <c r="E2" s="193"/>
      <c r="F2" s="193"/>
      <c r="G2" s="193"/>
      <c r="H2" s="193"/>
      <c r="I2" s="193"/>
      <c r="J2" s="193"/>
      <c r="K2" s="193"/>
      <c r="L2" s="194"/>
    </row>
    <row r="3" spans="1:12" x14ac:dyDescent="0.25">
      <c r="A3" s="195" t="s">
        <v>248</v>
      </c>
      <c r="B3" s="196" t="s">
        <v>249</v>
      </c>
      <c r="C3" s="196"/>
      <c r="D3" s="196"/>
      <c r="E3" s="196"/>
      <c r="F3" s="196"/>
      <c r="G3" s="196"/>
      <c r="H3" s="196"/>
      <c r="I3" s="196"/>
      <c r="J3" s="196"/>
      <c r="K3" s="196"/>
      <c r="L3" s="197"/>
    </row>
    <row r="4" spans="1:12" x14ac:dyDescent="0.25">
      <c r="A4" s="198" t="s">
        <v>250</v>
      </c>
      <c r="B4" s="199" t="s">
        <v>251</v>
      </c>
      <c r="C4" s="199"/>
      <c r="D4" s="199"/>
      <c r="E4" s="199"/>
      <c r="F4" s="199"/>
      <c r="G4" s="199"/>
      <c r="H4" s="199"/>
      <c r="I4" s="199"/>
      <c r="J4" s="199"/>
      <c r="K4" s="199"/>
      <c r="L4" s="200"/>
    </row>
    <row r="5" spans="1:12" x14ac:dyDescent="0.25">
      <c r="A5" s="198" t="s">
        <v>252</v>
      </c>
      <c r="B5" s="199" t="s">
        <v>253</v>
      </c>
      <c r="C5" s="199"/>
      <c r="D5" s="199"/>
      <c r="E5" s="199"/>
      <c r="F5" s="199"/>
      <c r="G5" s="199"/>
      <c r="H5" s="199"/>
      <c r="I5" s="199"/>
      <c r="J5" s="199"/>
      <c r="K5" s="199"/>
      <c r="L5" s="200"/>
    </row>
    <row r="6" spans="1:12" x14ac:dyDescent="0.25">
      <c r="A6" s="198" t="s">
        <v>254</v>
      </c>
      <c r="B6" s="199" t="s">
        <v>255</v>
      </c>
      <c r="C6" s="199"/>
      <c r="D6" s="199"/>
      <c r="E6" s="199"/>
      <c r="F6" s="199"/>
      <c r="G6" s="199"/>
      <c r="H6" s="199"/>
      <c r="I6" s="199"/>
      <c r="J6" s="199"/>
      <c r="K6" s="199"/>
      <c r="L6" s="200"/>
    </row>
    <row r="7" spans="1:12" x14ac:dyDescent="0.25">
      <c r="A7" s="198" t="s">
        <v>256</v>
      </c>
      <c r="B7" s="199" t="s">
        <v>257</v>
      </c>
      <c r="C7" s="199"/>
      <c r="D7" s="199"/>
      <c r="E7" s="199"/>
      <c r="F7" s="199"/>
      <c r="G7" s="199"/>
      <c r="H7" s="199"/>
      <c r="I7" s="199"/>
      <c r="J7" s="199"/>
      <c r="K7" s="199"/>
      <c r="L7" s="200"/>
    </row>
    <row r="8" spans="1:12" x14ac:dyDescent="0.25">
      <c r="A8" s="198" t="s">
        <v>258</v>
      </c>
      <c r="B8" s="199" t="s">
        <v>259</v>
      </c>
      <c r="C8" s="199"/>
      <c r="D8" s="199"/>
      <c r="E8" s="199"/>
      <c r="F8" s="199"/>
      <c r="G8" s="199"/>
      <c r="H8" s="199"/>
      <c r="I8" s="199"/>
      <c r="J8" s="199"/>
      <c r="K8" s="199"/>
      <c r="L8" s="200"/>
    </row>
    <row r="9" spans="1:12" x14ac:dyDescent="0.25">
      <c r="A9" s="198" t="s">
        <v>260</v>
      </c>
      <c r="B9" s="199" t="s">
        <v>261</v>
      </c>
      <c r="C9" s="199"/>
      <c r="D9" s="199"/>
      <c r="E9" s="199"/>
      <c r="F9" s="199"/>
      <c r="G9" s="199"/>
      <c r="H9" s="199"/>
      <c r="I9" s="199"/>
      <c r="J9" s="199"/>
      <c r="K9" s="199"/>
      <c r="L9" s="200"/>
    </row>
    <row r="10" spans="1:12" x14ac:dyDescent="0.25">
      <c r="A10" s="198" t="s">
        <v>262</v>
      </c>
      <c r="B10" s="199" t="s">
        <v>263</v>
      </c>
      <c r="C10" s="199"/>
      <c r="D10" s="199"/>
      <c r="E10" s="199"/>
      <c r="F10" s="199"/>
      <c r="G10" s="199"/>
      <c r="H10" s="199"/>
      <c r="I10" s="199"/>
      <c r="J10" s="199"/>
      <c r="K10" s="199"/>
      <c r="L10" s="200"/>
    </row>
    <row r="11" spans="1:12" x14ac:dyDescent="0.25">
      <c r="A11" s="198" t="s">
        <v>264</v>
      </c>
      <c r="B11" s="199" t="s">
        <v>277</v>
      </c>
      <c r="C11" s="199"/>
      <c r="D11" s="199"/>
      <c r="E11" s="199"/>
      <c r="F11" s="199"/>
      <c r="G11" s="199"/>
      <c r="H11" s="199"/>
      <c r="I11" s="199"/>
      <c r="J11" s="199"/>
      <c r="K11" s="199"/>
      <c r="L11" s="200"/>
    </row>
    <row r="12" spans="1:12" x14ac:dyDescent="0.25">
      <c r="A12" s="198" t="s">
        <v>337</v>
      </c>
      <c r="B12" s="199" t="s">
        <v>338</v>
      </c>
      <c r="C12" s="199"/>
      <c r="D12" s="199"/>
      <c r="E12" s="199"/>
      <c r="F12" s="199"/>
      <c r="G12" s="199"/>
      <c r="H12" s="199"/>
      <c r="I12" s="199"/>
      <c r="J12" s="199"/>
      <c r="K12" s="199"/>
      <c r="L12" s="200"/>
    </row>
    <row r="13" spans="1:12" x14ac:dyDescent="0.25">
      <c r="A13" s="198" t="s">
        <v>265</v>
      </c>
      <c r="B13" s="199" t="s">
        <v>266</v>
      </c>
      <c r="C13" s="199"/>
      <c r="D13" s="199"/>
      <c r="E13" s="199"/>
      <c r="F13" s="199"/>
      <c r="G13" s="199"/>
      <c r="H13" s="199"/>
      <c r="I13" s="199"/>
      <c r="J13" s="199"/>
      <c r="K13" s="199"/>
      <c r="L13" s="200"/>
    </row>
    <row r="14" spans="1:12" x14ac:dyDescent="0.25">
      <c r="A14" s="198" t="s">
        <v>267</v>
      </c>
      <c r="B14" s="104" t="s">
        <v>313</v>
      </c>
      <c r="C14" s="199"/>
      <c r="D14" s="199"/>
      <c r="E14" s="199"/>
      <c r="F14" s="199"/>
      <c r="G14" s="199"/>
      <c r="H14" s="199"/>
      <c r="I14" s="199"/>
      <c r="J14" s="199"/>
      <c r="K14" s="199"/>
      <c r="L14" s="200"/>
    </row>
    <row r="15" spans="1:12" x14ac:dyDescent="0.25">
      <c r="A15" s="198"/>
      <c r="B15" s="104" t="s">
        <v>314</v>
      </c>
      <c r="C15" s="199"/>
      <c r="D15" s="199"/>
      <c r="E15" s="199"/>
      <c r="F15" s="199"/>
      <c r="G15" s="199"/>
      <c r="H15" s="199"/>
      <c r="I15" s="199"/>
      <c r="J15" s="199"/>
      <c r="K15" s="199"/>
      <c r="L15" s="200"/>
    </row>
    <row r="16" spans="1:12" x14ac:dyDescent="0.25">
      <c r="A16" s="198"/>
      <c r="B16" s="104" t="s">
        <v>339</v>
      </c>
      <c r="C16" s="199"/>
      <c r="D16" s="199"/>
      <c r="E16" s="199"/>
      <c r="F16" s="199"/>
      <c r="G16" s="199"/>
      <c r="H16" s="199"/>
      <c r="I16" s="199"/>
      <c r="J16" s="199"/>
      <c r="K16" s="199"/>
      <c r="L16" s="200"/>
    </row>
    <row r="17" spans="1:12" x14ac:dyDescent="0.25">
      <c r="A17" s="198" t="s">
        <v>268</v>
      </c>
      <c r="B17" s="199" t="s">
        <v>269</v>
      </c>
      <c r="C17" s="199"/>
      <c r="D17" s="199"/>
      <c r="E17" s="199"/>
      <c r="F17" s="199"/>
      <c r="G17" s="199"/>
      <c r="H17" s="199"/>
      <c r="I17" s="199"/>
      <c r="J17" s="199"/>
      <c r="K17" s="199"/>
      <c r="L17" s="200"/>
    </row>
    <row r="18" spans="1:12" x14ac:dyDescent="0.25">
      <c r="A18" s="198" t="s">
        <v>270</v>
      </c>
      <c r="B18" s="199" t="s">
        <v>271</v>
      </c>
      <c r="C18" s="199"/>
      <c r="D18" s="199"/>
      <c r="E18" s="199"/>
      <c r="F18" s="199"/>
      <c r="G18" s="199"/>
      <c r="H18" s="199"/>
      <c r="I18" s="199"/>
      <c r="J18" s="199"/>
      <c r="K18" s="199"/>
      <c r="L18" s="200"/>
    </row>
    <row r="19" spans="1:12" x14ac:dyDescent="0.25">
      <c r="A19" s="198" t="s">
        <v>272</v>
      </c>
      <c r="B19" s="199" t="s">
        <v>273</v>
      </c>
      <c r="C19" s="199"/>
      <c r="D19" s="199"/>
      <c r="E19" s="199"/>
      <c r="F19" s="199"/>
      <c r="G19" s="199"/>
      <c r="H19" s="199"/>
      <c r="I19" s="199"/>
      <c r="J19" s="199"/>
      <c r="K19" s="199"/>
      <c r="L19" s="200"/>
    </row>
    <row r="20" spans="1:12" x14ac:dyDescent="0.25">
      <c r="A20" s="198" t="s">
        <v>274</v>
      </c>
      <c r="B20" s="199" t="s">
        <v>275</v>
      </c>
      <c r="C20" s="199"/>
      <c r="D20" s="199"/>
      <c r="E20" s="199"/>
      <c r="F20" s="199"/>
      <c r="G20" s="199"/>
      <c r="H20" s="199"/>
      <c r="I20" s="199"/>
      <c r="J20" s="199"/>
      <c r="K20" s="199"/>
      <c r="L20" s="200"/>
    </row>
    <row r="21" spans="1:12" x14ac:dyDescent="0.25">
      <c r="A21" s="201" t="s">
        <v>276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3"/>
    </row>
  </sheetData>
  <phoneticPr fontId="16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168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42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42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42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42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42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42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42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42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42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42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42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42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42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42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2276</v>
      </c>
      <c r="I31" s="495"/>
      <c r="J31" s="495"/>
      <c r="K31" s="496"/>
      <c r="L31" s="375"/>
      <c r="M31" s="142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42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42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42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42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42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42"/>
    </row>
    <row r="38" spans="1:13" x14ac:dyDescent="0.25">
      <c r="A38" s="513" t="s">
        <v>182</v>
      </c>
      <c r="B38" s="513"/>
      <c r="C38" s="513"/>
      <c r="D38" s="513"/>
      <c r="E38" s="513"/>
      <c r="F38" s="513"/>
      <c r="G38" s="430">
        <v>1</v>
      </c>
      <c r="H38" s="431">
        <v>39.282341831916902</v>
      </c>
      <c r="I38" s="431">
        <v>40.083410565338276</v>
      </c>
      <c r="J38" s="431">
        <v>40.868794326241137</v>
      </c>
      <c r="K38" s="431">
        <v>40.6414762741652</v>
      </c>
      <c r="L38" s="431"/>
      <c r="M38" s="142"/>
    </row>
    <row r="39" spans="1:13" x14ac:dyDescent="0.25">
      <c r="A39" s="513" t="s">
        <v>183</v>
      </c>
      <c r="B39" s="513"/>
      <c r="C39" s="513"/>
      <c r="D39" s="513"/>
      <c r="E39" s="513"/>
      <c r="F39" s="513"/>
      <c r="G39" s="430">
        <v>2</v>
      </c>
      <c r="H39" s="431">
        <v>60.670443814919736</v>
      </c>
      <c r="I39" s="431">
        <v>59.916589434661724</v>
      </c>
      <c r="J39" s="431">
        <v>59.086879432624116</v>
      </c>
      <c r="K39" s="431">
        <v>59.3585237258348</v>
      </c>
      <c r="L39" s="431"/>
      <c r="M39" s="142"/>
    </row>
    <row r="40" spans="1:13" x14ac:dyDescent="0.25">
      <c r="A40" s="513" t="s">
        <v>184</v>
      </c>
      <c r="B40" s="513"/>
      <c r="C40" s="513"/>
      <c r="D40" s="513"/>
      <c r="E40" s="513"/>
      <c r="F40" s="513"/>
      <c r="G40" s="430">
        <v>3</v>
      </c>
      <c r="H40" s="431">
        <v>4.7214353163361665E-2</v>
      </c>
      <c r="I40" s="431">
        <v>0</v>
      </c>
      <c r="J40" s="431">
        <v>4.4326241134751775E-2</v>
      </c>
      <c r="K40" s="431">
        <v>0</v>
      </c>
      <c r="L40" s="431"/>
      <c r="M40" s="142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42"/>
    </row>
    <row r="42" spans="1:13" x14ac:dyDescent="0.25">
      <c r="A42" s="513" t="s">
        <v>182</v>
      </c>
      <c r="B42" s="513"/>
      <c r="C42" s="513"/>
      <c r="D42" s="513"/>
      <c r="E42" s="513"/>
      <c r="F42" s="513"/>
      <c r="G42" s="430">
        <v>1</v>
      </c>
      <c r="H42" s="431">
        <v>2.8328611898016995</v>
      </c>
      <c r="I42" s="431">
        <v>2.9193697868396664</v>
      </c>
      <c r="J42" s="431">
        <v>3.4574468085106385</v>
      </c>
      <c r="K42" s="431">
        <v>3.5149384885764499</v>
      </c>
      <c r="L42" s="431"/>
      <c r="M42" s="142"/>
    </row>
    <row r="43" spans="1:13" x14ac:dyDescent="0.25">
      <c r="A43" s="513" t="s">
        <v>183</v>
      </c>
      <c r="B43" s="513"/>
      <c r="C43" s="513"/>
      <c r="D43" s="513"/>
      <c r="E43" s="513"/>
      <c r="F43" s="513"/>
      <c r="G43" s="430">
        <v>2</v>
      </c>
      <c r="H43" s="431">
        <v>3.2105760151085931</v>
      </c>
      <c r="I43" s="431">
        <v>3.1510658016682114</v>
      </c>
      <c r="J43" s="431">
        <v>3.2801418439716312</v>
      </c>
      <c r="K43" s="431">
        <v>3.031634446397188</v>
      </c>
      <c r="L43" s="431"/>
      <c r="M43" s="142"/>
    </row>
    <row r="44" spans="1:13" x14ac:dyDescent="0.25">
      <c r="A44" s="513" t="s">
        <v>184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0</v>
      </c>
      <c r="J44" s="431">
        <v>0</v>
      </c>
      <c r="K44" s="431">
        <v>0</v>
      </c>
      <c r="L44" s="431"/>
      <c r="M44" s="142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42"/>
    </row>
    <row r="46" spans="1:13" x14ac:dyDescent="0.25">
      <c r="A46" s="513" t="s">
        <v>182</v>
      </c>
      <c r="B46" s="513"/>
      <c r="C46" s="513"/>
      <c r="D46" s="513"/>
      <c r="E46" s="513"/>
      <c r="F46" s="513"/>
      <c r="G46" s="430">
        <v>1</v>
      </c>
      <c r="H46" s="431">
        <v>2.5023607176581679</v>
      </c>
      <c r="I46" s="431">
        <v>2.6413345690454122</v>
      </c>
      <c r="J46" s="431">
        <v>2.3936170212765959</v>
      </c>
      <c r="K46" s="431">
        <v>2.3725834797891037</v>
      </c>
      <c r="L46" s="431"/>
      <c r="M46" s="142"/>
    </row>
    <row r="47" spans="1:13" x14ac:dyDescent="0.25">
      <c r="A47" s="513" t="s">
        <v>183</v>
      </c>
      <c r="B47" s="513"/>
      <c r="C47" s="513"/>
      <c r="D47" s="513"/>
      <c r="E47" s="513"/>
      <c r="F47" s="513"/>
      <c r="G47" s="430">
        <v>2</v>
      </c>
      <c r="H47" s="431">
        <v>3.5882908404154863</v>
      </c>
      <c r="I47" s="431">
        <v>3.3364226135310471</v>
      </c>
      <c r="J47" s="431">
        <v>3.4131205673758864</v>
      </c>
      <c r="K47" s="431">
        <v>3.4270650263620386</v>
      </c>
      <c r="L47" s="431"/>
      <c r="M47" s="142"/>
    </row>
    <row r="48" spans="1:13" x14ac:dyDescent="0.25">
      <c r="A48" s="513" t="s">
        <v>184</v>
      </c>
      <c r="B48" s="513"/>
      <c r="C48" s="513"/>
      <c r="D48" s="513"/>
      <c r="E48" s="513"/>
      <c r="F48" s="513"/>
      <c r="G48" s="430">
        <v>3</v>
      </c>
      <c r="H48" s="431">
        <v>0</v>
      </c>
      <c r="I48" s="431">
        <v>0</v>
      </c>
      <c r="J48" s="431">
        <v>0</v>
      </c>
      <c r="K48" s="431">
        <v>0</v>
      </c>
      <c r="L48" s="431"/>
      <c r="M48" s="142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42"/>
    </row>
    <row r="50" spans="1:13" x14ac:dyDescent="0.25">
      <c r="A50" s="513" t="s">
        <v>182</v>
      </c>
      <c r="B50" s="513"/>
      <c r="C50" s="513"/>
      <c r="D50" s="513"/>
      <c r="E50" s="513"/>
      <c r="F50" s="513"/>
      <c r="G50" s="430">
        <v>1</v>
      </c>
      <c r="H50" s="431">
        <v>11.803588290840416</v>
      </c>
      <c r="I50" s="431">
        <v>12.001853568118628</v>
      </c>
      <c r="J50" s="431">
        <v>12.721631205673759</v>
      </c>
      <c r="K50" s="431">
        <v>12.829525483304042</v>
      </c>
      <c r="L50" s="431"/>
      <c r="M50" s="142"/>
    </row>
    <row r="51" spans="1:13" x14ac:dyDescent="0.25">
      <c r="A51" s="513" t="s">
        <v>183</v>
      </c>
      <c r="B51" s="513"/>
      <c r="C51" s="513"/>
      <c r="D51" s="513"/>
      <c r="E51" s="513"/>
      <c r="F51" s="513"/>
      <c r="G51" s="430">
        <v>2</v>
      </c>
      <c r="H51" s="431">
        <v>14.353163361661945</v>
      </c>
      <c r="I51" s="431">
        <v>14.457831325301205</v>
      </c>
      <c r="J51" s="431">
        <v>13.785460992907801</v>
      </c>
      <c r="K51" s="431">
        <v>14.015817223198594</v>
      </c>
      <c r="L51" s="431"/>
      <c r="M51" s="142"/>
    </row>
    <row r="52" spans="1:13" x14ac:dyDescent="0.25">
      <c r="A52" s="513" t="s">
        <v>184</v>
      </c>
      <c r="B52" s="513"/>
      <c r="C52" s="513"/>
      <c r="D52" s="513"/>
      <c r="E52" s="513"/>
      <c r="F52" s="513"/>
      <c r="G52" s="430">
        <v>3</v>
      </c>
      <c r="H52" s="431">
        <v>0</v>
      </c>
      <c r="I52" s="431">
        <v>0</v>
      </c>
      <c r="J52" s="431">
        <v>4.4326241134751775E-2</v>
      </c>
      <c r="K52" s="431">
        <v>0</v>
      </c>
      <c r="L52" s="431"/>
      <c r="M52" s="142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42"/>
    </row>
    <row r="54" spans="1:13" x14ac:dyDescent="0.25">
      <c r="A54" s="513" t="s">
        <v>182</v>
      </c>
      <c r="B54" s="513"/>
      <c r="C54" s="513"/>
      <c r="D54" s="513"/>
      <c r="E54" s="513"/>
      <c r="F54" s="513"/>
      <c r="G54" s="430">
        <v>1</v>
      </c>
      <c r="H54" s="431">
        <v>1.7469310670443814</v>
      </c>
      <c r="I54" s="431">
        <v>1.6218721037998147</v>
      </c>
      <c r="J54" s="431">
        <v>1.7287234042553192</v>
      </c>
      <c r="K54" s="431">
        <v>1.4499121265377857</v>
      </c>
      <c r="L54" s="431"/>
      <c r="M54" s="142"/>
    </row>
    <row r="55" spans="1:13" x14ac:dyDescent="0.25">
      <c r="A55" s="513" t="s">
        <v>183</v>
      </c>
      <c r="B55" s="513"/>
      <c r="C55" s="513"/>
      <c r="D55" s="513"/>
      <c r="E55" s="513"/>
      <c r="F55" s="513"/>
      <c r="G55" s="430">
        <v>2</v>
      </c>
      <c r="H55" s="431">
        <v>2.4551463644948064</v>
      </c>
      <c r="I55" s="431">
        <v>2.5486561631139946</v>
      </c>
      <c r="J55" s="431">
        <v>2.2606382978723403</v>
      </c>
      <c r="K55" s="431">
        <v>2.6362038664323375</v>
      </c>
      <c r="L55" s="431"/>
      <c r="M55" s="142"/>
    </row>
    <row r="56" spans="1:13" x14ac:dyDescent="0.25">
      <c r="A56" s="513" t="s">
        <v>184</v>
      </c>
      <c r="B56" s="513"/>
      <c r="C56" s="513"/>
      <c r="D56" s="513"/>
      <c r="E56" s="513"/>
      <c r="F56" s="513"/>
      <c r="G56" s="430">
        <v>3</v>
      </c>
      <c r="H56" s="431">
        <v>0</v>
      </c>
      <c r="I56" s="431">
        <v>0</v>
      </c>
      <c r="J56" s="431">
        <v>0</v>
      </c>
      <c r="K56" s="431">
        <v>0</v>
      </c>
      <c r="L56" s="431"/>
      <c r="M56" s="142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42"/>
    </row>
    <row r="58" spans="1:13" x14ac:dyDescent="0.25">
      <c r="A58" s="513" t="s">
        <v>182</v>
      </c>
      <c r="B58" s="513"/>
      <c r="C58" s="513"/>
      <c r="D58" s="513"/>
      <c r="E58" s="513"/>
      <c r="F58" s="513"/>
      <c r="G58" s="430">
        <v>1</v>
      </c>
      <c r="H58" s="431">
        <v>4.2492917847025495</v>
      </c>
      <c r="I58" s="431">
        <v>4.1241890639481005</v>
      </c>
      <c r="J58" s="431">
        <v>3.7234042553191489</v>
      </c>
      <c r="K58" s="431">
        <v>3.4710017574692444</v>
      </c>
      <c r="L58" s="431"/>
      <c r="M58" s="142"/>
    </row>
    <row r="59" spans="1:13" x14ac:dyDescent="0.25">
      <c r="A59" s="513" t="s">
        <v>183</v>
      </c>
      <c r="B59" s="513"/>
      <c r="C59" s="513"/>
      <c r="D59" s="513"/>
      <c r="E59" s="513"/>
      <c r="F59" s="513"/>
      <c r="G59" s="430">
        <v>2</v>
      </c>
      <c r="H59" s="431">
        <v>8.545797922568461</v>
      </c>
      <c r="I59" s="431">
        <v>8.6654309545875812</v>
      </c>
      <c r="J59" s="431">
        <v>8.9095744680851059</v>
      </c>
      <c r="K59" s="431">
        <v>8.6115992970123028</v>
      </c>
      <c r="L59" s="431"/>
      <c r="M59" s="142"/>
    </row>
    <row r="60" spans="1:13" x14ac:dyDescent="0.25">
      <c r="A60" s="513" t="s">
        <v>184</v>
      </c>
      <c r="B60" s="513"/>
      <c r="C60" s="513"/>
      <c r="D60" s="513"/>
      <c r="E60" s="513"/>
      <c r="F60" s="513"/>
      <c r="G60" s="430">
        <v>3</v>
      </c>
      <c r="H60" s="431">
        <v>0</v>
      </c>
      <c r="I60" s="431">
        <v>0</v>
      </c>
      <c r="J60" s="431">
        <v>0</v>
      </c>
      <c r="K60" s="431">
        <v>0</v>
      </c>
      <c r="L60" s="431"/>
      <c r="M60" s="142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42"/>
    </row>
    <row r="62" spans="1:13" x14ac:dyDescent="0.25">
      <c r="A62" s="513" t="s">
        <v>182</v>
      </c>
      <c r="B62" s="513"/>
      <c r="C62" s="513"/>
      <c r="D62" s="513"/>
      <c r="E62" s="513"/>
      <c r="F62" s="513"/>
      <c r="G62" s="430">
        <v>1</v>
      </c>
      <c r="H62" s="431">
        <v>7.5070821529745047</v>
      </c>
      <c r="I62" s="431">
        <v>8.1093605189990736</v>
      </c>
      <c r="J62" s="431">
        <v>8.0673758865248235</v>
      </c>
      <c r="K62" s="431">
        <v>8.4358523725834793</v>
      </c>
      <c r="L62" s="431"/>
      <c r="M62" s="142"/>
    </row>
    <row r="63" spans="1:13" x14ac:dyDescent="0.25">
      <c r="A63" s="513" t="s">
        <v>183</v>
      </c>
      <c r="B63" s="513"/>
      <c r="C63" s="513"/>
      <c r="D63" s="513"/>
      <c r="E63" s="513"/>
      <c r="F63" s="513"/>
      <c r="G63" s="430">
        <v>2</v>
      </c>
      <c r="H63" s="431">
        <v>15.297450424929178</v>
      </c>
      <c r="I63" s="431">
        <v>14.596848934198333</v>
      </c>
      <c r="J63" s="431">
        <v>14.317375886524822</v>
      </c>
      <c r="K63" s="431">
        <v>14.323374340949034</v>
      </c>
      <c r="L63" s="431"/>
      <c r="M63" s="142"/>
    </row>
    <row r="64" spans="1:13" x14ac:dyDescent="0.25">
      <c r="A64" s="513" t="s">
        <v>184</v>
      </c>
      <c r="B64" s="513"/>
      <c r="C64" s="513"/>
      <c r="D64" s="513"/>
      <c r="E64" s="513"/>
      <c r="F64" s="513"/>
      <c r="G64" s="430">
        <v>3</v>
      </c>
      <c r="H64" s="431">
        <v>0</v>
      </c>
      <c r="I64" s="431">
        <v>0</v>
      </c>
      <c r="J64" s="431">
        <v>0</v>
      </c>
      <c r="K64" s="431">
        <v>0</v>
      </c>
      <c r="L64" s="431"/>
      <c r="M64" s="142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42"/>
    </row>
    <row r="66" spans="1:13" x14ac:dyDescent="0.25">
      <c r="A66" s="513" t="s">
        <v>182</v>
      </c>
      <c r="B66" s="513"/>
      <c r="C66" s="513"/>
      <c r="D66" s="513"/>
      <c r="E66" s="513"/>
      <c r="F66" s="513"/>
      <c r="G66" s="430">
        <v>1</v>
      </c>
      <c r="H66" s="431">
        <v>1.0859301227573182</v>
      </c>
      <c r="I66" s="431">
        <v>1.0194624652455977</v>
      </c>
      <c r="J66" s="431">
        <v>0.93085106382978722</v>
      </c>
      <c r="K66" s="431">
        <v>1.0105448154657293</v>
      </c>
      <c r="L66" s="431"/>
      <c r="M66" s="142"/>
    </row>
    <row r="67" spans="1:13" x14ac:dyDescent="0.25">
      <c r="A67" s="513" t="s">
        <v>183</v>
      </c>
      <c r="B67" s="513"/>
      <c r="C67" s="513"/>
      <c r="D67" s="513"/>
      <c r="E67" s="513"/>
      <c r="F67" s="513"/>
      <c r="G67" s="430">
        <v>2</v>
      </c>
      <c r="H67" s="431">
        <v>1.4164305949008498</v>
      </c>
      <c r="I67" s="431">
        <v>1.3901760889712698</v>
      </c>
      <c r="J67" s="431">
        <v>1.5070921985815602</v>
      </c>
      <c r="K67" s="431">
        <v>1.4499121265377857</v>
      </c>
      <c r="L67" s="431"/>
      <c r="M67" s="142"/>
    </row>
    <row r="68" spans="1:13" x14ac:dyDescent="0.25">
      <c r="A68" s="513" t="s">
        <v>184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0</v>
      </c>
      <c r="K68" s="431">
        <v>0</v>
      </c>
      <c r="L68" s="431"/>
      <c r="M68" s="142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42"/>
    </row>
    <row r="70" spans="1:13" x14ac:dyDescent="0.25">
      <c r="A70" s="513" t="s">
        <v>182</v>
      </c>
      <c r="B70" s="513"/>
      <c r="C70" s="513"/>
      <c r="D70" s="513"/>
      <c r="E70" s="513"/>
      <c r="F70" s="513"/>
      <c r="G70" s="430">
        <v>1</v>
      </c>
      <c r="H70" s="431">
        <v>3.3994334277620397</v>
      </c>
      <c r="I70" s="431">
        <v>3.6144578313253013</v>
      </c>
      <c r="J70" s="431">
        <v>3.9007092198581561</v>
      </c>
      <c r="K70" s="431">
        <v>3.7346221441124778</v>
      </c>
      <c r="L70" s="431"/>
      <c r="M70" s="142"/>
    </row>
    <row r="71" spans="1:13" x14ac:dyDescent="0.25">
      <c r="A71" s="513" t="s">
        <v>183</v>
      </c>
      <c r="B71" s="513"/>
      <c r="C71" s="513"/>
      <c r="D71" s="513"/>
      <c r="E71" s="513"/>
      <c r="F71" s="513"/>
      <c r="G71" s="430">
        <v>2</v>
      </c>
      <c r="H71" s="431">
        <v>5.6657223796033991</v>
      </c>
      <c r="I71" s="431">
        <v>5.5607043558850791</v>
      </c>
      <c r="J71" s="431">
        <v>5.4521276595744679</v>
      </c>
      <c r="K71" s="431">
        <v>5.7996485061511427</v>
      </c>
      <c r="L71" s="431"/>
      <c r="M71" s="142"/>
    </row>
    <row r="72" spans="1:13" x14ac:dyDescent="0.25">
      <c r="A72" s="513" t="s">
        <v>184</v>
      </c>
      <c r="B72" s="513"/>
      <c r="C72" s="513"/>
      <c r="D72" s="513"/>
      <c r="E72" s="513"/>
      <c r="F72" s="513"/>
      <c r="G72" s="430">
        <v>3</v>
      </c>
      <c r="H72" s="431">
        <v>4.7214353163361665E-2</v>
      </c>
      <c r="I72" s="431">
        <v>0</v>
      </c>
      <c r="J72" s="431">
        <v>0</v>
      </c>
      <c r="K72" s="431">
        <v>0</v>
      </c>
      <c r="L72" s="431"/>
      <c r="M72" s="142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42"/>
    </row>
    <row r="74" spans="1:13" x14ac:dyDescent="0.25">
      <c r="A74" s="513" t="s">
        <v>182</v>
      </c>
      <c r="B74" s="513"/>
      <c r="C74" s="513"/>
      <c r="D74" s="513"/>
      <c r="E74" s="513"/>
      <c r="F74" s="513"/>
      <c r="G74" s="430">
        <v>1</v>
      </c>
      <c r="H74" s="431">
        <v>3.6827195467422098</v>
      </c>
      <c r="I74" s="431">
        <v>3.6144578313253013</v>
      </c>
      <c r="J74" s="431">
        <v>3.50177304964539</v>
      </c>
      <c r="K74" s="431">
        <v>3.6028119507908611</v>
      </c>
      <c r="L74" s="431"/>
      <c r="M74" s="142"/>
    </row>
    <row r="75" spans="1:13" x14ac:dyDescent="0.25">
      <c r="A75" s="513" t="s">
        <v>183</v>
      </c>
      <c r="B75" s="513"/>
      <c r="C75" s="513"/>
      <c r="D75" s="513"/>
      <c r="E75" s="513"/>
      <c r="F75" s="513"/>
      <c r="G75" s="430">
        <v>2</v>
      </c>
      <c r="H75" s="431">
        <v>5.618508026440038</v>
      </c>
      <c r="I75" s="431">
        <v>5.6997219647822055</v>
      </c>
      <c r="J75" s="431">
        <v>5.5407801418439719</v>
      </c>
      <c r="K75" s="431">
        <v>5.4481546572934976</v>
      </c>
      <c r="L75" s="431"/>
      <c r="M75" s="142"/>
    </row>
    <row r="76" spans="1:13" x14ac:dyDescent="0.25">
      <c r="A76" s="513" t="s">
        <v>184</v>
      </c>
      <c r="B76" s="513"/>
      <c r="C76" s="513"/>
      <c r="D76" s="513"/>
      <c r="E76" s="513"/>
      <c r="F76" s="513"/>
      <c r="G76" s="430">
        <v>3</v>
      </c>
      <c r="H76" s="431">
        <v>0</v>
      </c>
      <c r="I76" s="431">
        <v>0</v>
      </c>
      <c r="J76" s="431">
        <v>0</v>
      </c>
      <c r="K76" s="431">
        <v>0</v>
      </c>
      <c r="L76" s="431"/>
      <c r="M76" s="142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42"/>
    </row>
    <row r="78" spans="1:13" x14ac:dyDescent="0.25">
      <c r="A78" s="513" t="s">
        <v>182</v>
      </c>
      <c r="B78" s="513"/>
      <c r="C78" s="513"/>
      <c r="D78" s="513"/>
      <c r="E78" s="513"/>
      <c r="F78" s="513"/>
      <c r="G78" s="430">
        <v>1</v>
      </c>
      <c r="H78" s="431">
        <v>0.28328611898016998</v>
      </c>
      <c r="I78" s="431">
        <v>0.23169601482854496</v>
      </c>
      <c r="J78" s="431">
        <v>0.26595744680851063</v>
      </c>
      <c r="K78" s="431">
        <v>8.7873462214411252E-2</v>
      </c>
      <c r="L78" s="431"/>
      <c r="M78" s="142"/>
    </row>
    <row r="79" spans="1:13" x14ac:dyDescent="0.25">
      <c r="A79" s="513" t="s">
        <v>183</v>
      </c>
      <c r="B79" s="513"/>
      <c r="C79" s="513"/>
      <c r="D79" s="513"/>
      <c r="E79" s="513"/>
      <c r="F79" s="513"/>
      <c r="G79" s="430">
        <v>2</v>
      </c>
      <c r="H79" s="431">
        <v>4.7214353163361665E-2</v>
      </c>
      <c r="I79" s="431">
        <v>9.2678405931417976E-2</v>
      </c>
      <c r="J79" s="431">
        <v>8.8652482269503549E-2</v>
      </c>
      <c r="K79" s="431">
        <v>0.13181019332161686</v>
      </c>
      <c r="L79" s="431"/>
      <c r="M79" s="142"/>
    </row>
    <row r="80" spans="1:13" x14ac:dyDescent="0.25">
      <c r="A80" s="513" t="s">
        <v>184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42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42"/>
    </row>
    <row r="82" spans="1:13" x14ac:dyDescent="0.25">
      <c r="A82" s="513" t="s">
        <v>182</v>
      </c>
      <c r="B82" s="513"/>
      <c r="C82" s="513"/>
      <c r="D82" s="513"/>
      <c r="E82" s="513"/>
      <c r="F82" s="513"/>
      <c r="G82" s="430">
        <v>1</v>
      </c>
      <c r="H82" s="431">
        <v>0.18885741265344666</v>
      </c>
      <c r="I82" s="431">
        <v>0.18535681186283595</v>
      </c>
      <c r="J82" s="431">
        <v>0.1773049645390071</v>
      </c>
      <c r="K82" s="431">
        <v>0.13181019332161686</v>
      </c>
      <c r="L82" s="431"/>
      <c r="M82" s="142"/>
    </row>
    <row r="83" spans="1:13" x14ac:dyDescent="0.25">
      <c r="A83" s="513" t="s">
        <v>183</v>
      </c>
      <c r="B83" s="513"/>
      <c r="C83" s="513"/>
      <c r="D83" s="513"/>
      <c r="E83" s="513"/>
      <c r="F83" s="513"/>
      <c r="G83" s="430">
        <v>2</v>
      </c>
      <c r="H83" s="431">
        <v>0.47214353163361661</v>
      </c>
      <c r="I83" s="431">
        <v>0.41705282669138088</v>
      </c>
      <c r="J83" s="431">
        <v>0.53191489361702127</v>
      </c>
      <c r="K83" s="431">
        <v>0.48330404217926187</v>
      </c>
      <c r="L83" s="431"/>
      <c r="M83" s="142"/>
    </row>
    <row r="84" spans="1:13" x14ac:dyDescent="0.25">
      <c r="A84" s="513" t="s">
        <v>184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42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42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42"/>
    </row>
    <row r="87" spans="1:13" x14ac:dyDescent="0.25">
      <c r="A87" s="486" t="s">
        <v>182</v>
      </c>
      <c r="B87" s="486"/>
      <c r="C87" s="486"/>
      <c r="D87" s="486"/>
      <c r="E87" s="486"/>
      <c r="F87" s="486"/>
      <c r="G87" s="434">
        <v>1</v>
      </c>
      <c r="H87" s="435">
        <v>39.282341831916902</v>
      </c>
      <c r="I87" s="435">
        <v>40.083410565338276</v>
      </c>
      <c r="J87" s="435">
        <v>40.868794326241137</v>
      </c>
      <c r="K87" s="435">
        <v>40.6414762741652</v>
      </c>
      <c r="L87" s="435"/>
      <c r="M87" s="142"/>
    </row>
    <row r="88" spans="1:13" x14ac:dyDescent="0.25">
      <c r="A88" s="486" t="s">
        <v>183</v>
      </c>
      <c r="B88" s="486"/>
      <c r="C88" s="486"/>
      <c r="D88" s="486"/>
      <c r="E88" s="486"/>
      <c r="F88" s="486"/>
      <c r="G88" s="434">
        <v>2</v>
      </c>
      <c r="H88" s="435">
        <v>60.670443814919736</v>
      </c>
      <c r="I88" s="435">
        <v>59.916589434661724</v>
      </c>
      <c r="J88" s="435">
        <v>59.086879432624116</v>
      </c>
      <c r="K88" s="435">
        <v>59.3585237258348</v>
      </c>
      <c r="L88" s="435"/>
      <c r="M88" s="142"/>
    </row>
    <row r="89" spans="1:13" x14ac:dyDescent="0.25">
      <c r="A89" s="486" t="s">
        <v>184</v>
      </c>
      <c r="B89" s="486"/>
      <c r="C89" s="486"/>
      <c r="D89" s="486"/>
      <c r="E89" s="486"/>
      <c r="F89" s="486"/>
      <c r="G89" s="434">
        <v>3</v>
      </c>
      <c r="H89" s="435">
        <v>4.7214353163361665E-2</v>
      </c>
      <c r="I89" s="435">
        <v>0</v>
      </c>
      <c r="J89" s="435">
        <v>4.4326241134751775E-2</v>
      </c>
      <c r="K89" s="435">
        <v>0</v>
      </c>
      <c r="L89" s="435"/>
      <c r="M89" s="142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42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42"/>
    </row>
  </sheetData>
  <mergeCells count="88">
    <mergeCell ref="A76:F76"/>
    <mergeCell ref="A78:F78"/>
    <mergeCell ref="A68:F68"/>
    <mergeCell ref="A70:F70"/>
    <mergeCell ref="A88:F88"/>
    <mergeCell ref="A46:F46"/>
    <mergeCell ref="A47:F47"/>
    <mergeCell ref="A48:F48"/>
    <mergeCell ref="A87:F87"/>
    <mergeCell ref="A50:F50"/>
    <mergeCell ref="A74:F74"/>
    <mergeCell ref="A75:F75"/>
    <mergeCell ref="A56:F56"/>
    <mergeCell ref="A58:F58"/>
    <mergeCell ref="A59:F59"/>
    <mergeCell ref="A60:F60"/>
    <mergeCell ref="A62:F62"/>
    <mergeCell ref="A72:F72"/>
    <mergeCell ref="A63:F63"/>
    <mergeCell ref="A64:F64"/>
    <mergeCell ref="A66:F66"/>
    <mergeCell ref="A67:F67"/>
    <mergeCell ref="K1:L1"/>
    <mergeCell ref="A6:F6"/>
    <mergeCell ref="G6:K6"/>
    <mergeCell ref="A7:K7"/>
    <mergeCell ref="A5:F5"/>
    <mergeCell ref="G5:K5"/>
    <mergeCell ref="A21:K21"/>
    <mergeCell ref="H28:K28"/>
    <mergeCell ref="A82:F82"/>
    <mergeCell ref="A83:F83"/>
    <mergeCell ref="A84:F84"/>
    <mergeCell ref="A71:F71"/>
    <mergeCell ref="A15:K15"/>
    <mergeCell ref="A16:K16"/>
    <mergeCell ref="A17:K17"/>
    <mergeCell ref="A38:F38"/>
    <mergeCell ref="A39:F39"/>
    <mergeCell ref="A40:F40"/>
    <mergeCell ref="H30:K30"/>
    <mergeCell ref="H31:K31"/>
    <mergeCell ref="A79:F79"/>
    <mergeCell ref="A80:F80"/>
    <mergeCell ref="A42:F42"/>
    <mergeCell ref="A43:F43"/>
    <mergeCell ref="A44:F44"/>
    <mergeCell ref="A55:F55"/>
    <mergeCell ref="A51:F51"/>
    <mergeCell ref="A52:F52"/>
    <mergeCell ref="A54:F54"/>
    <mergeCell ref="A9:K9"/>
    <mergeCell ref="A10:K10"/>
    <mergeCell ref="A11:K11"/>
    <mergeCell ref="A12:K12"/>
    <mergeCell ref="A13:K13"/>
    <mergeCell ref="A14:K14"/>
    <mergeCell ref="A19:K19"/>
    <mergeCell ref="A36:F36"/>
    <mergeCell ref="A31:G31"/>
    <mergeCell ref="G4:K4"/>
    <mergeCell ref="A22:K22"/>
    <mergeCell ref="A4:F4"/>
    <mergeCell ref="A24:G24"/>
    <mergeCell ref="A23:G23"/>
    <mergeCell ref="H23:K23"/>
    <mergeCell ref="H24:K24"/>
    <mergeCell ref="A20:K20"/>
    <mergeCell ref="C33:K33"/>
    <mergeCell ref="H27:K27"/>
    <mergeCell ref="H29:K29"/>
    <mergeCell ref="A3:F3"/>
    <mergeCell ref="G3:K3"/>
    <mergeCell ref="H25:K25"/>
    <mergeCell ref="A26:G26"/>
    <mergeCell ref="H26:K26"/>
    <mergeCell ref="A8:K8"/>
    <mergeCell ref="A18:K18"/>
    <mergeCell ref="A91:F91"/>
    <mergeCell ref="A90:F90"/>
    <mergeCell ref="A86:F86"/>
    <mergeCell ref="A89:F89"/>
    <mergeCell ref="A25:G25"/>
    <mergeCell ref="A30:G30"/>
    <mergeCell ref="A29:G29"/>
    <mergeCell ref="A28:G28"/>
    <mergeCell ref="A27:G27"/>
    <mergeCell ref="A35:F35"/>
  </mergeCells>
  <phoneticPr fontId="1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185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43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43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43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43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43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43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43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43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43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43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43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43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43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43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2387</v>
      </c>
      <c r="I31" s="495"/>
      <c r="J31" s="495"/>
      <c r="K31" s="496"/>
      <c r="L31" s="375"/>
      <c r="M31" s="143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43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43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43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43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43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43"/>
    </row>
    <row r="38" spans="1:13" x14ac:dyDescent="0.25">
      <c r="A38" s="513" t="s">
        <v>186</v>
      </c>
      <c r="B38" s="513"/>
      <c r="C38" s="513"/>
      <c r="D38" s="513"/>
      <c r="E38" s="513"/>
      <c r="F38" s="513"/>
      <c r="G38" s="430">
        <v>1</v>
      </c>
      <c r="H38" s="431">
        <v>31.799729364005412</v>
      </c>
      <c r="I38" s="431">
        <v>31.896934695690803</v>
      </c>
      <c r="J38" s="431">
        <v>31.583403895004235</v>
      </c>
      <c r="K38" s="431">
        <v>32.928361960620023</v>
      </c>
      <c r="L38" s="431"/>
      <c r="M38" s="143"/>
    </row>
    <row r="39" spans="1:13" x14ac:dyDescent="0.25">
      <c r="A39" s="513" t="s">
        <v>187</v>
      </c>
      <c r="B39" s="513"/>
      <c r="C39" s="513"/>
      <c r="D39" s="513"/>
      <c r="E39" s="513"/>
      <c r="F39" s="513"/>
      <c r="G39" s="430">
        <v>2</v>
      </c>
      <c r="H39" s="431">
        <v>68.200270635994585</v>
      </c>
      <c r="I39" s="431">
        <v>68.014215904042644</v>
      </c>
      <c r="J39" s="431">
        <v>68.331922099915332</v>
      </c>
      <c r="K39" s="431">
        <v>66.904063678257231</v>
      </c>
      <c r="L39" s="431"/>
      <c r="M39" s="143"/>
    </row>
    <row r="40" spans="1:13" x14ac:dyDescent="0.25">
      <c r="A40" s="513" t="s">
        <v>188</v>
      </c>
      <c r="B40" s="513"/>
      <c r="C40" s="513"/>
      <c r="D40" s="513"/>
      <c r="E40" s="513"/>
      <c r="F40" s="513"/>
      <c r="G40" s="430">
        <v>3</v>
      </c>
      <c r="H40" s="431">
        <v>0</v>
      </c>
      <c r="I40" s="431">
        <v>8.8849400266548195E-2</v>
      </c>
      <c r="J40" s="431">
        <v>8.4674005080440304E-2</v>
      </c>
      <c r="K40" s="431">
        <v>0.16757436112274821</v>
      </c>
      <c r="L40" s="431"/>
      <c r="M40" s="143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43"/>
    </row>
    <row r="42" spans="1:13" x14ac:dyDescent="0.25">
      <c r="A42" s="513" t="s">
        <v>186</v>
      </c>
      <c r="B42" s="513"/>
      <c r="C42" s="513"/>
      <c r="D42" s="513"/>
      <c r="E42" s="513"/>
      <c r="F42" s="513"/>
      <c r="G42" s="430">
        <v>1</v>
      </c>
      <c r="H42" s="431">
        <v>2.7063599458728009</v>
      </c>
      <c r="I42" s="431">
        <v>2.6210573078631718</v>
      </c>
      <c r="J42" s="431">
        <v>2.7942421676545299</v>
      </c>
      <c r="K42" s="431">
        <v>2.8487641390867195</v>
      </c>
      <c r="L42" s="431"/>
      <c r="M42" s="143"/>
    </row>
    <row r="43" spans="1:13" x14ac:dyDescent="0.25">
      <c r="A43" s="513" t="s">
        <v>187</v>
      </c>
      <c r="B43" s="513"/>
      <c r="C43" s="513"/>
      <c r="D43" s="513"/>
      <c r="E43" s="513"/>
      <c r="F43" s="513"/>
      <c r="G43" s="430">
        <v>2</v>
      </c>
      <c r="H43" s="431">
        <v>3.3378439332431213</v>
      </c>
      <c r="I43" s="431">
        <v>3.509551310528654</v>
      </c>
      <c r="J43" s="431">
        <v>3.9796782387806942</v>
      </c>
      <c r="K43" s="431">
        <v>3.7704231252618348</v>
      </c>
      <c r="L43" s="431"/>
      <c r="M43" s="143"/>
    </row>
    <row r="44" spans="1:13" x14ac:dyDescent="0.25">
      <c r="A44" s="513" t="s">
        <v>188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0</v>
      </c>
      <c r="J44" s="431">
        <v>0</v>
      </c>
      <c r="K44" s="431">
        <v>4.1893590280687051E-2</v>
      </c>
      <c r="L44" s="431"/>
      <c r="M44" s="143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43"/>
    </row>
    <row r="46" spans="1:13" x14ac:dyDescent="0.25">
      <c r="A46" s="513" t="s">
        <v>186</v>
      </c>
      <c r="B46" s="513"/>
      <c r="C46" s="513"/>
      <c r="D46" s="513"/>
      <c r="E46" s="513"/>
      <c r="F46" s="513"/>
      <c r="G46" s="430">
        <v>1</v>
      </c>
      <c r="H46" s="431">
        <v>2.345511953089761</v>
      </c>
      <c r="I46" s="431">
        <v>2.3989338071968014</v>
      </c>
      <c r="J46" s="431">
        <v>2.3708721422523285</v>
      </c>
      <c r="K46" s="431">
        <v>2.2622538751571009</v>
      </c>
      <c r="L46" s="431"/>
      <c r="M46" s="143"/>
    </row>
    <row r="47" spans="1:13" x14ac:dyDescent="0.25">
      <c r="A47" s="513" t="s">
        <v>187</v>
      </c>
      <c r="B47" s="513"/>
      <c r="C47" s="513"/>
      <c r="D47" s="513"/>
      <c r="E47" s="513"/>
      <c r="F47" s="513"/>
      <c r="G47" s="430">
        <v>2</v>
      </c>
      <c r="H47" s="431">
        <v>3.5182679296346415</v>
      </c>
      <c r="I47" s="431">
        <v>3.4207019102621059</v>
      </c>
      <c r="J47" s="431">
        <v>3.2176121930567314</v>
      </c>
      <c r="K47" s="431">
        <v>3.3095936321742774</v>
      </c>
      <c r="L47" s="431"/>
      <c r="M47" s="143"/>
    </row>
    <row r="48" spans="1:13" x14ac:dyDescent="0.25">
      <c r="A48" s="513" t="s">
        <v>188</v>
      </c>
      <c r="B48" s="513"/>
      <c r="C48" s="513"/>
      <c r="D48" s="513"/>
      <c r="E48" s="513"/>
      <c r="F48" s="513"/>
      <c r="G48" s="430">
        <v>3</v>
      </c>
      <c r="H48" s="431">
        <v>0</v>
      </c>
      <c r="I48" s="431">
        <v>0</v>
      </c>
      <c r="J48" s="431">
        <v>0</v>
      </c>
      <c r="K48" s="431">
        <v>0</v>
      </c>
      <c r="L48" s="431"/>
      <c r="M48" s="143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43"/>
    </row>
    <row r="50" spans="1:13" x14ac:dyDescent="0.25">
      <c r="A50" s="513" t="s">
        <v>186</v>
      </c>
      <c r="B50" s="513"/>
      <c r="C50" s="513"/>
      <c r="D50" s="513"/>
      <c r="E50" s="513"/>
      <c r="F50" s="513"/>
      <c r="G50" s="430">
        <v>1</v>
      </c>
      <c r="H50" s="431">
        <v>7.9386558412268835</v>
      </c>
      <c r="I50" s="431">
        <v>8.2185695246557078</v>
      </c>
      <c r="J50" s="431">
        <v>8.0440304826418281</v>
      </c>
      <c r="K50" s="431">
        <v>8.9652283200670304</v>
      </c>
      <c r="L50" s="431"/>
      <c r="M50" s="143"/>
    </row>
    <row r="51" spans="1:13" x14ac:dyDescent="0.25">
      <c r="A51" s="513" t="s">
        <v>187</v>
      </c>
      <c r="B51" s="513"/>
      <c r="C51" s="513"/>
      <c r="D51" s="513"/>
      <c r="E51" s="513"/>
      <c r="F51" s="513"/>
      <c r="G51" s="430">
        <v>2</v>
      </c>
      <c r="H51" s="431">
        <v>18.132611637347768</v>
      </c>
      <c r="I51" s="431">
        <v>18.080852954242559</v>
      </c>
      <c r="J51" s="431">
        <v>18.204911092294665</v>
      </c>
      <c r="K51" s="431">
        <v>17.595307917888562</v>
      </c>
      <c r="L51" s="431"/>
      <c r="M51" s="143"/>
    </row>
    <row r="52" spans="1:13" x14ac:dyDescent="0.25">
      <c r="A52" s="513" t="s">
        <v>188</v>
      </c>
      <c r="B52" s="513"/>
      <c r="C52" s="513"/>
      <c r="D52" s="513"/>
      <c r="E52" s="513"/>
      <c r="F52" s="513"/>
      <c r="G52" s="430">
        <v>3</v>
      </c>
      <c r="H52" s="431">
        <v>0</v>
      </c>
      <c r="I52" s="431">
        <v>4.4424700133274098E-2</v>
      </c>
      <c r="J52" s="431">
        <v>0</v>
      </c>
      <c r="K52" s="431">
        <v>0</v>
      </c>
      <c r="L52" s="431"/>
      <c r="M52" s="143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43"/>
    </row>
    <row r="54" spans="1:13" x14ac:dyDescent="0.25">
      <c r="A54" s="513" t="s">
        <v>186</v>
      </c>
      <c r="B54" s="513"/>
      <c r="C54" s="513"/>
      <c r="D54" s="513"/>
      <c r="E54" s="513"/>
      <c r="F54" s="513"/>
      <c r="G54" s="430">
        <v>1</v>
      </c>
      <c r="H54" s="431">
        <v>2.7965719440685612</v>
      </c>
      <c r="I54" s="431">
        <v>2.7987561083962684</v>
      </c>
      <c r="J54" s="431">
        <v>2.5825571549534292</v>
      </c>
      <c r="K54" s="431">
        <v>2.4298282362798491</v>
      </c>
      <c r="L54" s="431"/>
      <c r="M54" s="143"/>
    </row>
    <row r="55" spans="1:13" x14ac:dyDescent="0.25">
      <c r="A55" s="513" t="s">
        <v>187</v>
      </c>
      <c r="B55" s="513"/>
      <c r="C55" s="513"/>
      <c r="D55" s="513"/>
      <c r="E55" s="513"/>
      <c r="F55" s="513"/>
      <c r="G55" s="430">
        <v>2</v>
      </c>
      <c r="H55" s="431">
        <v>1.4433919711321606</v>
      </c>
      <c r="I55" s="431">
        <v>1.4215904042647711</v>
      </c>
      <c r="J55" s="431">
        <v>1.4394580863674853</v>
      </c>
      <c r="K55" s="431">
        <v>1.6338500209467952</v>
      </c>
      <c r="L55" s="431"/>
      <c r="M55" s="143"/>
    </row>
    <row r="56" spans="1:13" x14ac:dyDescent="0.25">
      <c r="A56" s="513" t="s">
        <v>188</v>
      </c>
      <c r="B56" s="513"/>
      <c r="C56" s="513"/>
      <c r="D56" s="513"/>
      <c r="E56" s="513"/>
      <c r="F56" s="513"/>
      <c r="G56" s="430">
        <v>3</v>
      </c>
      <c r="H56" s="431">
        <v>0</v>
      </c>
      <c r="I56" s="431">
        <v>0</v>
      </c>
      <c r="J56" s="431">
        <v>0</v>
      </c>
      <c r="K56" s="431">
        <v>0</v>
      </c>
      <c r="L56" s="431"/>
      <c r="M56" s="143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43"/>
    </row>
    <row r="58" spans="1:13" x14ac:dyDescent="0.25">
      <c r="A58" s="513" t="s">
        <v>186</v>
      </c>
      <c r="B58" s="513"/>
      <c r="C58" s="513"/>
      <c r="D58" s="513"/>
      <c r="E58" s="513"/>
      <c r="F58" s="513"/>
      <c r="G58" s="430">
        <v>1</v>
      </c>
      <c r="H58" s="431">
        <v>3.7437979251240416</v>
      </c>
      <c r="I58" s="431">
        <v>3.4651266103953797</v>
      </c>
      <c r="J58" s="431">
        <v>3.4292972057578321</v>
      </c>
      <c r="K58" s="431">
        <v>3.6866359447004609</v>
      </c>
      <c r="L58" s="431"/>
      <c r="M58" s="143"/>
    </row>
    <row r="59" spans="1:13" x14ac:dyDescent="0.25">
      <c r="A59" s="513" t="s">
        <v>187</v>
      </c>
      <c r="B59" s="513"/>
      <c r="C59" s="513"/>
      <c r="D59" s="513"/>
      <c r="E59" s="513"/>
      <c r="F59" s="513"/>
      <c r="G59" s="430">
        <v>2</v>
      </c>
      <c r="H59" s="431">
        <v>9.1114118177717636</v>
      </c>
      <c r="I59" s="431">
        <v>9.195912927587738</v>
      </c>
      <c r="J59" s="431">
        <v>9.2294665537679936</v>
      </c>
      <c r="K59" s="431">
        <v>8.2949308755760374</v>
      </c>
      <c r="L59" s="431"/>
      <c r="M59" s="143"/>
    </row>
    <row r="60" spans="1:13" x14ac:dyDescent="0.25">
      <c r="A60" s="513" t="s">
        <v>188</v>
      </c>
      <c r="B60" s="513"/>
      <c r="C60" s="513"/>
      <c r="D60" s="513"/>
      <c r="E60" s="513"/>
      <c r="F60" s="513"/>
      <c r="G60" s="430">
        <v>3</v>
      </c>
      <c r="H60" s="431">
        <v>0</v>
      </c>
      <c r="I60" s="431">
        <v>4.4424700133274098E-2</v>
      </c>
      <c r="J60" s="431">
        <v>0</v>
      </c>
      <c r="K60" s="431">
        <v>8.3787180561374117E-2</v>
      </c>
      <c r="L60" s="431"/>
      <c r="M60" s="143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43"/>
    </row>
    <row r="62" spans="1:13" x14ac:dyDescent="0.25">
      <c r="A62" s="513" t="s">
        <v>186</v>
      </c>
      <c r="B62" s="513"/>
      <c r="C62" s="513"/>
      <c r="D62" s="513"/>
      <c r="E62" s="513"/>
      <c r="F62" s="513"/>
      <c r="G62" s="430">
        <v>1</v>
      </c>
      <c r="H62" s="431">
        <v>4.5105999097880014</v>
      </c>
      <c r="I62" s="431">
        <v>4.7534429142603285</v>
      </c>
      <c r="J62" s="431">
        <v>4.5723962743437765</v>
      </c>
      <c r="K62" s="431">
        <v>4.9015500628403856</v>
      </c>
      <c r="L62" s="431"/>
      <c r="M62" s="143"/>
    </row>
    <row r="63" spans="1:13" x14ac:dyDescent="0.25">
      <c r="A63" s="513" t="s">
        <v>187</v>
      </c>
      <c r="B63" s="513"/>
      <c r="C63" s="513"/>
      <c r="D63" s="513"/>
      <c r="E63" s="513"/>
      <c r="F63" s="513"/>
      <c r="G63" s="430">
        <v>2</v>
      </c>
      <c r="H63" s="431">
        <v>18.222823635543527</v>
      </c>
      <c r="I63" s="431">
        <v>17.903154153709462</v>
      </c>
      <c r="J63" s="431">
        <v>17.908552074513125</v>
      </c>
      <c r="K63" s="431">
        <v>17.972350230414747</v>
      </c>
      <c r="L63" s="431"/>
      <c r="M63" s="143"/>
    </row>
    <row r="64" spans="1:13" x14ac:dyDescent="0.25">
      <c r="A64" s="513" t="s">
        <v>188</v>
      </c>
      <c r="B64" s="513"/>
      <c r="C64" s="513"/>
      <c r="D64" s="513"/>
      <c r="E64" s="513"/>
      <c r="F64" s="513"/>
      <c r="G64" s="430">
        <v>3</v>
      </c>
      <c r="H64" s="431">
        <v>0</v>
      </c>
      <c r="I64" s="431">
        <v>0</v>
      </c>
      <c r="J64" s="431">
        <v>4.2337002540220152E-2</v>
      </c>
      <c r="K64" s="431">
        <v>0</v>
      </c>
      <c r="L64" s="431"/>
      <c r="M64" s="143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43"/>
    </row>
    <row r="66" spans="1:13" x14ac:dyDescent="0.25">
      <c r="A66" s="513" t="s">
        <v>186</v>
      </c>
      <c r="B66" s="513"/>
      <c r="C66" s="513"/>
      <c r="D66" s="513"/>
      <c r="E66" s="513"/>
      <c r="F66" s="513"/>
      <c r="G66" s="430">
        <v>1</v>
      </c>
      <c r="H66" s="431">
        <v>0.81190798376184037</v>
      </c>
      <c r="I66" s="431">
        <v>0.75521990226565971</v>
      </c>
      <c r="J66" s="431">
        <v>0.76206604572396275</v>
      </c>
      <c r="K66" s="431">
        <v>0.75408462505236695</v>
      </c>
      <c r="L66" s="431"/>
      <c r="M66" s="143"/>
    </row>
    <row r="67" spans="1:13" x14ac:dyDescent="0.25">
      <c r="A67" s="513" t="s">
        <v>187</v>
      </c>
      <c r="B67" s="513"/>
      <c r="C67" s="513"/>
      <c r="D67" s="513"/>
      <c r="E67" s="513"/>
      <c r="F67" s="513"/>
      <c r="G67" s="430">
        <v>2</v>
      </c>
      <c r="H67" s="431">
        <v>1.7140279657194406</v>
      </c>
      <c r="I67" s="431">
        <v>1.8214127054642382</v>
      </c>
      <c r="J67" s="431">
        <v>1.7358171041490262</v>
      </c>
      <c r="K67" s="431">
        <v>1.7176372015081693</v>
      </c>
      <c r="L67" s="431"/>
      <c r="M67" s="143"/>
    </row>
    <row r="68" spans="1:13" x14ac:dyDescent="0.25">
      <c r="A68" s="513" t="s">
        <v>188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0</v>
      </c>
      <c r="K68" s="431">
        <v>0</v>
      </c>
      <c r="L68" s="431"/>
      <c r="M68" s="143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43"/>
    </row>
    <row r="70" spans="1:13" x14ac:dyDescent="0.25">
      <c r="A70" s="513" t="s">
        <v>186</v>
      </c>
      <c r="B70" s="513"/>
      <c r="C70" s="513"/>
      <c r="D70" s="513"/>
      <c r="E70" s="513"/>
      <c r="F70" s="513"/>
      <c r="G70" s="430">
        <v>1</v>
      </c>
      <c r="H70" s="431">
        <v>3.0221019395579614</v>
      </c>
      <c r="I70" s="431">
        <v>3.0208796090626389</v>
      </c>
      <c r="J70" s="431">
        <v>3.0906011854360713</v>
      </c>
      <c r="K70" s="431">
        <v>3.0582320904901552</v>
      </c>
      <c r="L70" s="431"/>
      <c r="M70" s="143"/>
    </row>
    <row r="71" spans="1:13" x14ac:dyDescent="0.25">
      <c r="A71" s="513" t="s">
        <v>187</v>
      </c>
      <c r="B71" s="513"/>
      <c r="C71" s="513"/>
      <c r="D71" s="513"/>
      <c r="E71" s="513"/>
      <c r="F71" s="513"/>
      <c r="G71" s="430">
        <v>2</v>
      </c>
      <c r="H71" s="431">
        <v>6.0893098782138022</v>
      </c>
      <c r="I71" s="431">
        <v>6.086183918258552</v>
      </c>
      <c r="J71" s="431">
        <v>6.1388653683319223</v>
      </c>
      <c r="K71" s="431">
        <v>6.3259321323837456</v>
      </c>
      <c r="L71" s="431"/>
      <c r="M71" s="143"/>
    </row>
    <row r="72" spans="1:13" x14ac:dyDescent="0.25">
      <c r="A72" s="513" t="s">
        <v>188</v>
      </c>
      <c r="B72" s="513"/>
      <c r="C72" s="513"/>
      <c r="D72" s="513"/>
      <c r="E72" s="513"/>
      <c r="F72" s="513"/>
      <c r="G72" s="430">
        <v>3</v>
      </c>
      <c r="H72" s="431">
        <v>0</v>
      </c>
      <c r="I72" s="431">
        <v>0</v>
      </c>
      <c r="J72" s="431">
        <v>0</v>
      </c>
      <c r="K72" s="431">
        <v>4.1893590280687051E-2</v>
      </c>
      <c r="L72" s="431"/>
      <c r="M72" s="143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43"/>
    </row>
    <row r="74" spans="1:13" x14ac:dyDescent="0.25">
      <c r="A74" s="513" t="s">
        <v>186</v>
      </c>
      <c r="B74" s="513"/>
      <c r="C74" s="513"/>
      <c r="D74" s="513"/>
      <c r="E74" s="513"/>
      <c r="F74" s="513"/>
      <c r="G74" s="430">
        <v>1</v>
      </c>
      <c r="H74" s="431">
        <v>3.3829499323410013</v>
      </c>
      <c r="I74" s="431">
        <v>3.3318525099955574</v>
      </c>
      <c r="J74" s="431">
        <v>3.2176121930567314</v>
      </c>
      <c r="K74" s="431">
        <v>3.5190615835777126</v>
      </c>
      <c r="L74" s="431"/>
      <c r="M74" s="143"/>
    </row>
    <row r="75" spans="1:13" x14ac:dyDescent="0.25">
      <c r="A75" s="513" t="s">
        <v>187</v>
      </c>
      <c r="B75" s="513"/>
      <c r="C75" s="513"/>
      <c r="D75" s="513"/>
      <c r="E75" s="513"/>
      <c r="F75" s="513"/>
      <c r="G75" s="430">
        <v>2</v>
      </c>
      <c r="H75" s="431">
        <v>5.953991880920162</v>
      </c>
      <c r="I75" s="431">
        <v>5.9529098178587292</v>
      </c>
      <c r="J75" s="431">
        <v>5.8848433530906012</v>
      </c>
      <c r="K75" s="431">
        <v>5.6975282781734391</v>
      </c>
      <c r="L75" s="431"/>
      <c r="M75" s="143"/>
    </row>
    <row r="76" spans="1:13" x14ac:dyDescent="0.25">
      <c r="A76" s="513" t="s">
        <v>188</v>
      </c>
      <c r="B76" s="513"/>
      <c r="C76" s="513"/>
      <c r="D76" s="513"/>
      <c r="E76" s="513"/>
      <c r="F76" s="513"/>
      <c r="G76" s="430">
        <v>3</v>
      </c>
      <c r="H76" s="431">
        <v>0</v>
      </c>
      <c r="I76" s="431">
        <v>0</v>
      </c>
      <c r="J76" s="431">
        <v>4.2337002540220152E-2</v>
      </c>
      <c r="K76" s="431">
        <v>0</v>
      </c>
      <c r="L76" s="431"/>
      <c r="M76" s="143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43"/>
    </row>
    <row r="78" spans="1:13" x14ac:dyDescent="0.25">
      <c r="A78" s="513" t="s">
        <v>186</v>
      </c>
      <c r="B78" s="513"/>
      <c r="C78" s="513"/>
      <c r="D78" s="513"/>
      <c r="E78" s="513"/>
      <c r="F78" s="513"/>
      <c r="G78" s="430">
        <v>1</v>
      </c>
      <c r="H78" s="431">
        <v>0.22552999548940009</v>
      </c>
      <c r="I78" s="431">
        <v>0.17769880053309639</v>
      </c>
      <c r="J78" s="431">
        <v>0.21168501270110077</v>
      </c>
      <c r="K78" s="431">
        <v>8.3787180561374117E-2</v>
      </c>
      <c r="L78" s="431"/>
      <c r="M78" s="143"/>
    </row>
    <row r="79" spans="1:13" x14ac:dyDescent="0.25">
      <c r="A79" s="513" t="s">
        <v>187</v>
      </c>
      <c r="B79" s="513"/>
      <c r="C79" s="513"/>
      <c r="D79" s="513"/>
      <c r="E79" s="513"/>
      <c r="F79" s="513"/>
      <c r="G79" s="430">
        <v>2</v>
      </c>
      <c r="H79" s="431">
        <v>0.18042399639152007</v>
      </c>
      <c r="I79" s="431">
        <v>0.22212350066637049</v>
      </c>
      <c r="J79" s="431">
        <v>0.21168501270110077</v>
      </c>
      <c r="K79" s="431">
        <v>0.25136154168412234</v>
      </c>
      <c r="L79" s="431"/>
      <c r="M79" s="143"/>
    </row>
    <row r="80" spans="1:13" x14ac:dyDescent="0.25">
      <c r="A80" s="513" t="s">
        <v>188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43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43"/>
    </row>
    <row r="82" spans="1:13" x14ac:dyDescent="0.25">
      <c r="A82" s="513" t="s">
        <v>186</v>
      </c>
      <c r="B82" s="513"/>
      <c r="C82" s="513"/>
      <c r="D82" s="513"/>
      <c r="E82" s="513"/>
      <c r="F82" s="513"/>
      <c r="G82" s="430">
        <v>1</v>
      </c>
      <c r="H82" s="431">
        <v>0.31574199368516015</v>
      </c>
      <c r="I82" s="431">
        <v>0.35539760106619278</v>
      </c>
      <c r="J82" s="431">
        <v>0.5080440304826418</v>
      </c>
      <c r="K82" s="431">
        <v>0.41893590280687054</v>
      </c>
      <c r="L82" s="431"/>
      <c r="M82" s="143"/>
    </row>
    <row r="83" spans="1:13" x14ac:dyDescent="0.25">
      <c r="A83" s="513" t="s">
        <v>187</v>
      </c>
      <c r="B83" s="513"/>
      <c r="C83" s="513"/>
      <c r="D83" s="513"/>
      <c r="E83" s="513"/>
      <c r="F83" s="513"/>
      <c r="G83" s="430">
        <v>2</v>
      </c>
      <c r="H83" s="431">
        <v>0.49616599007668022</v>
      </c>
      <c r="I83" s="431">
        <v>0.39982230119946688</v>
      </c>
      <c r="J83" s="431">
        <v>0.38103302286198137</v>
      </c>
      <c r="K83" s="431">
        <v>0.33514872224549647</v>
      </c>
      <c r="L83" s="431"/>
      <c r="M83" s="143"/>
    </row>
    <row r="84" spans="1:13" x14ac:dyDescent="0.25">
      <c r="A84" s="513" t="s">
        <v>188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43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43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43"/>
    </row>
    <row r="87" spans="1:13" x14ac:dyDescent="0.25">
      <c r="A87" s="486" t="s">
        <v>186</v>
      </c>
      <c r="B87" s="486"/>
      <c r="C87" s="486"/>
      <c r="D87" s="486"/>
      <c r="E87" s="486"/>
      <c r="F87" s="486"/>
      <c r="G87" s="434">
        <v>1</v>
      </c>
      <c r="H87" s="435">
        <v>31.799729364005412</v>
      </c>
      <c r="I87" s="435">
        <v>31.896934695690803</v>
      </c>
      <c r="J87" s="435">
        <v>31.583403895004235</v>
      </c>
      <c r="K87" s="435">
        <v>32.928361960620023</v>
      </c>
      <c r="L87" s="435"/>
      <c r="M87" s="143"/>
    </row>
    <row r="88" spans="1:13" x14ac:dyDescent="0.25">
      <c r="A88" s="486" t="s">
        <v>187</v>
      </c>
      <c r="B88" s="486"/>
      <c r="C88" s="486"/>
      <c r="D88" s="486"/>
      <c r="E88" s="486"/>
      <c r="F88" s="486"/>
      <c r="G88" s="434">
        <v>2</v>
      </c>
      <c r="H88" s="435">
        <v>68.200270635994585</v>
      </c>
      <c r="I88" s="435">
        <v>68.014215904042644</v>
      </c>
      <c r="J88" s="435">
        <v>68.331922099915332</v>
      </c>
      <c r="K88" s="435">
        <v>66.904063678257231</v>
      </c>
      <c r="L88" s="435"/>
      <c r="M88" s="143"/>
    </row>
    <row r="89" spans="1:13" x14ac:dyDescent="0.25">
      <c r="A89" s="486" t="s">
        <v>188</v>
      </c>
      <c r="B89" s="486"/>
      <c r="C89" s="486"/>
      <c r="D89" s="486"/>
      <c r="E89" s="486"/>
      <c r="F89" s="486"/>
      <c r="G89" s="434">
        <v>3</v>
      </c>
      <c r="H89" s="435">
        <v>0</v>
      </c>
      <c r="I89" s="435">
        <v>8.8849400266548195E-2</v>
      </c>
      <c r="J89" s="435">
        <v>8.4674005080440304E-2</v>
      </c>
      <c r="K89" s="435">
        <v>0.16757436112274821</v>
      </c>
      <c r="L89" s="435"/>
      <c r="M89" s="143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43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43"/>
    </row>
  </sheetData>
  <mergeCells count="88">
    <mergeCell ref="A76:F76"/>
    <mergeCell ref="A78:F78"/>
    <mergeCell ref="A68:F68"/>
    <mergeCell ref="A70:F70"/>
    <mergeCell ref="A88:F88"/>
    <mergeCell ref="A46:F46"/>
    <mergeCell ref="A47:F47"/>
    <mergeCell ref="A48:F48"/>
    <mergeCell ref="A87:F87"/>
    <mergeCell ref="A50:F50"/>
    <mergeCell ref="A74:F74"/>
    <mergeCell ref="A75:F75"/>
    <mergeCell ref="A56:F56"/>
    <mergeCell ref="A58:F58"/>
    <mergeCell ref="A59:F59"/>
    <mergeCell ref="A60:F60"/>
    <mergeCell ref="A62:F62"/>
    <mergeCell ref="A72:F72"/>
    <mergeCell ref="A63:F63"/>
    <mergeCell ref="A64:F64"/>
    <mergeCell ref="A66:F66"/>
    <mergeCell ref="A67:F67"/>
    <mergeCell ref="K1:L1"/>
    <mergeCell ref="A6:F6"/>
    <mergeCell ref="G6:K6"/>
    <mergeCell ref="A7:K7"/>
    <mergeCell ref="A5:F5"/>
    <mergeCell ref="G5:K5"/>
    <mergeCell ref="A21:K21"/>
    <mergeCell ref="H28:K28"/>
    <mergeCell ref="A82:F82"/>
    <mergeCell ref="A83:F83"/>
    <mergeCell ref="A84:F84"/>
    <mergeCell ref="A71:F71"/>
    <mergeCell ref="A15:K15"/>
    <mergeCell ref="A16:K16"/>
    <mergeCell ref="A17:K17"/>
    <mergeCell ref="A38:F38"/>
    <mergeCell ref="A39:F39"/>
    <mergeCell ref="A40:F40"/>
    <mergeCell ref="H30:K30"/>
    <mergeCell ref="H31:K31"/>
    <mergeCell ref="A79:F79"/>
    <mergeCell ref="A80:F80"/>
    <mergeCell ref="A42:F42"/>
    <mergeCell ref="A43:F43"/>
    <mergeCell ref="A44:F44"/>
    <mergeCell ref="A55:F55"/>
    <mergeCell ref="A51:F51"/>
    <mergeCell ref="A52:F52"/>
    <mergeCell ref="A54:F54"/>
    <mergeCell ref="A9:K9"/>
    <mergeCell ref="A10:K10"/>
    <mergeCell ref="A11:K11"/>
    <mergeCell ref="A12:K12"/>
    <mergeCell ref="A13:K13"/>
    <mergeCell ref="A14:K14"/>
    <mergeCell ref="A19:K19"/>
    <mergeCell ref="A36:F36"/>
    <mergeCell ref="A31:G31"/>
    <mergeCell ref="G4:K4"/>
    <mergeCell ref="A22:K22"/>
    <mergeCell ref="A4:F4"/>
    <mergeCell ref="A24:G24"/>
    <mergeCell ref="A23:G23"/>
    <mergeCell ref="H23:K23"/>
    <mergeCell ref="H24:K24"/>
    <mergeCell ref="A20:K20"/>
    <mergeCell ref="C33:K33"/>
    <mergeCell ref="H27:K27"/>
    <mergeCell ref="H29:K29"/>
    <mergeCell ref="A3:F3"/>
    <mergeCell ref="G3:K3"/>
    <mergeCell ref="H25:K25"/>
    <mergeCell ref="A26:G26"/>
    <mergeCell ref="H26:K26"/>
    <mergeCell ref="A8:K8"/>
    <mergeCell ref="A18:K18"/>
    <mergeCell ref="A91:F91"/>
    <mergeCell ref="A90:F90"/>
    <mergeCell ref="A86:F86"/>
    <mergeCell ref="A89:F89"/>
    <mergeCell ref="A25:G25"/>
    <mergeCell ref="A30:G30"/>
    <mergeCell ref="A29:G29"/>
    <mergeCell ref="A28:G28"/>
    <mergeCell ref="A27:G27"/>
    <mergeCell ref="A35:F35"/>
  </mergeCells>
  <phoneticPr fontId="1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P34"/>
  <sheetViews>
    <sheetView workbookViewId="0">
      <selection sqref="A1:IV65536"/>
    </sheetView>
  </sheetViews>
  <sheetFormatPr defaultRowHeight="13.2" x14ac:dyDescent="0.25"/>
  <sheetData>
    <row r="1" spans="1:16" ht="15.6" x14ac:dyDescent="0.3">
      <c r="A1" s="161"/>
      <c r="B1" s="161"/>
      <c r="C1" s="161"/>
      <c r="D1" s="162"/>
      <c r="E1" s="161"/>
      <c r="F1" s="161"/>
      <c r="G1" s="161"/>
      <c r="H1" s="161"/>
      <c r="I1" s="161"/>
      <c r="J1" s="161"/>
      <c r="K1" s="524" t="s">
        <v>167</v>
      </c>
      <c r="L1" s="524"/>
      <c r="M1" s="164"/>
    </row>
    <row r="2" spans="1:16" ht="15.6" x14ac:dyDescent="0.3">
      <c r="A2" s="161"/>
      <c r="B2" s="161"/>
      <c r="C2" s="161"/>
      <c r="D2" s="162"/>
      <c r="E2" s="161"/>
      <c r="F2" s="161"/>
      <c r="G2" s="161"/>
      <c r="H2" s="161"/>
      <c r="I2" s="161"/>
      <c r="J2" s="161"/>
      <c r="K2" s="163"/>
      <c r="L2" s="163"/>
      <c r="M2" s="164"/>
    </row>
    <row r="3" spans="1:16" x14ac:dyDescent="0.25">
      <c r="A3" s="531" t="s">
        <v>158</v>
      </c>
      <c r="B3" s="532"/>
      <c r="C3" s="532"/>
      <c r="D3" s="532"/>
      <c r="E3" s="532"/>
      <c r="F3" s="533"/>
      <c r="G3" s="534" t="s">
        <v>210</v>
      </c>
      <c r="H3" s="535"/>
      <c r="I3" s="535"/>
      <c r="J3" s="535"/>
      <c r="K3" s="536"/>
      <c r="L3" s="161"/>
      <c r="M3" s="161"/>
    </row>
    <row r="4" spans="1:16" x14ac:dyDescent="0.25">
      <c r="A4" s="525" t="s">
        <v>134</v>
      </c>
      <c r="B4" s="526"/>
      <c r="C4" s="526"/>
      <c r="D4" s="526"/>
      <c r="E4" s="526"/>
      <c r="F4" s="527"/>
      <c r="G4" s="528">
        <v>2010</v>
      </c>
      <c r="H4" s="529"/>
      <c r="I4" s="529"/>
      <c r="J4" s="529"/>
      <c r="K4" s="530"/>
      <c r="L4" s="161"/>
      <c r="M4" s="161"/>
    </row>
    <row r="5" spans="1:16" x14ac:dyDescent="0.25">
      <c r="A5" s="525" t="s">
        <v>135</v>
      </c>
      <c r="B5" s="526"/>
      <c r="C5" s="526"/>
      <c r="D5" s="526"/>
      <c r="E5" s="526"/>
      <c r="F5" s="527"/>
      <c r="G5" s="528">
        <v>2</v>
      </c>
      <c r="H5" s="529"/>
      <c r="I5" s="529"/>
      <c r="J5" s="529"/>
      <c r="K5" s="530"/>
      <c r="L5" s="161"/>
      <c r="M5" s="161"/>
    </row>
    <row r="6" spans="1:16" x14ac:dyDescent="0.25">
      <c r="A6" s="525" t="s">
        <v>159</v>
      </c>
      <c r="B6" s="526"/>
      <c r="C6" s="526"/>
      <c r="D6" s="526"/>
      <c r="E6" s="526"/>
      <c r="F6" s="527"/>
      <c r="G6" s="528" t="s">
        <v>169</v>
      </c>
      <c r="H6" s="529"/>
      <c r="I6" s="529"/>
      <c r="J6" s="529"/>
      <c r="K6" s="530"/>
      <c r="L6" s="161"/>
      <c r="M6" s="161"/>
    </row>
    <row r="7" spans="1:16" x14ac:dyDescent="0.25">
      <c r="A7" s="161"/>
      <c r="B7" s="161"/>
      <c r="C7" s="537" t="s">
        <v>163</v>
      </c>
      <c r="D7" s="537"/>
      <c r="E7" s="537"/>
      <c r="F7" s="537"/>
      <c r="G7" s="537"/>
      <c r="H7" s="537"/>
      <c r="I7" s="537"/>
      <c r="J7" s="537"/>
      <c r="K7" s="537"/>
      <c r="L7" s="168"/>
      <c r="M7" s="167"/>
    </row>
    <row r="8" spans="1:16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9"/>
      <c r="K8" s="169"/>
      <c r="L8" s="161"/>
      <c r="M8" s="167"/>
    </row>
    <row r="9" spans="1:16" ht="81.75" customHeight="1" x14ac:dyDescent="0.25">
      <c r="A9" s="538" t="s">
        <v>164</v>
      </c>
      <c r="B9" s="539"/>
      <c r="C9" s="539"/>
      <c r="D9" s="539"/>
      <c r="E9" s="539"/>
      <c r="F9" s="540"/>
      <c r="G9" s="170" t="s">
        <v>162</v>
      </c>
      <c r="H9" s="171" t="s">
        <v>308</v>
      </c>
      <c r="I9" s="171" t="s">
        <v>327</v>
      </c>
      <c r="J9" s="171" t="s">
        <v>327</v>
      </c>
      <c r="K9" s="424" t="s">
        <v>332</v>
      </c>
      <c r="L9" s="171"/>
      <c r="M9" s="167"/>
      <c r="O9" s="178" t="s">
        <v>310</v>
      </c>
    </row>
    <row r="10" spans="1:16" x14ac:dyDescent="0.25">
      <c r="A10" s="541" t="s">
        <v>178</v>
      </c>
      <c r="B10" s="542"/>
      <c r="C10" s="542"/>
      <c r="D10" s="542"/>
      <c r="E10" s="542"/>
      <c r="F10" s="543"/>
      <c r="G10" s="172"/>
      <c r="H10" s="173">
        <v>2223</v>
      </c>
      <c r="I10" s="173">
        <v>2259</v>
      </c>
      <c r="J10" s="173">
        <v>2372</v>
      </c>
      <c r="K10" s="439">
        <v>2397</v>
      </c>
      <c r="L10" s="173"/>
      <c r="M10" s="167"/>
    </row>
    <row r="11" spans="1:16" x14ac:dyDescent="0.25">
      <c r="A11" s="165" t="s">
        <v>57</v>
      </c>
      <c r="B11" s="166"/>
      <c r="C11" s="166"/>
      <c r="D11" s="166"/>
      <c r="E11" s="166"/>
      <c r="F11" s="166"/>
      <c r="G11" s="174"/>
      <c r="H11" s="175">
        <f>'Раздел 2 (стр 1-4)'!C232</f>
        <v>0.45951706705846135</v>
      </c>
      <c r="I11" s="175">
        <f>'Раздел 2 (стр 1-4)'!D232</f>
        <v>0.52741623533842152</v>
      </c>
      <c r="J11" s="241">
        <f>'Раздел 2 (стр 1-4)'!E232</f>
        <v>0.54489901216364922</v>
      </c>
      <c r="K11" s="241">
        <f>O11</f>
        <v>0.53641040568333609</v>
      </c>
      <c r="L11" s="240" t="s">
        <v>309</v>
      </c>
      <c r="O11" s="177">
        <f>'Раздел 2 (стр 1-4)'!F232</f>
        <v>0.53641040568333609</v>
      </c>
      <c r="P11" s="159"/>
    </row>
    <row r="12" spans="1:16" x14ac:dyDescent="0.25">
      <c r="A12" s="523" t="s">
        <v>281</v>
      </c>
      <c r="B12" s="523"/>
      <c r="C12" s="523"/>
      <c r="D12" s="523"/>
      <c r="E12" s="523"/>
      <c r="F12" s="523"/>
      <c r="G12" s="215">
        <v>1</v>
      </c>
      <c r="H12" s="216">
        <v>46.825034262220193</v>
      </c>
      <c r="I12" s="216">
        <v>50.807899461400361</v>
      </c>
      <c r="J12" s="358">
        <v>49.91431019708655</v>
      </c>
      <c r="K12" s="431">
        <v>53.582026282323021</v>
      </c>
      <c r="L12" s="176"/>
      <c r="M12" s="167"/>
    </row>
    <row r="13" spans="1:16" x14ac:dyDescent="0.25">
      <c r="A13" s="523" t="s">
        <v>282</v>
      </c>
      <c r="B13" s="523"/>
      <c r="C13" s="523"/>
      <c r="D13" s="523"/>
      <c r="E13" s="523"/>
      <c r="F13" s="523"/>
      <c r="G13" s="215">
        <v>2</v>
      </c>
      <c r="H13" s="216">
        <v>53.037916857012334</v>
      </c>
      <c r="I13" s="216">
        <v>49.057450628366247</v>
      </c>
      <c r="J13" s="358">
        <v>50.08568980291345</v>
      </c>
      <c r="K13" s="431">
        <v>46.206019499788049</v>
      </c>
      <c r="L13" s="176"/>
      <c r="M13" s="167"/>
    </row>
    <row r="14" spans="1:16" x14ac:dyDescent="0.25">
      <c r="A14" s="523" t="s">
        <v>283</v>
      </c>
      <c r="B14" s="523"/>
      <c r="C14" s="523"/>
      <c r="D14" s="523"/>
      <c r="E14" s="523"/>
      <c r="F14" s="523"/>
      <c r="G14" s="215">
        <v>3</v>
      </c>
      <c r="H14" s="216">
        <v>0.13704888076747374</v>
      </c>
      <c r="I14" s="216">
        <v>0.13464991023339318</v>
      </c>
      <c r="J14" s="358">
        <v>0</v>
      </c>
      <c r="K14" s="431">
        <v>0.21195421788893598</v>
      </c>
      <c r="L14" s="176"/>
      <c r="M14" s="167"/>
    </row>
    <row r="15" spans="1:16" x14ac:dyDescent="0.25">
      <c r="A15" s="165" t="s">
        <v>28</v>
      </c>
      <c r="B15" s="166"/>
      <c r="C15" s="166"/>
      <c r="D15" s="166"/>
      <c r="E15" s="166"/>
      <c r="F15" s="166"/>
      <c r="G15" s="174"/>
      <c r="H15" s="175">
        <f>'Раздел 2 (стр 1-4)'!J232</f>
        <v>0.69086614888470654</v>
      </c>
      <c r="I15" s="175">
        <f>'Раздел 2 (стр 1-4)'!K232</f>
        <v>0.81122013885819588</v>
      </c>
      <c r="J15" s="241">
        <f>'Раздел 2 (стр 1-4)'!L232</f>
        <v>0.75694637967990785</v>
      </c>
      <c r="K15" s="241">
        <f>O15</f>
        <v>0.78946977735449775</v>
      </c>
      <c r="L15" s="240" t="s">
        <v>309</v>
      </c>
      <c r="M15" s="167"/>
      <c r="O15" s="179">
        <f>'Раздел 2 (стр 1-4)'!M232</f>
        <v>0.78946977735449775</v>
      </c>
      <c r="P15" s="159"/>
    </row>
    <row r="16" spans="1:16" x14ac:dyDescent="0.25">
      <c r="A16" s="522" t="s">
        <v>284</v>
      </c>
      <c r="B16" s="522"/>
      <c r="C16" s="522"/>
      <c r="D16" s="522"/>
      <c r="E16" s="522"/>
      <c r="F16" s="522"/>
      <c r="G16" s="217">
        <v>1</v>
      </c>
      <c r="H16" s="218">
        <v>28.46153846153846</v>
      </c>
      <c r="I16" s="218">
        <v>30.534351145038169</v>
      </c>
      <c r="J16" s="358">
        <v>36.363636363636367</v>
      </c>
      <c r="K16" s="431">
        <v>32.330827067669176</v>
      </c>
      <c r="L16" s="176"/>
      <c r="M16" s="167"/>
    </row>
    <row r="17" spans="1:16" x14ac:dyDescent="0.25">
      <c r="A17" s="522" t="s">
        <v>285</v>
      </c>
      <c r="B17" s="522"/>
      <c r="C17" s="522"/>
      <c r="D17" s="522"/>
      <c r="E17" s="522"/>
      <c r="F17" s="522"/>
      <c r="G17" s="217">
        <v>2</v>
      </c>
      <c r="H17" s="218">
        <v>71.538461538461533</v>
      </c>
      <c r="I17" s="218">
        <v>69.465648854961827</v>
      </c>
      <c r="J17" s="358">
        <v>62.878787878787875</v>
      </c>
      <c r="K17" s="431">
        <v>67.669172932330824</v>
      </c>
      <c r="L17" s="176"/>
      <c r="M17" s="167"/>
    </row>
    <row r="18" spans="1:16" x14ac:dyDescent="0.25">
      <c r="A18" s="522" t="s">
        <v>286</v>
      </c>
      <c r="B18" s="522"/>
      <c r="C18" s="522"/>
      <c r="D18" s="522"/>
      <c r="E18" s="522"/>
      <c r="F18" s="522"/>
      <c r="G18" s="217">
        <v>3</v>
      </c>
      <c r="H18" s="218">
        <v>0</v>
      </c>
      <c r="I18" s="218">
        <v>0</v>
      </c>
      <c r="J18" s="358">
        <v>0.75757575757575757</v>
      </c>
      <c r="K18" s="431">
        <v>0</v>
      </c>
      <c r="L18" s="176"/>
      <c r="M18" s="167"/>
    </row>
    <row r="19" spans="1:16" x14ac:dyDescent="0.25">
      <c r="A19" s="165" t="s">
        <v>30</v>
      </c>
      <c r="B19" s="166"/>
      <c r="C19" s="166"/>
      <c r="D19" s="166"/>
      <c r="E19" s="166"/>
      <c r="F19" s="166"/>
      <c r="G19" s="174"/>
      <c r="H19" s="175">
        <f>'Раздел 2 (стр 1-4)'!Q232</f>
        <v>0.29697083769911103</v>
      </c>
      <c r="I19" s="175">
        <f>'Раздел 2 (стр 1-4)'!R232</f>
        <v>0.35020839648513724</v>
      </c>
      <c r="J19" s="241">
        <f>'Раздел 2 (стр 1-4)'!S232</f>
        <v>0.36223056445753493</v>
      </c>
      <c r="K19" s="241">
        <f>O19</f>
        <v>0.36519342745436334</v>
      </c>
      <c r="L19" s="240" t="s">
        <v>309</v>
      </c>
      <c r="M19" s="167"/>
      <c r="O19" s="180">
        <f>'Раздел 2 (стр 1-4)'!T232</f>
        <v>0.36519342745436334</v>
      </c>
      <c r="P19" s="159"/>
    </row>
    <row r="20" spans="1:16" x14ac:dyDescent="0.25">
      <c r="A20" s="520" t="s">
        <v>287</v>
      </c>
      <c r="B20" s="520"/>
      <c r="C20" s="520"/>
      <c r="D20" s="520"/>
      <c r="E20" s="520"/>
      <c r="F20" s="520"/>
      <c r="G20" s="219">
        <v>1</v>
      </c>
      <c r="H20" s="220">
        <v>57.242582897033159</v>
      </c>
      <c r="I20" s="220">
        <v>63.667232597623091</v>
      </c>
      <c r="J20" s="358">
        <v>58.279220779220779</v>
      </c>
      <c r="K20" s="431">
        <v>63.80952380952381</v>
      </c>
      <c r="L20" s="176"/>
      <c r="M20" s="167"/>
    </row>
    <row r="21" spans="1:16" x14ac:dyDescent="0.25">
      <c r="A21" s="520" t="s">
        <v>288</v>
      </c>
      <c r="B21" s="520"/>
      <c r="C21" s="520"/>
      <c r="D21" s="520"/>
      <c r="E21" s="520"/>
      <c r="F21" s="520"/>
      <c r="G21" s="219">
        <v>2</v>
      </c>
      <c r="H21" s="220">
        <v>42.582897033158815</v>
      </c>
      <c r="I21" s="220">
        <v>36.332767402376909</v>
      </c>
      <c r="J21" s="358">
        <v>41.720779220779221</v>
      </c>
      <c r="K21" s="431">
        <v>36.19047619047619</v>
      </c>
      <c r="L21" s="176"/>
      <c r="M21" s="167"/>
    </row>
    <row r="22" spans="1:16" x14ac:dyDescent="0.25">
      <c r="A22" s="520" t="s">
        <v>289</v>
      </c>
      <c r="B22" s="520"/>
      <c r="C22" s="520"/>
      <c r="D22" s="520"/>
      <c r="E22" s="520"/>
      <c r="F22" s="520"/>
      <c r="G22" s="219">
        <v>3</v>
      </c>
      <c r="H22" s="220">
        <v>0.17452006980802792</v>
      </c>
      <c r="I22" s="220">
        <v>0</v>
      </c>
      <c r="J22" s="358">
        <v>0</v>
      </c>
      <c r="K22" s="431">
        <v>0</v>
      </c>
      <c r="L22" s="176"/>
      <c r="M22" s="167"/>
    </row>
    <row r="23" spans="1:16" x14ac:dyDescent="0.25">
      <c r="A23" s="165" t="s">
        <v>27</v>
      </c>
      <c r="B23" s="166"/>
      <c r="C23" s="166"/>
      <c r="D23" s="166"/>
      <c r="E23" s="166"/>
      <c r="F23" s="166"/>
      <c r="G23" s="184"/>
      <c r="H23" s="185">
        <f>'Раздел 2 (стр 1-4)'!X232</f>
        <v>0.19582754363733892</v>
      </c>
      <c r="I23" s="185">
        <f>'Раздел 2 (стр 1-4)'!Y232</f>
        <v>0.26779537196376585</v>
      </c>
      <c r="J23" s="242">
        <f>'Раздел 2 (стр 1-4)'!Z232</f>
        <v>0.39423158068944475</v>
      </c>
      <c r="K23" s="242">
        <f>O23</f>
        <v>0.40227286724588246</v>
      </c>
      <c r="L23" s="240" t="s">
        <v>309</v>
      </c>
      <c r="M23" s="167"/>
      <c r="O23" s="181">
        <f>'Раздел 2 (стр 1-4)'!AA232</f>
        <v>0.40227286724588246</v>
      </c>
      <c r="P23" s="159"/>
    </row>
    <row r="24" spans="1:16" x14ac:dyDescent="0.25">
      <c r="A24" s="521" t="s">
        <v>213</v>
      </c>
      <c r="B24" s="521"/>
      <c r="C24" s="521"/>
      <c r="D24" s="521"/>
      <c r="E24" s="521"/>
      <c r="F24" s="521"/>
      <c r="G24" s="221">
        <v>1</v>
      </c>
      <c r="H24" s="222">
        <v>55.871886120996443</v>
      </c>
      <c r="I24" s="222">
        <v>64.664310954063609</v>
      </c>
      <c r="J24" s="358">
        <v>67.118644067796609</v>
      </c>
      <c r="K24" s="431">
        <v>71.731448763250881</v>
      </c>
      <c r="L24" s="176"/>
      <c r="M24" s="167"/>
    </row>
    <row r="25" spans="1:16" x14ac:dyDescent="0.25">
      <c r="A25" s="521" t="s">
        <v>214</v>
      </c>
      <c r="B25" s="521"/>
      <c r="C25" s="521"/>
      <c r="D25" s="521"/>
      <c r="E25" s="521"/>
      <c r="F25" s="521"/>
      <c r="G25" s="221">
        <v>2</v>
      </c>
      <c r="H25" s="222">
        <v>44.128113879003557</v>
      </c>
      <c r="I25" s="222">
        <v>35.335689045936398</v>
      </c>
      <c r="J25" s="358">
        <v>32.881355932203391</v>
      </c>
      <c r="K25" s="431">
        <v>27.915194346289752</v>
      </c>
      <c r="L25" s="176"/>
      <c r="M25" s="167"/>
    </row>
    <row r="26" spans="1:16" x14ac:dyDescent="0.25">
      <c r="A26" s="521" t="s">
        <v>215</v>
      </c>
      <c r="B26" s="521"/>
      <c r="C26" s="521"/>
      <c r="D26" s="521"/>
      <c r="E26" s="521"/>
      <c r="F26" s="521"/>
      <c r="G26" s="221">
        <v>3</v>
      </c>
      <c r="H26" s="222">
        <v>0</v>
      </c>
      <c r="I26" s="222">
        <v>0</v>
      </c>
      <c r="J26" s="358">
        <v>0</v>
      </c>
      <c r="K26" s="431">
        <v>0.35335689045936397</v>
      </c>
      <c r="L26" s="176"/>
      <c r="M26" s="167"/>
    </row>
    <row r="27" spans="1:16" x14ac:dyDescent="0.25">
      <c r="A27" s="165" t="s">
        <v>95</v>
      </c>
      <c r="B27" s="166"/>
      <c r="C27" s="166"/>
      <c r="D27" s="166"/>
      <c r="E27" s="166"/>
      <c r="F27" s="166"/>
      <c r="G27" s="174"/>
      <c r="H27" s="175">
        <f>'Раздел 2 (стр 1-4)'!AE232</f>
        <v>0.23369846012061099</v>
      </c>
      <c r="I27" s="175">
        <f>'Раздел 2 (стр 1-4)'!AF232</f>
        <v>0.36039443789182191</v>
      </c>
      <c r="J27" s="241">
        <f>'Раздел 2 (стр 1-4)'!AG232</f>
        <v>0.44467817481151012</v>
      </c>
      <c r="K27" s="241">
        <f>O27</f>
        <v>0.42116574136190715</v>
      </c>
      <c r="L27" s="240" t="s">
        <v>309</v>
      </c>
      <c r="M27" s="167"/>
      <c r="O27" s="182">
        <f>'Раздел 2 (стр 1-4)'!AH232</f>
        <v>0.42116574136190715</v>
      </c>
      <c r="P27" s="159"/>
    </row>
    <row r="28" spans="1:16" x14ac:dyDescent="0.25">
      <c r="A28" s="519" t="s">
        <v>290</v>
      </c>
      <c r="B28" s="519"/>
      <c r="C28" s="519"/>
      <c r="D28" s="519"/>
      <c r="E28" s="519"/>
      <c r="F28" s="519"/>
      <c r="G28" s="223">
        <v>1</v>
      </c>
      <c r="H28" s="224">
        <v>69.539078156312627</v>
      </c>
      <c r="I28" s="224">
        <v>65.612648221343875</v>
      </c>
      <c r="J28" s="358">
        <v>57.196969696969695</v>
      </c>
      <c r="K28" s="431">
        <v>62.661737523105359</v>
      </c>
      <c r="L28" s="176"/>
      <c r="M28" s="167"/>
    </row>
    <row r="29" spans="1:16" x14ac:dyDescent="0.25">
      <c r="A29" s="519" t="s">
        <v>291</v>
      </c>
      <c r="B29" s="519"/>
      <c r="C29" s="519"/>
      <c r="D29" s="519"/>
      <c r="E29" s="519"/>
      <c r="F29" s="519"/>
      <c r="G29" s="223">
        <v>2</v>
      </c>
      <c r="H29" s="224">
        <v>30.460921843687373</v>
      </c>
      <c r="I29" s="224">
        <v>34.189723320158102</v>
      </c>
      <c r="J29" s="358">
        <v>42.803030303030305</v>
      </c>
      <c r="K29" s="431">
        <v>37.153419593345653</v>
      </c>
      <c r="L29" s="176"/>
      <c r="M29" s="167"/>
    </row>
    <row r="30" spans="1:16" x14ac:dyDescent="0.25">
      <c r="A30" s="519" t="s">
        <v>292</v>
      </c>
      <c r="B30" s="519"/>
      <c r="C30" s="519"/>
      <c r="D30" s="519"/>
      <c r="E30" s="519"/>
      <c r="F30" s="519"/>
      <c r="G30" s="223">
        <v>3</v>
      </c>
      <c r="H30" s="224">
        <v>0</v>
      </c>
      <c r="I30" s="224">
        <v>0.19762845849802371</v>
      </c>
      <c r="J30" s="358">
        <v>0</v>
      </c>
      <c r="K30" s="431">
        <v>0.18484288354898337</v>
      </c>
      <c r="L30" s="176"/>
      <c r="M30" s="167"/>
    </row>
    <row r="31" spans="1:16" x14ac:dyDescent="0.25">
      <c r="A31" s="165" t="s">
        <v>53</v>
      </c>
      <c r="B31" s="166"/>
      <c r="C31" s="166"/>
      <c r="D31" s="166"/>
      <c r="E31" s="166"/>
      <c r="F31" s="166"/>
      <c r="G31" s="174"/>
      <c r="H31" s="175">
        <f>'Раздел 2 (стр 1-4)'!AL232</f>
        <v>0.45888503885405679</v>
      </c>
      <c r="I31" s="175">
        <f>'Раздел 2 (стр 1-4)'!AM232</f>
        <v>0.49634469183221624</v>
      </c>
      <c r="J31" s="241">
        <f>'Раздел 2 (стр 1-4)'!AN232</f>
        <v>0.58832456801551281</v>
      </c>
      <c r="K31" s="241">
        <f>O31</f>
        <v>0.42007451293486103</v>
      </c>
      <c r="L31" s="240" t="s">
        <v>309</v>
      </c>
      <c r="M31" s="167"/>
      <c r="O31" s="183">
        <f>'Раздел 2 (стр 1-4)'!AO232</f>
        <v>0.42007451293486103</v>
      </c>
      <c r="P31" s="159"/>
    </row>
    <row r="32" spans="1:16" x14ac:dyDescent="0.25">
      <c r="A32" s="518" t="s">
        <v>284</v>
      </c>
      <c r="B32" s="518"/>
      <c r="C32" s="518"/>
      <c r="D32" s="518"/>
      <c r="E32" s="518"/>
      <c r="F32" s="518"/>
      <c r="G32" s="225">
        <v>1</v>
      </c>
      <c r="H32" s="226">
        <v>57.575757575757578</v>
      </c>
      <c r="I32" s="226">
        <v>60.591133004926107</v>
      </c>
      <c r="J32" s="358">
        <v>49.769585253456221</v>
      </c>
      <c r="K32" s="431">
        <v>67.264573991031384</v>
      </c>
      <c r="L32" s="176"/>
      <c r="M32" s="167"/>
    </row>
    <row r="33" spans="1:13" x14ac:dyDescent="0.25">
      <c r="A33" s="518" t="s">
        <v>285</v>
      </c>
      <c r="B33" s="518"/>
      <c r="C33" s="518"/>
      <c r="D33" s="518"/>
      <c r="E33" s="518"/>
      <c r="F33" s="518"/>
      <c r="G33" s="225">
        <v>2</v>
      </c>
      <c r="H33" s="226">
        <v>42.424242424242422</v>
      </c>
      <c r="I33" s="226">
        <v>39.408866995073893</v>
      </c>
      <c r="J33" s="358">
        <v>50.230414746543779</v>
      </c>
      <c r="K33" s="431">
        <v>32.735426008968609</v>
      </c>
      <c r="L33" s="176"/>
      <c r="M33" s="167"/>
    </row>
    <row r="34" spans="1:13" x14ac:dyDescent="0.25">
      <c r="A34" s="518" t="s">
        <v>286</v>
      </c>
      <c r="B34" s="518"/>
      <c r="C34" s="518"/>
      <c r="D34" s="518"/>
      <c r="E34" s="518"/>
      <c r="F34" s="518"/>
      <c r="G34" s="225">
        <v>3</v>
      </c>
      <c r="H34" s="226">
        <v>0</v>
      </c>
      <c r="I34" s="226">
        <v>0</v>
      </c>
      <c r="J34" s="358">
        <v>0</v>
      </c>
      <c r="K34" s="431">
        <v>0</v>
      </c>
      <c r="L34" s="176"/>
      <c r="M34" s="167"/>
    </row>
  </sheetData>
  <mergeCells count="30">
    <mergeCell ref="G3:K3"/>
    <mergeCell ref="C7:K7"/>
    <mergeCell ref="A9:F9"/>
    <mergeCell ref="A10:F10"/>
    <mergeCell ref="G4:K4"/>
    <mergeCell ref="A4:F4"/>
    <mergeCell ref="A12:F12"/>
    <mergeCell ref="A13:F13"/>
    <mergeCell ref="A14:F14"/>
    <mergeCell ref="A16:F16"/>
    <mergeCell ref="K1:L1"/>
    <mergeCell ref="A6:F6"/>
    <mergeCell ref="G6:K6"/>
    <mergeCell ref="A5:F5"/>
    <mergeCell ref="G5:K5"/>
    <mergeCell ref="A3:F3"/>
    <mergeCell ref="A22:F22"/>
    <mergeCell ref="A24:F24"/>
    <mergeCell ref="A25:F25"/>
    <mergeCell ref="A26:F26"/>
    <mergeCell ref="A17:F17"/>
    <mergeCell ref="A18:F18"/>
    <mergeCell ref="A20:F20"/>
    <mergeCell ref="A21:F21"/>
    <mergeCell ref="A33:F33"/>
    <mergeCell ref="A34:F34"/>
    <mergeCell ref="A28:F28"/>
    <mergeCell ref="A29:F29"/>
    <mergeCell ref="A30:F30"/>
    <mergeCell ref="A32:F32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217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87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87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87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87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87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87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87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87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87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87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87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87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87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87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2348</v>
      </c>
      <c r="I31" s="495"/>
      <c r="J31" s="495"/>
      <c r="K31" s="496"/>
      <c r="L31" s="375"/>
      <c r="M31" s="187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87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87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87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87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87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87"/>
    </row>
    <row r="38" spans="1:13" x14ac:dyDescent="0.25">
      <c r="A38" s="513" t="s">
        <v>218</v>
      </c>
      <c r="B38" s="513"/>
      <c r="C38" s="513"/>
      <c r="D38" s="513"/>
      <c r="E38" s="513"/>
      <c r="F38" s="513"/>
      <c r="G38" s="430">
        <v>1</v>
      </c>
      <c r="H38" s="431">
        <v>35.658558972005508</v>
      </c>
      <c r="I38" s="431">
        <v>41.155234657039713</v>
      </c>
      <c r="J38" s="431">
        <v>41.343669250645995</v>
      </c>
      <c r="K38" s="431">
        <v>41.993185689948895</v>
      </c>
      <c r="L38" s="431"/>
      <c r="M38" s="187"/>
    </row>
    <row r="39" spans="1:13" x14ac:dyDescent="0.25">
      <c r="A39" s="513" t="s">
        <v>219</v>
      </c>
      <c r="B39" s="513"/>
      <c r="C39" s="513"/>
      <c r="D39" s="513"/>
      <c r="E39" s="513"/>
      <c r="F39" s="513"/>
      <c r="G39" s="430">
        <v>2</v>
      </c>
      <c r="H39" s="431">
        <v>64.24965580541533</v>
      </c>
      <c r="I39" s="431">
        <v>58.754512635379058</v>
      </c>
      <c r="J39" s="431">
        <v>58.613264427217914</v>
      </c>
      <c r="K39" s="431">
        <v>57.879045996592843</v>
      </c>
      <c r="L39" s="431"/>
      <c r="M39" s="187"/>
    </row>
    <row r="40" spans="1:13" x14ac:dyDescent="0.25">
      <c r="A40" s="513" t="s">
        <v>220</v>
      </c>
      <c r="B40" s="513"/>
      <c r="C40" s="513"/>
      <c r="D40" s="513"/>
      <c r="E40" s="513"/>
      <c r="F40" s="513"/>
      <c r="G40" s="430">
        <v>3</v>
      </c>
      <c r="H40" s="431">
        <v>9.1785222579164757E-2</v>
      </c>
      <c r="I40" s="431">
        <v>9.0252707581227443E-2</v>
      </c>
      <c r="J40" s="431">
        <v>4.3066322136089581E-2</v>
      </c>
      <c r="K40" s="431">
        <v>0.12776831345826234</v>
      </c>
      <c r="L40" s="431"/>
      <c r="M40" s="187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87"/>
    </row>
    <row r="42" spans="1:13" x14ac:dyDescent="0.25">
      <c r="A42" s="513" t="s">
        <v>218</v>
      </c>
      <c r="B42" s="513"/>
      <c r="C42" s="513"/>
      <c r="D42" s="513"/>
      <c r="E42" s="513"/>
      <c r="F42" s="513"/>
      <c r="G42" s="430">
        <v>1</v>
      </c>
      <c r="H42" s="431">
        <v>1.101422670949977</v>
      </c>
      <c r="I42" s="431">
        <v>1.3989169675090252</v>
      </c>
      <c r="J42" s="431">
        <v>1.421188630490956</v>
      </c>
      <c r="K42" s="431">
        <v>1.405451448040886</v>
      </c>
      <c r="L42" s="431"/>
      <c r="M42" s="187"/>
    </row>
    <row r="43" spans="1:13" x14ac:dyDescent="0.25">
      <c r="A43" s="513" t="s">
        <v>219</v>
      </c>
      <c r="B43" s="513"/>
      <c r="C43" s="513"/>
      <c r="D43" s="513"/>
      <c r="E43" s="513"/>
      <c r="F43" s="513"/>
      <c r="G43" s="430">
        <v>2</v>
      </c>
      <c r="H43" s="431">
        <v>5.0022946305644789</v>
      </c>
      <c r="I43" s="431">
        <v>4.7833935018050537</v>
      </c>
      <c r="J43" s="431">
        <v>5.4263565891472867</v>
      </c>
      <c r="K43" s="431">
        <v>5.3236797274275975</v>
      </c>
      <c r="L43" s="431"/>
      <c r="M43" s="187"/>
    </row>
    <row r="44" spans="1:13" x14ac:dyDescent="0.25">
      <c r="A44" s="513" t="s">
        <v>220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0</v>
      </c>
      <c r="J44" s="431">
        <v>0</v>
      </c>
      <c r="K44" s="431">
        <v>0</v>
      </c>
      <c r="L44" s="431"/>
      <c r="M44" s="187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87"/>
    </row>
    <row r="46" spans="1:13" x14ac:dyDescent="0.25">
      <c r="A46" s="513" t="s">
        <v>218</v>
      </c>
      <c r="B46" s="513"/>
      <c r="C46" s="513"/>
      <c r="D46" s="513"/>
      <c r="E46" s="513"/>
      <c r="F46" s="513"/>
      <c r="G46" s="430">
        <v>1</v>
      </c>
      <c r="H46" s="431">
        <v>2.5240936209270308</v>
      </c>
      <c r="I46" s="431">
        <v>2.6624548736462095</v>
      </c>
      <c r="J46" s="431">
        <v>2.7131782945736433</v>
      </c>
      <c r="K46" s="431">
        <v>2.6831345826235093</v>
      </c>
      <c r="L46" s="431"/>
      <c r="M46" s="187"/>
    </row>
    <row r="47" spans="1:13" x14ac:dyDescent="0.25">
      <c r="A47" s="513" t="s">
        <v>219</v>
      </c>
      <c r="B47" s="513"/>
      <c r="C47" s="513"/>
      <c r="D47" s="513"/>
      <c r="E47" s="513"/>
      <c r="F47" s="513"/>
      <c r="G47" s="430">
        <v>2</v>
      </c>
      <c r="H47" s="431">
        <v>3.4419458467186783</v>
      </c>
      <c r="I47" s="431">
        <v>3.2490974729241877</v>
      </c>
      <c r="J47" s="431">
        <v>2.9715762273901807</v>
      </c>
      <c r="K47" s="431">
        <v>2.9812606473594547</v>
      </c>
      <c r="L47" s="431"/>
      <c r="M47" s="187"/>
    </row>
    <row r="48" spans="1:13" x14ac:dyDescent="0.25">
      <c r="A48" s="513" t="s">
        <v>220</v>
      </c>
      <c r="B48" s="513"/>
      <c r="C48" s="513"/>
      <c r="D48" s="513"/>
      <c r="E48" s="513"/>
      <c r="F48" s="513"/>
      <c r="G48" s="430">
        <v>3</v>
      </c>
      <c r="H48" s="431">
        <v>0</v>
      </c>
      <c r="I48" s="431">
        <v>0</v>
      </c>
      <c r="J48" s="431">
        <v>0</v>
      </c>
      <c r="K48" s="431">
        <v>0</v>
      </c>
      <c r="L48" s="431"/>
      <c r="M48" s="187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87"/>
    </row>
    <row r="50" spans="1:13" x14ac:dyDescent="0.25">
      <c r="A50" s="513" t="s">
        <v>218</v>
      </c>
      <c r="B50" s="513"/>
      <c r="C50" s="513"/>
      <c r="D50" s="513"/>
      <c r="E50" s="513"/>
      <c r="F50" s="513"/>
      <c r="G50" s="430">
        <v>1</v>
      </c>
      <c r="H50" s="431">
        <v>7.9394217530977516</v>
      </c>
      <c r="I50" s="431">
        <v>10.018050541516246</v>
      </c>
      <c r="J50" s="431">
        <v>9.6037898363479766</v>
      </c>
      <c r="K50" s="431">
        <v>9.7529812606473598</v>
      </c>
      <c r="L50" s="431"/>
      <c r="M50" s="187"/>
    </row>
    <row r="51" spans="1:13" x14ac:dyDescent="0.25">
      <c r="A51" s="513" t="s">
        <v>219</v>
      </c>
      <c r="B51" s="513"/>
      <c r="C51" s="513"/>
      <c r="D51" s="513"/>
      <c r="E51" s="513"/>
      <c r="F51" s="513"/>
      <c r="G51" s="430">
        <v>2</v>
      </c>
      <c r="H51" s="431">
        <v>18.35704451583295</v>
      </c>
      <c r="I51" s="431">
        <v>16.516245487364621</v>
      </c>
      <c r="J51" s="431">
        <v>16.968130921619295</v>
      </c>
      <c r="K51" s="431">
        <v>17.163543441226576</v>
      </c>
      <c r="L51" s="431"/>
      <c r="M51" s="187"/>
    </row>
    <row r="52" spans="1:13" x14ac:dyDescent="0.25">
      <c r="A52" s="513" t="s">
        <v>220</v>
      </c>
      <c r="B52" s="513"/>
      <c r="C52" s="513"/>
      <c r="D52" s="513"/>
      <c r="E52" s="513"/>
      <c r="F52" s="513"/>
      <c r="G52" s="430">
        <v>3</v>
      </c>
      <c r="H52" s="431">
        <v>0</v>
      </c>
      <c r="I52" s="431">
        <v>0</v>
      </c>
      <c r="J52" s="431">
        <v>0</v>
      </c>
      <c r="K52" s="431">
        <v>4.2589437819420782E-2</v>
      </c>
      <c r="L52" s="431"/>
      <c r="M52" s="187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87"/>
    </row>
    <row r="54" spans="1:13" x14ac:dyDescent="0.25">
      <c r="A54" s="513" t="s">
        <v>218</v>
      </c>
      <c r="B54" s="513"/>
      <c r="C54" s="513"/>
      <c r="D54" s="513"/>
      <c r="E54" s="513"/>
      <c r="F54" s="513"/>
      <c r="G54" s="430">
        <v>1</v>
      </c>
      <c r="H54" s="431">
        <v>0.73428178063331806</v>
      </c>
      <c r="I54" s="431">
        <v>0.54151624548736466</v>
      </c>
      <c r="J54" s="431">
        <v>0.55986218776916452</v>
      </c>
      <c r="K54" s="431">
        <v>0.93696763202725719</v>
      </c>
      <c r="L54" s="431"/>
      <c r="M54" s="187"/>
    </row>
    <row r="55" spans="1:13" x14ac:dyDescent="0.25">
      <c r="A55" s="513" t="s">
        <v>219</v>
      </c>
      <c r="B55" s="513"/>
      <c r="C55" s="513"/>
      <c r="D55" s="513"/>
      <c r="E55" s="513"/>
      <c r="F55" s="513"/>
      <c r="G55" s="430">
        <v>2</v>
      </c>
      <c r="H55" s="431">
        <v>3.4419458467186783</v>
      </c>
      <c r="I55" s="431">
        <v>3.6552346570397112</v>
      </c>
      <c r="J55" s="431">
        <v>3.4453057708871664</v>
      </c>
      <c r="K55" s="431">
        <v>3.151618398637138</v>
      </c>
      <c r="L55" s="431"/>
      <c r="M55" s="187"/>
    </row>
    <row r="56" spans="1:13" x14ac:dyDescent="0.25">
      <c r="A56" s="513" t="s">
        <v>220</v>
      </c>
      <c r="B56" s="513"/>
      <c r="C56" s="513"/>
      <c r="D56" s="513"/>
      <c r="E56" s="513"/>
      <c r="F56" s="513"/>
      <c r="G56" s="430">
        <v>3</v>
      </c>
      <c r="H56" s="431">
        <v>4.5892611289582379E-2</v>
      </c>
      <c r="I56" s="431">
        <v>0</v>
      </c>
      <c r="J56" s="431">
        <v>0</v>
      </c>
      <c r="K56" s="431">
        <v>0</v>
      </c>
      <c r="L56" s="431"/>
      <c r="M56" s="187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87"/>
    </row>
    <row r="58" spans="1:13" x14ac:dyDescent="0.25">
      <c r="A58" s="513" t="s">
        <v>218</v>
      </c>
      <c r="B58" s="513"/>
      <c r="C58" s="513"/>
      <c r="D58" s="513"/>
      <c r="E58" s="513"/>
      <c r="F58" s="513"/>
      <c r="G58" s="430">
        <v>1</v>
      </c>
      <c r="H58" s="431">
        <v>3.9467645709040844</v>
      </c>
      <c r="I58" s="431">
        <v>5.0090252707581229</v>
      </c>
      <c r="J58" s="431">
        <v>5.9862187769164512</v>
      </c>
      <c r="K58" s="431">
        <v>5.4088586030664398</v>
      </c>
      <c r="L58" s="431"/>
      <c r="M58" s="187"/>
    </row>
    <row r="59" spans="1:13" x14ac:dyDescent="0.25">
      <c r="A59" s="513" t="s">
        <v>219</v>
      </c>
      <c r="B59" s="513"/>
      <c r="C59" s="513"/>
      <c r="D59" s="513"/>
      <c r="E59" s="513"/>
      <c r="F59" s="513"/>
      <c r="G59" s="430">
        <v>2</v>
      </c>
      <c r="H59" s="431">
        <v>8.6737035337310697</v>
      </c>
      <c r="I59" s="431">
        <v>7.4909747292418771</v>
      </c>
      <c r="J59" s="431">
        <v>6.4168819982773471</v>
      </c>
      <c r="K59" s="431">
        <v>6.2606473594548548</v>
      </c>
      <c r="L59" s="431"/>
      <c r="M59" s="187"/>
    </row>
    <row r="60" spans="1:13" x14ac:dyDescent="0.25">
      <c r="A60" s="513" t="s">
        <v>220</v>
      </c>
      <c r="B60" s="513"/>
      <c r="C60" s="513"/>
      <c r="D60" s="513"/>
      <c r="E60" s="513"/>
      <c r="F60" s="513"/>
      <c r="G60" s="430">
        <v>3</v>
      </c>
      <c r="H60" s="431">
        <v>0</v>
      </c>
      <c r="I60" s="431">
        <v>0</v>
      </c>
      <c r="J60" s="431">
        <v>0</v>
      </c>
      <c r="K60" s="431">
        <v>4.2589437819420782E-2</v>
      </c>
      <c r="L60" s="431"/>
      <c r="M60" s="187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87"/>
    </row>
    <row r="62" spans="1:13" x14ac:dyDescent="0.25">
      <c r="A62" s="513" t="s">
        <v>218</v>
      </c>
      <c r="B62" s="513"/>
      <c r="C62" s="513"/>
      <c r="D62" s="513"/>
      <c r="E62" s="513"/>
      <c r="F62" s="513"/>
      <c r="G62" s="430">
        <v>1</v>
      </c>
      <c r="H62" s="431">
        <v>12.391005048187242</v>
      </c>
      <c r="I62" s="431">
        <v>12.86101083032491</v>
      </c>
      <c r="J62" s="431">
        <v>12.618432385874247</v>
      </c>
      <c r="K62" s="431">
        <v>13.1175468483816</v>
      </c>
      <c r="L62" s="431"/>
      <c r="M62" s="187"/>
    </row>
    <row r="63" spans="1:13" x14ac:dyDescent="0.25">
      <c r="A63" s="513" t="s">
        <v>219</v>
      </c>
      <c r="B63" s="513"/>
      <c r="C63" s="513"/>
      <c r="D63" s="513"/>
      <c r="E63" s="513"/>
      <c r="F63" s="513"/>
      <c r="G63" s="430">
        <v>2</v>
      </c>
      <c r="H63" s="431">
        <v>10.279944928866453</v>
      </c>
      <c r="I63" s="431">
        <v>9.8375451263537901</v>
      </c>
      <c r="J63" s="431">
        <v>9.9483204134366918</v>
      </c>
      <c r="K63" s="431">
        <v>9.7103918228279387</v>
      </c>
      <c r="L63" s="431"/>
      <c r="M63" s="187"/>
    </row>
    <row r="64" spans="1:13" x14ac:dyDescent="0.25">
      <c r="A64" s="513" t="s">
        <v>220</v>
      </c>
      <c r="B64" s="513"/>
      <c r="C64" s="513"/>
      <c r="D64" s="513"/>
      <c r="E64" s="513"/>
      <c r="F64" s="513"/>
      <c r="G64" s="430">
        <v>3</v>
      </c>
      <c r="H64" s="431">
        <v>0</v>
      </c>
      <c r="I64" s="431">
        <v>4.5126353790613721E-2</v>
      </c>
      <c r="J64" s="431">
        <v>4.3066322136089581E-2</v>
      </c>
      <c r="K64" s="431">
        <v>4.2589437819420782E-2</v>
      </c>
      <c r="L64" s="431"/>
      <c r="M64" s="187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87"/>
    </row>
    <row r="66" spans="1:13" x14ac:dyDescent="0.25">
      <c r="A66" s="513" t="s">
        <v>218</v>
      </c>
      <c r="B66" s="513"/>
      <c r="C66" s="513"/>
      <c r="D66" s="513"/>
      <c r="E66" s="513"/>
      <c r="F66" s="513"/>
      <c r="G66" s="430">
        <v>1</v>
      </c>
      <c r="H66" s="431">
        <v>1.0555300596603947</v>
      </c>
      <c r="I66" s="431">
        <v>1.128158844765343</v>
      </c>
      <c r="J66" s="431">
        <v>1.2489233419465977</v>
      </c>
      <c r="K66" s="431">
        <v>1.1073253833049403</v>
      </c>
      <c r="L66" s="431"/>
      <c r="M66" s="187"/>
    </row>
    <row r="67" spans="1:13" x14ac:dyDescent="0.25">
      <c r="A67" s="513" t="s">
        <v>219</v>
      </c>
      <c r="B67" s="513"/>
      <c r="C67" s="513"/>
      <c r="D67" s="513"/>
      <c r="E67" s="513"/>
      <c r="F67" s="513"/>
      <c r="G67" s="430">
        <v>2</v>
      </c>
      <c r="H67" s="431">
        <v>1.4685635612666361</v>
      </c>
      <c r="I67" s="431">
        <v>1.3537906137184115</v>
      </c>
      <c r="J67" s="431">
        <v>1.1627906976744187</v>
      </c>
      <c r="K67" s="431">
        <v>1.3202725724020443</v>
      </c>
      <c r="L67" s="431"/>
      <c r="M67" s="187"/>
    </row>
    <row r="68" spans="1:13" x14ac:dyDescent="0.25">
      <c r="A68" s="513" t="s">
        <v>220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0</v>
      </c>
      <c r="K68" s="431">
        <v>0</v>
      </c>
      <c r="L68" s="431"/>
      <c r="M68" s="187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87"/>
    </row>
    <row r="70" spans="1:13" x14ac:dyDescent="0.25">
      <c r="A70" s="513" t="s">
        <v>218</v>
      </c>
      <c r="B70" s="513"/>
      <c r="C70" s="513"/>
      <c r="D70" s="513"/>
      <c r="E70" s="513"/>
      <c r="F70" s="513"/>
      <c r="G70" s="430">
        <v>1</v>
      </c>
      <c r="H70" s="431">
        <v>3.0289123451124369</v>
      </c>
      <c r="I70" s="431">
        <v>3.8808664259927799</v>
      </c>
      <c r="J70" s="431">
        <v>3.9621016365202411</v>
      </c>
      <c r="K70" s="431">
        <v>3.7052810902896081</v>
      </c>
      <c r="L70" s="431"/>
      <c r="M70" s="187"/>
    </row>
    <row r="71" spans="1:13" x14ac:dyDescent="0.25">
      <c r="A71" s="513" t="s">
        <v>219</v>
      </c>
      <c r="B71" s="513"/>
      <c r="C71" s="513"/>
      <c r="D71" s="513"/>
      <c r="E71" s="513"/>
      <c r="F71" s="513"/>
      <c r="G71" s="430">
        <v>2</v>
      </c>
      <c r="H71" s="431">
        <v>6.1496099128040385</v>
      </c>
      <c r="I71" s="431">
        <v>5.2346570397111911</v>
      </c>
      <c r="J71" s="431">
        <v>5.2110249784668392</v>
      </c>
      <c r="K71" s="431">
        <v>5.7069846678023852</v>
      </c>
      <c r="L71" s="431"/>
      <c r="M71" s="187"/>
    </row>
    <row r="72" spans="1:13" x14ac:dyDescent="0.25">
      <c r="A72" s="513" t="s">
        <v>220</v>
      </c>
      <c r="B72" s="513"/>
      <c r="C72" s="513"/>
      <c r="D72" s="513"/>
      <c r="E72" s="513"/>
      <c r="F72" s="513"/>
      <c r="G72" s="430">
        <v>3</v>
      </c>
      <c r="H72" s="431">
        <v>0</v>
      </c>
      <c r="I72" s="431">
        <v>4.5126353790613721E-2</v>
      </c>
      <c r="J72" s="431">
        <v>0</v>
      </c>
      <c r="K72" s="431">
        <v>0</v>
      </c>
      <c r="L72" s="431"/>
      <c r="M72" s="187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87"/>
    </row>
    <row r="74" spans="1:13" x14ac:dyDescent="0.25">
      <c r="A74" s="513" t="s">
        <v>218</v>
      </c>
      <c r="B74" s="513"/>
      <c r="C74" s="513"/>
      <c r="D74" s="513"/>
      <c r="E74" s="513"/>
      <c r="F74" s="513"/>
      <c r="G74" s="430">
        <v>1</v>
      </c>
      <c r="H74" s="431">
        <v>2.6158788435061955</v>
      </c>
      <c r="I74" s="431">
        <v>3.2942238267148016</v>
      </c>
      <c r="J74" s="431">
        <v>2.7993109388458226</v>
      </c>
      <c r="K74" s="431">
        <v>3.4071550255536627</v>
      </c>
      <c r="L74" s="431"/>
      <c r="M74" s="187"/>
    </row>
    <row r="75" spans="1:13" x14ac:dyDescent="0.25">
      <c r="A75" s="513" t="s">
        <v>219</v>
      </c>
      <c r="B75" s="513"/>
      <c r="C75" s="513"/>
      <c r="D75" s="513"/>
      <c r="E75" s="513"/>
      <c r="F75" s="513"/>
      <c r="G75" s="430">
        <v>2</v>
      </c>
      <c r="H75" s="431">
        <v>6.516750803120698</v>
      </c>
      <c r="I75" s="431">
        <v>5.8212996389891698</v>
      </c>
      <c r="J75" s="431">
        <v>6.2015503875968996</v>
      </c>
      <c r="K75" s="431">
        <v>5.6218057921635438</v>
      </c>
      <c r="L75" s="431"/>
      <c r="M75" s="187"/>
    </row>
    <row r="76" spans="1:13" x14ac:dyDescent="0.25">
      <c r="A76" s="513" t="s">
        <v>220</v>
      </c>
      <c r="B76" s="513"/>
      <c r="C76" s="513"/>
      <c r="D76" s="513"/>
      <c r="E76" s="513"/>
      <c r="F76" s="513"/>
      <c r="G76" s="430">
        <v>3</v>
      </c>
      <c r="H76" s="431">
        <v>4.5892611289582379E-2</v>
      </c>
      <c r="I76" s="431">
        <v>0</v>
      </c>
      <c r="J76" s="431">
        <v>0</v>
      </c>
      <c r="K76" s="431">
        <v>0</v>
      </c>
      <c r="L76" s="431"/>
      <c r="M76" s="187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87"/>
    </row>
    <row r="78" spans="1:13" x14ac:dyDescent="0.25">
      <c r="A78" s="513" t="s">
        <v>218</v>
      </c>
      <c r="B78" s="513"/>
      <c r="C78" s="513"/>
      <c r="D78" s="513"/>
      <c r="E78" s="513"/>
      <c r="F78" s="513"/>
      <c r="G78" s="430">
        <v>1</v>
      </c>
      <c r="H78" s="431">
        <v>4.5892611289582379E-2</v>
      </c>
      <c r="I78" s="431">
        <v>4.5126353790613721E-2</v>
      </c>
      <c r="J78" s="431">
        <v>8.6132644272179162E-2</v>
      </c>
      <c r="K78" s="431">
        <v>0.12776831345826234</v>
      </c>
      <c r="L78" s="431"/>
      <c r="M78" s="187"/>
    </row>
    <row r="79" spans="1:13" x14ac:dyDescent="0.25">
      <c r="A79" s="513" t="s">
        <v>219</v>
      </c>
      <c r="B79" s="513"/>
      <c r="C79" s="513"/>
      <c r="D79" s="513"/>
      <c r="E79" s="513"/>
      <c r="F79" s="513"/>
      <c r="G79" s="430">
        <v>2</v>
      </c>
      <c r="H79" s="431">
        <v>0.36714089031665903</v>
      </c>
      <c r="I79" s="431">
        <v>0.36101083032490977</v>
      </c>
      <c r="J79" s="431">
        <v>0.34453057708871665</v>
      </c>
      <c r="K79" s="431">
        <v>0.21294718909710392</v>
      </c>
      <c r="L79" s="431"/>
      <c r="M79" s="187"/>
    </row>
    <row r="80" spans="1:13" x14ac:dyDescent="0.25">
      <c r="A80" s="513" t="s">
        <v>220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87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87"/>
    </row>
    <row r="82" spans="1:13" x14ac:dyDescent="0.25">
      <c r="A82" s="513" t="s">
        <v>218</v>
      </c>
      <c r="B82" s="513"/>
      <c r="C82" s="513"/>
      <c r="D82" s="513"/>
      <c r="E82" s="513"/>
      <c r="F82" s="513"/>
      <c r="G82" s="430">
        <v>1</v>
      </c>
      <c r="H82" s="431">
        <v>0.27535566773749426</v>
      </c>
      <c r="I82" s="431">
        <v>0.31588447653429602</v>
      </c>
      <c r="J82" s="431">
        <v>0.34453057708871665</v>
      </c>
      <c r="K82" s="431">
        <v>0.34071550255536626</v>
      </c>
      <c r="L82" s="431"/>
      <c r="M82" s="187"/>
    </row>
    <row r="83" spans="1:13" x14ac:dyDescent="0.25">
      <c r="A83" s="513" t="s">
        <v>219</v>
      </c>
      <c r="B83" s="513"/>
      <c r="C83" s="513"/>
      <c r="D83" s="513"/>
      <c r="E83" s="513"/>
      <c r="F83" s="513"/>
      <c r="G83" s="430">
        <v>2</v>
      </c>
      <c r="H83" s="431">
        <v>0.55071133547498852</v>
      </c>
      <c r="I83" s="431">
        <v>0.45126353790613716</v>
      </c>
      <c r="J83" s="431">
        <v>0.51679586563307489</v>
      </c>
      <c r="K83" s="431">
        <v>0.42589437819420783</v>
      </c>
      <c r="L83" s="431"/>
      <c r="M83" s="187"/>
    </row>
    <row r="84" spans="1:13" x14ac:dyDescent="0.25">
      <c r="A84" s="513" t="s">
        <v>220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87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87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87"/>
    </row>
    <row r="87" spans="1:13" x14ac:dyDescent="0.25">
      <c r="A87" s="486" t="s">
        <v>218</v>
      </c>
      <c r="B87" s="486"/>
      <c r="C87" s="486"/>
      <c r="D87" s="486"/>
      <c r="E87" s="486"/>
      <c r="F87" s="486"/>
      <c r="G87" s="434">
        <v>1</v>
      </c>
      <c r="H87" s="435">
        <v>9.1785222579164757E-2</v>
      </c>
      <c r="I87" s="435">
        <v>9.0252707581227443E-2</v>
      </c>
      <c r="J87" s="435">
        <v>4.3066322136089581E-2</v>
      </c>
      <c r="K87" s="435">
        <v>0.12776831345826234</v>
      </c>
      <c r="L87" s="435"/>
      <c r="M87" s="187"/>
    </row>
    <row r="88" spans="1:13" x14ac:dyDescent="0.25">
      <c r="A88" s="486" t="s">
        <v>219</v>
      </c>
      <c r="B88" s="486"/>
      <c r="C88" s="486"/>
      <c r="D88" s="486"/>
      <c r="E88" s="486"/>
      <c r="F88" s="486"/>
      <c r="G88" s="434">
        <v>2</v>
      </c>
      <c r="H88" s="435">
        <v>35.658558972005508</v>
      </c>
      <c r="I88" s="435">
        <v>41.155234657039713</v>
      </c>
      <c r="J88" s="435">
        <v>41.343669250645995</v>
      </c>
      <c r="K88" s="435">
        <v>41.993185689948895</v>
      </c>
      <c r="L88" s="435"/>
      <c r="M88" s="187"/>
    </row>
    <row r="89" spans="1:13" x14ac:dyDescent="0.25">
      <c r="A89" s="486" t="s">
        <v>220</v>
      </c>
      <c r="B89" s="486"/>
      <c r="C89" s="486"/>
      <c r="D89" s="486"/>
      <c r="E89" s="486"/>
      <c r="F89" s="486"/>
      <c r="G89" s="434">
        <v>3</v>
      </c>
      <c r="H89" s="435">
        <v>64.24965580541533</v>
      </c>
      <c r="I89" s="435">
        <v>58.754512635379058</v>
      </c>
      <c r="J89" s="435">
        <v>58.613264427217914</v>
      </c>
      <c r="K89" s="435">
        <v>57.879045996592843</v>
      </c>
      <c r="L89" s="435"/>
      <c r="M89" s="187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87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87"/>
    </row>
  </sheetData>
  <mergeCells count="88">
    <mergeCell ref="A52:F52"/>
    <mergeCell ref="A54:F54"/>
    <mergeCell ref="A91:F91"/>
    <mergeCell ref="A90:F90"/>
    <mergeCell ref="A86:F86"/>
    <mergeCell ref="A20:K20"/>
    <mergeCell ref="A21:K21"/>
    <mergeCell ref="A46:F46"/>
    <mergeCell ref="A47:F47"/>
    <mergeCell ref="A48:F48"/>
    <mergeCell ref="A51:F51"/>
    <mergeCell ref="A9:K9"/>
    <mergeCell ref="A10:K10"/>
    <mergeCell ref="A11:K11"/>
    <mergeCell ref="A12:K12"/>
    <mergeCell ref="A13:K13"/>
    <mergeCell ref="A14:K14"/>
    <mergeCell ref="A42:F42"/>
    <mergeCell ref="A43:F43"/>
    <mergeCell ref="A44:F44"/>
    <mergeCell ref="A88:F88"/>
    <mergeCell ref="A15:K15"/>
    <mergeCell ref="A16:K16"/>
    <mergeCell ref="A17:K17"/>
    <mergeCell ref="A87:F87"/>
    <mergeCell ref="A50:F50"/>
    <mergeCell ref="A19:K19"/>
    <mergeCell ref="A38:F38"/>
    <mergeCell ref="A39:F39"/>
    <mergeCell ref="A40:F40"/>
    <mergeCell ref="A63:F63"/>
    <mergeCell ref="A64:F64"/>
    <mergeCell ref="A55:F55"/>
    <mergeCell ref="A56:F56"/>
    <mergeCell ref="A58:F58"/>
    <mergeCell ref="A59:F59"/>
    <mergeCell ref="A60:F60"/>
    <mergeCell ref="A62:F62"/>
    <mergeCell ref="A71:F71"/>
    <mergeCell ref="A72:F72"/>
    <mergeCell ref="A74:F74"/>
    <mergeCell ref="A75:F75"/>
    <mergeCell ref="A66:F66"/>
    <mergeCell ref="A67:F67"/>
    <mergeCell ref="A68:F68"/>
    <mergeCell ref="A70:F70"/>
    <mergeCell ref="A79:F79"/>
    <mergeCell ref="A80:F80"/>
    <mergeCell ref="A82:F82"/>
    <mergeCell ref="A83:F83"/>
    <mergeCell ref="A84:F84"/>
    <mergeCell ref="A76:F76"/>
    <mergeCell ref="A78:F78"/>
    <mergeCell ref="H26:K26"/>
    <mergeCell ref="H28:K28"/>
    <mergeCell ref="H30:K30"/>
    <mergeCell ref="H31:K31"/>
    <mergeCell ref="A28:G28"/>
    <mergeCell ref="A27:G27"/>
    <mergeCell ref="H27:K27"/>
    <mergeCell ref="H29:K29"/>
    <mergeCell ref="H25:K25"/>
    <mergeCell ref="A8:K8"/>
    <mergeCell ref="A18:K18"/>
    <mergeCell ref="A22:K22"/>
    <mergeCell ref="A23:G23"/>
    <mergeCell ref="H23:K23"/>
    <mergeCell ref="H24:K24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4:F4"/>
    <mergeCell ref="A89:F89"/>
    <mergeCell ref="A25:G25"/>
    <mergeCell ref="A24:G24"/>
    <mergeCell ref="A30:G30"/>
    <mergeCell ref="A29:G29"/>
    <mergeCell ref="A35:F35"/>
    <mergeCell ref="A36:F36"/>
    <mergeCell ref="A31:G31"/>
    <mergeCell ref="C33:K33"/>
    <mergeCell ref="A26:G26"/>
  </mergeCells>
  <phoneticPr fontId="16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217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86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86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86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86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86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86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86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86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86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86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86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86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86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86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2348</v>
      </c>
      <c r="I31" s="495"/>
      <c r="J31" s="495"/>
      <c r="K31" s="496"/>
      <c r="L31" s="375"/>
      <c r="M31" s="186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86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86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86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86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86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86"/>
    </row>
    <row r="38" spans="1:13" x14ac:dyDescent="0.25">
      <c r="A38" s="513" t="s">
        <v>221</v>
      </c>
      <c r="B38" s="513"/>
      <c r="C38" s="513"/>
      <c r="D38" s="513"/>
      <c r="E38" s="513"/>
      <c r="F38" s="513"/>
      <c r="G38" s="430">
        <v>1</v>
      </c>
      <c r="H38" s="431">
        <v>53.281321707205137</v>
      </c>
      <c r="I38" s="431">
        <v>59.792418772563174</v>
      </c>
      <c r="J38" s="431">
        <v>61.757105943152453</v>
      </c>
      <c r="K38" s="431">
        <v>62.563884156729131</v>
      </c>
      <c r="L38" s="431"/>
      <c r="M38" s="186"/>
    </row>
    <row r="39" spans="1:13" x14ac:dyDescent="0.25">
      <c r="A39" s="513" t="s">
        <v>222</v>
      </c>
      <c r="B39" s="513"/>
      <c r="C39" s="513"/>
      <c r="D39" s="513"/>
      <c r="E39" s="513"/>
      <c r="F39" s="513"/>
      <c r="G39" s="430">
        <v>2</v>
      </c>
      <c r="H39" s="431">
        <v>46.581000458926113</v>
      </c>
      <c r="I39" s="431">
        <v>40.072202166064983</v>
      </c>
      <c r="J39" s="431">
        <v>37.76916451335056</v>
      </c>
      <c r="K39" s="431">
        <v>37.308347529812607</v>
      </c>
      <c r="L39" s="431"/>
      <c r="M39" s="186"/>
    </row>
    <row r="40" spans="1:13" x14ac:dyDescent="0.25">
      <c r="A40" s="513" t="s">
        <v>223</v>
      </c>
      <c r="B40" s="513"/>
      <c r="C40" s="513"/>
      <c r="D40" s="513"/>
      <c r="E40" s="513"/>
      <c r="F40" s="513"/>
      <c r="G40" s="430">
        <v>3</v>
      </c>
      <c r="H40" s="431">
        <v>0.13767783386874713</v>
      </c>
      <c r="I40" s="431">
        <v>0.13537906137184116</v>
      </c>
      <c r="J40" s="431">
        <v>0.47372954349698537</v>
      </c>
      <c r="K40" s="431">
        <v>0.12776831345826234</v>
      </c>
      <c r="L40" s="431"/>
      <c r="M40" s="186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86"/>
    </row>
    <row r="42" spans="1:13" x14ac:dyDescent="0.25">
      <c r="A42" s="513" t="s">
        <v>221</v>
      </c>
      <c r="B42" s="513"/>
      <c r="C42" s="513"/>
      <c r="D42" s="513"/>
      <c r="E42" s="513"/>
      <c r="F42" s="513"/>
      <c r="G42" s="430">
        <v>1</v>
      </c>
      <c r="H42" s="431">
        <v>2.3864157870582834</v>
      </c>
      <c r="I42" s="431">
        <v>3.0685920577617329</v>
      </c>
      <c r="J42" s="431">
        <v>2.9285099052540913</v>
      </c>
      <c r="K42" s="431">
        <v>3.151618398637138</v>
      </c>
      <c r="L42" s="431"/>
      <c r="M42" s="186"/>
    </row>
    <row r="43" spans="1:13" x14ac:dyDescent="0.25">
      <c r="A43" s="513" t="s">
        <v>222</v>
      </c>
      <c r="B43" s="513"/>
      <c r="C43" s="513"/>
      <c r="D43" s="513"/>
      <c r="E43" s="513"/>
      <c r="F43" s="513"/>
      <c r="G43" s="430">
        <v>2</v>
      </c>
      <c r="H43" s="431">
        <v>3.7173015144561727</v>
      </c>
      <c r="I43" s="431">
        <v>3.0685920577617329</v>
      </c>
      <c r="J43" s="431">
        <v>3.8759689922480618</v>
      </c>
      <c r="K43" s="431">
        <v>3.5349233390119252</v>
      </c>
      <c r="L43" s="431"/>
      <c r="M43" s="186"/>
    </row>
    <row r="44" spans="1:13" x14ac:dyDescent="0.25">
      <c r="A44" s="513" t="s">
        <v>223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4.5126353790613721E-2</v>
      </c>
      <c r="J44" s="431">
        <v>4.3066322136089581E-2</v>
      </c>
      <c r="K44" s="431">
        <v>4.2589437819420782E-2</v>
      </c>
      <c r="L44" s="431"/>
      <c r="M44" s="186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86"/>
    </row>
    <row r="46" spans="1:13" x14ac:dyDescent="0.25">
      <c r="A46" s="513" t="s">
        <v>221</v>
      </c>
      <c r="B46" s="513"/>
      <c r="C46" s="513"/>
      <c r="D46" s="513"/>
      <c r="E46" s="513"/>
      <c r="F46" s="513"/>
      <c r="G46" s="430">
        <v>1</v>
      </c>
      <c r="H46" s="431">
        <v>3.67140890316659</v>
      </c>
      <c r="I46" s="431">
        <v>4.1967509025270759</v>
      </c>
      <c r="J46" s="431">
        <v>3.8329026701119724</v>
      </c>
      <c r="K46" s="431">
        <v>3.9608177172061327</v>
      </c>
      <c r="L46" s="431"/>
      <c r="M46" s="186"/>
    </row>
    <row r="47" spans="1:13" x14ac:dyDescent="0.25">
      <c r="A47" s="513" t="s">
        <v>222</v>
      </c>
      <c r="B47" s="513"/>
      <c r="C47" s="513"/>
      <c r="D47" s="513"/>
      <c r="E47" s="513"/>
      <c r="F47" s="513"/>
      <c r="G47" s="430">
        <v>2</v>
      </c>
      <c r="H47" s="431">
        <v>2.2946305644791187</v>
      </c>
      <c r="I47" s="431">
        <v>1.7148014440433212</v>
      </c>
      <c r="J47" s="431">
        <v>1.8518518518518519</v>
      </c>
      <c r="K47" s="431">
        <v>1.7035775127768313</v>
      </c>
      <c r="L47" s="431"/>
      <c r="M47" s="186"/>
    </row>
    <row r="48" spans="1:13" x14ac:dyDescent="0.25">
      <c r="A48" s="513" t="s">
        <v>223</v>
      </c>
      <c r="B48" s="513"/>
      <c r="C48" s="513"/>
      <c r="D48" s="513"/>
      <c r="E48" s="513"/>
      <c r="F48" s="513"/>
      <c r="G48" s="430">
        <v>3</v>
      </c>
      <c r="H48" s="431">
        <v>0</v>
      </c>
      <c r="I48" s="431">
        <v>0</v>
      </c>
      <c r="J48" s="431">
        <v>0</v>
      </c>
      <c r="K48" s="431">
        <v>0</v>
      </c>
      <c r="L48" s="431"/>
      <c r="M48" s="186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86"/>
    </row>
    <row r="50" spans="1:13" x14ac:dyDescent="0.25">
      <c r="A50" s="513" t="s">
        <v>221</v>
      </c>
      <c r="B50" s="513"/>
      <c r="C50" s="513"/>
      <c r="D50" s="513"/>
      <c r="E50" s="513"/>
      <c r="F50" s="513"/>
      <c r="G50" s="430">
        <v>1</v>
      </c>
      <c r="H50" s="431">
        <v>12.620468104635155</v>
      </c>
      <c r="I50" s="431">
        <v>15.839350180505415</v>
      </c>
      <c r="J50" s="431">
        <v>15.977605512489234</v>
      </c>
      <c r="K50" s="431">
        <v>16.354344122657579</v>
      </c>
      <c r="L50" s="431"/>
      <c r="M50" s="186"/>
    </row>
    <row r="51" spans="1:13" x14ac:dyDescent="0.25">
      <c r="A51" s="513" t="s">
        <v>222</v>
      </c>
      <c r="B51" s="513"/>
      <c r="C51" s="513"/>
      <c r="D51" s="513"/>
      <c r="E51" s="513"/>
      <c r="F51" s="513"/>
      <c r="G51" s="430">
        <v>2</v>
      </c>
      <c r="H51" s="431">
        <v>13.675998164295548</v>
      </c>
      <c r="I51" s="431">
        <v>10.69494584837545</v>
      </c>
      <c r="J51" s="431">
        <v>10.249784668389319</v>
      </c>
      <c r="K51" s="431">
        <v>10.562180579216355</v>
      </c>
      <c r="L51" s="431"/>
      <c r="M51" s="186"/>
    </row>
    <row r="52" spans="1:13" x14ac:dyDescent="0.25">
      <c r="A52" s="513" t="s">
        <v>223</v>
      </c>
      <c r="B52" s="513"/>
      <c r="C52" s="513"/>
      <c r="D52" s="513"/>
      <c r="E52" s="513"/>
      <c r="F52" s="513"/>
      <c r="G52" s="430">
        <v>3</v>
      </c>
      <c r="H52" s="431">
        <v>0</v>
      </c>
      <c r="I52" s="431">
        <v>0</v>
      </c>
      <c r="J52" s="431">
        <v>0.34453057708871665</v>
      </c>
      <c r="K52" s="431">
        <v>4.2589437819420782E-2</v>
      </c>
      <c r="L52" s="431"/>
      <c r="M52" s="186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86"/>
    </row>
    <row r="54" spans="1:13" x14ac:dyDescent="0.25">
      <c r="A54" s="513" t="s">
        <v>221</v>
      </c>
      <c r="B54" s="513"/>
      <c r="C54" s="513"/>
      <c r="D54" s="513"/>
      <c r="E54" s="513"/>
      <c r="F54" s="513"/>
      <c r="G54" s="430">
        <v>1</v>
      </c>
      <c r="H54" s="431">
        <v>1.9274896741624599</v>
      </c>
      <c r="I54" s="431">
        <v>0.90252707581227432</v>
      </c>
      <c r="J54" s="431">
        <v>1.0766580534022394</v>
      </c>
      <c r="K54" s="431">
        <v>1.9165247018739353</v>
      </c>
      <c r="L54" s="431"/>
      <c r="M54" s="186"/>
    </row>
    <row r="55" spans="1:13" x14ac:dyDescent="0.25">
      <c r="A55" s="513" t="s">
        <v>222</v>
      </c>
      <c r="B55" s="513"/>
      <c r="C55" s="513"/>
      <c r="D55" s="513"/>
      <c r="E55" s="513"/>
      <c r="F55" s="513"/>
      <c r="G55" s="430">
        <v>2</v>
      </c>
      <c r="H55" s="431">
        <v>2.2946305644791187</v>
      </c>
      <c r="I55" s="431">
        <v>3.2942238267148016</v>
      </c>
      <c r="J55" s="431">
        <v>2.9285099052540913</v>
      </c>
      <c r="K55" s="431">
        <v>2.17206132879046</v>
      </c>
      <c r="L55" s="431"/>
      <c r="M55" s="186"/>
    </row>
    <row r="56" spans="1:13" x14ac:dyDescent="0.25">
      <c r="A56" s="513" t="s">
        <v>223</v>
      </c>
      <c r="B56" s="513"/>
      <c r="C56" s="513"/>
      <c r="D56" s="513"/>
      <c r="E56" s="513"/>
      <c r="F56" s="513"/>
      <c r="G56" s="430">
        <v>3</v>
      </c>
      <c r="H56" s="431">
        <v>0</v>
      </c>
      <c r="I56" s="431">
        <v>0</v>
      </c>
      <c r="J56" s="431">
        <v>0</v>
      </c>
      <c r="K56" s="431">
        <v>0</v>
      </c>
      <c r="L56" s="431"/>
      <c r="M56" s="186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86"/>
    </row>
    <row r="58" spans="1:13" x14ac:dyDescent="0.25">
      <c r="A58" s="513" t="s">
        <v>221</v>
      </c>
      <c r="B58" s="513"/>
      <c r="C58" s="513"/>
      <c r="D58" s="513"/>
      <c r="E58" s="513"/>
      <c r="F58" s="513"/>
      <c r="G58" s="430">
        <v>1</v>
      </c>
      <c r="H58" s="431">
        <v>5.8742542450665445</v>
      </c>
      <c r="I58" s="431">
        <v>7.1299638989169676</v>
      </c>
      <c r="J58" s="431">
        <v>8.7424633936261849</v>
      </c>
      <c r="K58" s="431">
        <v>7.6660988074957412</v>
      </c>
      <c r="L58" s="431"/>
      <c r="M58" s="186"/>
    </row>
    <row r="59" spans="1:13" x14ac:dyDescent="0.25">
      <c r="A59" s="513" t="s">
        <v>222</v>
      </c>
      <c r="B59" s="513"/>
      <c r="C59" s="513"/>
      <c r="D59" s="513"/>
      <c r="E59" s="513"/>
      <c r="F59" s="513"/>
      <c r="G59" s="430">
        <v>2</v>
      </c>
      <c r="H59" s="431">
        <v>6.6085360256998626</v>
      </c>
      <c r="I59" s="431">
        <v>5.3700361010830324</v>
      </c>
      <c r="J59" s="431">
        <v>3.6175710594315245</v>
      </c>
      <c r="K59" s="431">
        <v>4.0459965928449746</v>
      </c>
      <c r="L59" s="431"/>
      <c r="M59" s="186"/>
    </row>
    <row r="60" spans="1:13" x14ac:dyDescent="0.25">
      <c r="A60" s="513" t="s">
        <v>223</v>
      </c>
      <c r="B60" s="513"/>
      <c r="C60" s="513"/>
      <c r="D60" s="513"/>
      <c r="E60" s="513"/>
      <c r="F60" s="513"/>
      <c r="G60" s="430">
        <v>3</v>
      </c>
      <c r="H60" s="431">
        <v>0.13767783386874713</v>
      </c>
      <c r="I60" s="431">
        <v>0</v>
      </c>
      <c r="J60" s="431">
        <v>4.3066322136089581E-2</v>
      </c>
      <c r="K60" s="431">
        <v>0</v>
      </c>
      <c r="L60" s="431"/>
      <c r="M60" s="186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86"/>
    </row>
    <row r="62" spans="1:13" x14ac:dyDescent="0.25">
      <c r="A62" s="513" t="s">
        <v>221</v>
      </c>
      <c r="B62" s="513"/>
      <c r="C62" s="513"/>
      <c r="D62" s="513"/>
      <c r="E62" s="513"/>
      <c r="F62" s="513"/>
      <c r="G62" s="430">
        <v>1</v>
      </c>
      <c r="H62" s="431">
        <v>15.649380449747591</v>
      </c>
      <c r="I62" s="431">
        <v>16.425992779783392</v>
      </c>
      <c r="J62" s="431">
        <v>16.063738156761413</v>
      </c>
      <c r="K62" s="431">
        <v>16.482112436115845</v>
      </c>
      <c r="L62" s="431"/>
      <c r="M62" s="186"/>
    </row>
    <row r="63" spans="1:13" x14ac:dyDescent="0.25">
      <c r="A63" s="513" t="s">
        <v>222</v>
      </c>
      <c r="B63" s="513"/>
      <c r="C63" s="513"/>
      <c r="D63" s="513"/>
      <c r="E63" s="513"/>
      <c r="F63" s="513"/>
      <c r="G63" s="430">
        <v>2</v>
      </c>
      <c r="H63" s="431">
        <v>7.0215695273061041</v>
      </c>
      <c r="I63" s="431">
        <v>6.2725631768953072</v>
      </c>
      <c r="J63" s="431">
        <v>6.5460809646856157</v>
      </c>
      <c r="K63" s="431">
        <v>6.3458262350936971</v>
      </c>
      <c r="L63" s="431"/>
      <c r="M63" s="186"/>
    </row>
    <row r="64" spans="1:13" x14ac:dyDescent="0.25">
      <c r="A64" s="513" t="s">
        <v>223</v>
      </c>
      <c r="B64" s="513"/>
      <c r="C64" s="513"/>
      <c r="D64" s="513"/>
      <c r="E64" s="513"/>
      <c r="F64" s="513"/>
      <c r="G64" s="430">
        <v>3</v>
      </c>
      <c r="H64" s="431">
        <v>0</v>
      </c>
      <c r="I64" s="431">
        <v>4.5126353790613721E-2</v>
      </c>
      <c r="J64" s="431">
        <v>0</v>
      </c>
      <c r="K64" s="431">
        <v>4.2589437819420782E-2</v>
      </c>
      <c r="L64" s="431"/>
      <c r="M64" s="186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86"/>
    </row>
    <row r="66" spans="1:13" x14ac:dyDescent="0.25">
      <c r="A66" s="513" t="s">
        <v>221</v>
      </c>
      <c r="B66" s="513"/>
      <c r="C66" s="513"/>
      <c r="D66" s="513"/>
      <c r="E66" s="513"/>
      <c r="F66" s="513"/>
      <c r="G66" s="430">
        <v>1</v>
      </c>
      <c r="H66" s="431">
        <v>1.6062413951353831</v>
      </c>
      <c r="I66" s="431">
        <v>1.6245487364620939</v>
      </c>
      <c r="J66" s="431">
        <v>1.5934539190353143</v>
      </c>
      <c r="K66" s="431">
        <v>1.5332197614991483</v>
      </c>
      <c r="L66" s="431"/>
      <c r="M66" s="186"/>
    </row>
    <row r="67" spans="1:13" x14ac:dyDescent="0.25">
      <c r="A67" s="513" t="s">
        <v>222</v>
      </c>
      <c r="B67" s="513"/>
      <c r="C67" s="513"/>
      <c r="D67" s="513"/>
      <c r="E67" s="513"/>
      <c r="F67" s="513"/>
      <c r="G67" s="430">
        <v>2</v>
      </c>
      <c r="H67" s="431">
        <v>0.91785222579164749</v>
      </c>
      <c r="I67" s="431">
        <v>0.85740072202166062</v>
      </c>
      <c r="J67" s="431">
        <v>0.81826012058570197</v>
      </c>
      <c r="K67" s="431">
        <v>0.89437819420783649</v>
      </c>
      <c r="L67" s="431"/>
      <c r="M67" s="186"/>
    </row>
    <row r="68" spans="1:13" x14ac:dyDescent="0.25">
      <c r="A68" s="513" t="s">
        <v>223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0</v>
      </c>
      <c r="K68" s="431">
        <v>0</v>
      </c>
      <c r="L68" s="431"/>
      <c r="M68" s="186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86"/>
    </row>
    <row r="70" spans="1:13" x14ac:dyDescent="0.25">
      <c r="A70" s="513" t="s">
        <v>221</v>
      </c>
      <c r="B70" s="513"/>
      <c r="C70" s="513"/>
      <c r="D70" s="513"/>
      <c r="E70" s="513"/>
      <c r="F70" s="513"/>
      <c r="G70" s="430">
        <v>1</v>
      </c>
      <c r="H70" s="431">
        <v>4.8187241854061496</v>
      </c>
      <c r="I70" s="431">
        <v>5.4151624548736459</v>
      </c>
      <c r="J70" s="431">
        <v>6.1584840654608097</v>
      </c>
      <c r="K70" s="431">
        <v>5.8347529812606478</v>
      </c>
      <c r="L70" s="431"/>
      <c r="M70" s="186"/>
    </row>
    <row r="71" spans="1:13" x14ac:dyDescent="0.25">
      <c r="A71" s="513" t="s">
        <v>222</v>
      </c>
      <c r="B71" s="513"/>
      <c r="C71" s="513"/>
      <c r="D71" s="513"/>
      <c r="E71" s="513"/>
      <c r="F71" s="513"/>
      <c r="G71" s="430">
        <v>2</v>
      </c>
      <c r="H71" s="431">
        <v>4.3597980725103263</v>
      </c>
      <c r="I71" s="431">
        <v>3.7454873646209386</v>
      </c>
      <c r="J71" s="431">
        <v>2.9715762273901807</v>
      </c>
      <c r="K71" s="431">
        <v>3.5775127768313459</v>
      </c>
      <c r="L71" s="431"/>
      <c r="M71" s="186"/>
    </row>
    <row r="72" spans="1:13" x14ac:dyDescent="0.25">
      <c r="A72" s="513" t="s">
        <v>223</v>
      </c>
      <c r="B72" s="513"/>
      <c r="C72" s="513"/>
      <c r="D72" s="513"/>
      <c r="E72" s="513"/>
      <c r="F72" s="513"/>
      <c r="G72" s="430">
        <v>3</v>
      </c>
      <c r="H72" s="431">
        <v>0</v>
      </c>
      <c r="I72" s="431">
        <v>0</v>
      </c>
      <c r="J72" s="431">
        <v>4.3066322136089581E-2</v>
      </c>
      <c r="K72" s="431">
        <v>0</v>
      </c>
      <c r="L72" s="431"/>
      <c r="M72" s="186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86"/>
    </row>
    <row r="74" spans="1:13" x14ac:dyDescent="0.25">
      <c r="A74" s="513" t="s">
        <v>221</v>
      </c>
      <c r="B74" s="513"/>
      <c r="C74" s="513"/>
      <c r="D74" s="513"/>
      <c r="E74" s="513"/>
      <c r="F74" s="513"/>
      <c r="G74" s="430">
        <v>1</v>
      </c>
      <c r="H74" s="431">
        <v>4.2221202386415788</v>
      </c>
      <c r="I74" s="431">
        <v>4.6931407942238268</v>
      </c>
      <c r="J74" s="431">
        <v>4.6511627906976747</v>
      </c>
      <c r="K74" s="431">
        <v>4.9829642248722319</v>
      </c>
      <c r="L74" s="431"/>
      <c r="M74" s="186"/>
    </row>
    <row r="75" spans="1:13" x14ac:dyDescent="0.25">
      <c r="A75" s="513" t="s">
        <v>222</v>
      </c>
      <c r="B75" s="513"/>
      <c r="C75" s="513"/>
      <c r="D75" s="513"/>
      <c r="E75" s="513"/>
      <c r="F75" s="513"/>
      <c r="G75" s="430">
        <v>2</v>
      </c>
      <c r="H75" s="431">
        <v>4.956402019274897</v>
      </c>
      <c r="I75" s="431">
        <v>4.3772563176895307</v>
      </c>
      <c r="J75" s="431">
        <v>4.3496985357450475</v>
      </c>
      <c r="K75" s="431">
        <v>4.0459965928449746</v>
      </c>
      <c r="L75" s="431"/>
      <c r="M75" s="186"/>
    </row>
    <row r="76" spans="1:13" x14ac:dyDescent="0.25">
      <c r="A76" s="513" t="s">
        <v>223</v>
      </c>
      <c r="B76" s="513"/>
      <c r="C76" s="513"/>
      <c r="D76" s="513"/>
      <c r="E76" s="513"/>
      <c r="F76" s="513"/>
      <c r="G76" s="430">
        <v>3</v>
      </c>
      <c r="H76" s="431">
        <v>0</v>
      </c>
      <c r="I76" s="431">
        <v>4.5126353790613721E-2</v>
      </c>
      <c r="J76" s="431">
        <v>0</v>
      </c>
      <c r="K76" s="431">
        <v>0</v>
      </c>
      <c r="L76" s="431"/>
      <c r="M76" s="186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86"/>
    </row>
    <row r="78" spans="1:13" x14ac:dyDescent="0.25">
      <c r="A78" s="513" t="s">
        <v>221</v>
      </c>
      <c r="B78" s="513"/>
      <c r="C78" s="513"/>
      <c r="D78" s="513"/>
      <c r="E78" s="513"/>
      <c r="F78" s="513"/>
      <c r="G78" s="430">
        <v>1</v>
      </c>
      <c r="H78" s="431">
        <v>9.1785222579164757E-2</v>
      </c>
      <c r="I78" s="431">
        <v>9.0252707581227443E-2</v>
      </c>
      <c r="J78" s="431">
        <v>0.2153316106804479</v>
      </c>
      <c r="K78" s="431">
        <v>0.21294718909710392</v>
      </c>
      <c r="L78" s="431"/>
      <c r="M78" s="186"/>
    </row>
    <row r="79" spans="1:13" x14ac:dyDescent="0.25">
      <c r="A79" s="513" t="s">
        <v>222</v>
      </c>
      <c r="B79" s="513"/>
      <c r="C79" s="513"/>
      <c r="D79" s="513"/>
      <c r="E79" s="513"/>
      <c r="F79" s="513"/>
      <c r="G79" s="430">
        <v>2</v>
      </c>
      <c r="H79" s="431">
        <v>0.32124827902707664</v>
      </c>
      <c r="I79" s="431">
        <v>0.31588447653429602</v>
      </c>
      <c r="J79" s="431">
        <v>0.2153316106804479</v>
      </c>
      <c r="K79" s="431">
        <v>0.12776831345826234</v>
      </c>
      <c r="L79" s="431"/>
      <c r="M79" s="186"/>
    </row>
    <row r="80" spans="1:13" x14ac:dyDescent="0.25">
      <c r="A80" s="513" t="s">
        <v>223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86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86"/>
    </row>
    <row r="82" spans="1:13" x14ac:dyDescent="0.25">
      <c r="A82" s="513" t="s">
        <v>221</v>
      </c>
      <c r="B82" s="513"/>
      <c r="C82" s="513"/>
      <c r="D82" s="513"/>
      <c r="E82" s="513"/>
      <c r="F82" s="513"/>
      <c r="G82" s="430">
        <v>1</v>
      </c>
      <c r="H82" s="431">
        <v>0.41303350160624142</v>
      </c>
      <c r="I82" s="431">
        <v>0.40613718411552346</v>
      </c>
      <c r="J82" s="431">
        <v>0.51679586563307489</v>
      </c>
      <c r="K82" s="431">
        <v>0.4684838160136286</v>
      </c>
      <c r="L82" s="431"/>
      <c r="M82" s="186"/>
    </row>
    <row r="83" spans="1:13" x14ac:dyDescent="0.25">
      <c r="A83" s="513" t="s">
        <v>222</v>
      </c>
      <c r="B83" s="513"/>
      <c r="C83" s="513"/>
      <c r="D83" s="513"/>
      <c r="E83" s="513"/>
      <c r="F83" s="513"/>
      <c r="G83" s="430">
        <v>2</v>
      </c>
      <c r="H83" s="431">
        <v>0.41303350160624142</v>
      </c>
      <c r="I83" s="431">
        <v>0.36101083032490977</v>
      </c>
      <c r="J83" s="431">
        <v>0.34453057708871665</v>
      </c>
      <c r="K83" s="431">
        <v>0.2981260647359455</v>
      </c>
      <c r="L83" s="431"/>
      <c r="M83" s="186"/>
    </row>
    <row r="84" spans="1:13" x14ac:dyDescent="0.25">
      <c r="A84" s="513" t="s">
        <v>223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86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86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86"/>
    </row>
    <row r="87" spans="1:13" x14ac:dyDescent="0.25">
      <c r="A87" s="486" t="s">
        <v>221</v>
      </c>
      <c r="B87" s="486"/>
      <c r="C87" s="486"/>
      <c r="D87" s="486"/>
      <c r="E87" s="486"/>
      <c r="F87" s="486"/>
      <c r="G87" s="434">
        <v>1</v>
      </c>
      <c r="H87" s="435">
        <v>0.13767783386874713</v>
      </c>
      <c r="I87" s="435">
        <v>0.13537906137184116</v>
      </c>
      <c r="J87" s="435">
        <v>0.47372954349698537</v>
      </c>
      <c r="K87" s="435">
        <v>0.12776831345826234</v>
      </c>
      <c r="L87" s="435"/>
      <c r="M87" s="186"/>
    </row>
    <row r="88" spans="1:13" x14ac:dyDescent="0.25">
      <c r="A88" s="486" t="s">
        <v>222</v>
      </c>
      <c r="B88" s="486"/>
      <c r="C88" s="486"/>
      <c r="D88" s="486"/>
      <c r="E88" s="486"/>
      <c r="F88" s="486"/>
      <c r="G88" s="434">
        <v>2</v>
      </c>
      <c r="H88" s="435">
        <v>53.281321707205137</v>
      </c>
      <c r="I88" s="435">
        <v>59.792418772563174</v>
      </c>
      <c r="J88" s="435">
        <v>61.757105943152453</v>
      </c>
      <c r="K88" s="435">
        <v>62.563884156729131</v>
      </c>
      <c r="L88" s="435"/>
      <c r="M88" s="186"/>
    </row>
    <row r="89" spans="1:13" x14ac:dyDescent="0.25">
      <c r="A89" s="486" t="s">
        <v>223</v>
      </c>
      <c r="B89" s="486"/>
      <c r="C89" s="486"/>
      <c r="D89" s="486"/>
      <c r="E89" s="486"/>
      <c r="F89" s="486"/>
      <c r="G89" s="434">
        <v>3</v>
      </c>
      <c r="H89" s="435">
        <v>46.581000458926113</v>
      </c>
      <c r="I89" s="435">
        <v>40.072202166064983</v>
      </c>
      <c r="J89" s="435">
        <v>37.76916451335056</v>
      </c>
      <c r="K89" s="435">
        <v>37.308347529812607</v>
      </c>
      <c r="L89" s="435"/>
      <c r="M89" s="186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86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86"/>
    </row>
  </sheetData>
  <mergeCells count="88">
    <mergeCell ref="A52:F52"/>
    <mergeCell ref="A54:F54"/>
    <mergeCell ref="A91:F91"/>
    <mergeCell ref="A90:F90"/>
    <mergeCell ref="A86:F86"/>
    <mergeCell ref="A20:K20"/>
    <mergeCell ref="A21:K21"/>
    <mergeCell ref="A46:F46"/>
    <mergeCell ref="A47:F47"/>
    <mergeCell ref="A48:F48"/>
    <mergeCell ref="A51:F51"/>
    <mergeCell ref="A9:K9"/>
    <mergeCell ref="A10:K10"/>
    <mergeCell ref="A11:K11"/>
    <mergeCell ref="A12:K12"/>
    <mergeCell ref="A13:K13"/>
    <mergeCell ref="A14:K14"/>
    <mergeCell ref="A42:F42"/>
    <mergeCell ref="A43:F43"/>
    <mergeCell ref="A44:F44"/>
    <mergeCell ref="A88:F88"/>
    <mergeCell ref="A15:K15"/>
    <mergeCell ref="A16:K16"/>
    <mergeCell ref="A17:K17"/>
    <mergeCell ref="A87:F87"/>
    <mergeCell ref="A50:F50"/>
    <mergeCell ref="A19:K19"/>
    <mergeCell ref="A38:F38"/>
    <mergeCell ref="A39:F39"/>
    <mergeCell ref="A40:F40"/>
    <mergeCell ref="A63:F63"/>
    <mergeCell ref="A64:F64"/>
    <mergeCell ref="A55:F55"/>
    <mergeCell ref="A56:F56"/>
    <mergeCell ref="A58:F58"/>
    <mergeCell ref="A59:F59"/>
    <mergeCell ref="A60:F60"/>
    <mergeCell ref="A62:F62"/>
    <mergeCell ref="A71:F71"/>
    <mergeCell ref="A72:F72"/>
    <mergeCell ref="A74:F74"/>
    <mergeCell ref="A75:F75"/>
    <mergeCell ref="A66:F66"/>
    <mergeCell ref="A67:F67"/>
    <mergeCell ref="A68:F68"/>
    <mergeCell ref="A70:F70"/>
    <mergeCell ref="A79:F79"/>
    <mergeCell ref="A80:F80"/>
    <mergeCell ref="A82:F82"/>
    <mergeCell ref="A83:F83"/>
    <mergeCell ref="A84:F84"/>
    <mergeCell ref="A76:F76"/>
    <mergeCell ref="A78:F78"/>
    <mergeCell ref="H26:K26"/>
    <mergeCell ref="H28:K28"/>
    <mergeCell ref="H30:K30"/>
    <mergeCell ref="H31:K31"/>
    <mergeCell ref="A28:G28"/>
    <mergeCell ref="A27:G27"/>
    <mergeCell ref="H27:K27"/>
    <mergeCell ref="H29:K29"/>
    <mergeCell ref="H25:K25"/>
    <mergeCell ref="A8:K8"/>
    <mergeCell ref="A18:K18"/>
    <mergeCell ref="A22:K22"/>
    <mergeCell ref="A23:G23"/>
    <mergeCell ref="H23:K23"/>
    <mergeCell ref="H24:K24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4:F4"/>
    <mergeCell ref="A89:F89"/>
    <mergeCell ref="A25:G25"/>
    <mergeCell ref="A24:G24"/>
    <mergeCell ref="A30:G30"/>
    <mergeCell ref="A29:G29"/>
    <mergeCell ref="A35:F35"/>
    <mergeCell ref="A36:F36"/>
    <mergeCell ref="A31:G31"/>
    <mergeCell ref="C33:K33"/>
    <mergeCell ref="A26:G26"/>
  </mergeCells>
  <phoneticPr fontId="16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237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90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90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90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90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90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90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90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90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90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90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90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90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90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90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2299</v>
      </c>
      <c r="I31" s="495"/>
      <c r="J31" s="495"/>
      <c r="K31" s="496"/>
      <c r="L31" s="375"/>
      <c r="M31" s="190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90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90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90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90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90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90"/>
    </row>
    <row r="38" spans="1:13" x14ac:dyDescent="0.25">
      <c r="A38" s="513" t="s">
        <v>238</v>
      </c>
      <c r="B38" s="513"/>
      <c r="C38" s="513"/>
      <c r="D38" s="513"/>
      <c r="E38" s="513"/>
      <c r="F38" s="513"/>
      <c r="G38" s="430">
        <v>1</v>
      </c>
      <c r="H38" s="431">
        <v>30.382775119617225</v>
      </c>
      <c r="I38" s="431">
        <v>31.490942870413377</v>
      </c>
      <c r="J38" s="431">
        <v>30.76923076923077</v>
      </c>
      <c r="K38" s="431">
        <v>31.056981296215746</v>
      </c>
      <c r="L38" s="431"/>
      <c r="M38" s="190"/>
    </row>
    <row r="39" spans="1:13" x14ac:dyDescent="0.25">
      <c r="A39" s="513" t="s">
        <v>239</v>
      </c>
      <c r="B39" s="513"/>
      <c r="C39" s="513"/>
      <c r="D39" s="513"/>
      <c r="E39" s="513"/>
      <c r="F39" s="513"/>
      <c r="G39" s="430">
        <v>2</v>
      </c>
      <c r="H39" s="431">
        <v>69.138755980861248</v>
      </c>
      <c r="I39" s="431">
        <v>68.044588945657225</v>
      </c>
      <c r="J39" s="431">
        <v>68.791208791208788</v>
      </c>
      <c r="K39" s="431">
        <v>68.638538494997832</v>
      </c>
      <c r="L39" s="431"/>
      <c r="M39" s="190"/>
    </row>
    <row r="40" spans="1:13" x14ac:dyDescent="0.25">
      <c r="A40" s="513" t="s">
        <v>240</v>
      </c>
      <c r="B40" s="513"/>
      <c r="C40" s="513"/>
      <c r="D40" s="513"/>
      <c r="E40" s="513"/>
      <c r="F40" s="513"/>
      <c r="G40" s="430">
        <v>3</v>
      </c>
      <c r="H40" s="431">
        <v>0.4784688995215311</v>
      </c>
      <c r="I40" s="431">
        <v>0.46446818392940081</v>
      </c>
      <c r="J40" s="431">
        <v>0.43956043956043955</v>
      </c>
      <c r="K40" s="431">
        <v>0.3044802087864289</v>
      </c>
      <c r="L40" s="431"/>
      <c r="M40" s="190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90"/>
    </row>
    <row r="42" spans="1:13" x14ac:dyDescent="0.25">
      <c r="A42" s="513" t="s">
        <v>238</v>
      </c>
      <c r="B42" s="513"/>
      <c r="C42" s="513"/>
      <c r="D42" s="513"/>
      <c r="E42" s="513"/>
      <c r="F42" s="513"/>
      <c r="G42" s="430">
        <v>1</v>
      </c>
      <c r="H42" s="431">
        <v>1.9138755980861244</v>
      </c>
      <c r="I42" s="431">
        <v>1.9043195541105433</v>
      </c>
      <c r="J42" s="431">
        <v>1.8021978021978022</v>
      </c>
      <c r="K42" s="431">
        <v>1.6963897346672465</v>
      </c>
      <c r="L42" s="431"/>
      <c r="M42" s="190"/>
    </row>
    <row r="43" spans="1:13" x14ac:dyDescent="0.25">
      <c r="A43" s="513" t="s">
        <v>239</v>
      </c>
      <c r="B43" s="513"/>
      <c r="C43" s="513"/>
      <c r="D43" s="513"/>
      <c r="E43" s="513"/>
      <c r="F43" s="513"/>
      <c r="G43" s="430">
        <v>2</v>
      </c>
      <c r="H43" s="431">
        <v>3.9712918660287082</v>
      </c>
      <c r="I43" s="431">
        <v>3.9944263817928474</v>
      </c>
      <c r="J43" s="431">
        <v>4.7032967032967035</v>
      </c>
      <c r="K43" s="431">
        <v>4.8716833405828623</v>
      </c>
      <c r="L43" s="431"/>
      <c r="M43" s="190"/>
    </row>
    <row r="44" spans="1:13" x14ac:dyDescent="0.25">
      <c r="A44" s="513" t="s">
        <v>240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4.6446818392940084E-2</v>
      </c>
      <c r="J44" s="431">
        <v>0.13186813186813187</v>
      </c>
      <c r="K44" s="431">
        <v>4.3497172683775558E-2</v>
      </c>
      <c r="L44" s="431"/>
      <c r="M44" s="190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90"/>
    </row>
    <row r="46" spans="1:13" x14ac:dyDescent="0.25">
      <c r="A46" s="513" t="s">
        <v>238</v>
      </c>
      <c r="B46" s="513"/>
      <c r="C46" s="513"/>
      <c r="D46" s="513"/>
      <c r="E46" s="513"/>
      <c r="F46" s="513"/>
      <c r="G46" s="430">
        <v>1</v>
      </c>
      <c r="H46" s="431">
        <v>3.2057416267942584</v>
      </c>
      <c r="I46" s="431">
        <v>3.4835113794705062</v>
      </c>
      <c r="J46" s="431">
        <v>3.5164835164835164</v>
      </c>
      <c r="K46" s="431">
        <v>3.2622879512831666</v>
      </c>
      <c r="L46" s="431"/>
      <c r="M46" s="190"/>
    </row>
    <row r="47" spans="1:13" x14ac:dyDescent="0.25">
      <c r="A47" s="513" t="s">
        <v>239</v>
      </c>
      <c r="B47" s="513"/>
      <c r="C47" s="513"/>
      <c r="D47" s="513"/>
      <c r="E47" s="513"/>
      <c r="F47" s="513"/>
      <c r="G47" s="430">
        <v>2</v>
      </c>
      <c r="H47" s="431">
        <v>2.3923444976076556</v>
      </c>
      <c r="I47" s="431">
        <v>2.1365536460752437</v>
      </c>
      <c r="J47" s="431">
        <v>2.0219780219780219</v>
      </c>
      <c r="K47" s="431">
        <v>2.3053501522401043</v>
      </c>
      <c r="L47" s="431"/>
      <c r="M47" s="190"/>
    </row>
    <row r="48" spans="1:13" x14ac:dyDescent="0.25">
      <c r="A48" s="513" t="s">
        <v>240</v>
      </c>
      <c r="B48" s="513"/>
      <c r="C48" s="513"/>
      <c r="D48" s="513"/>
      <c r="E48" s="513"/>
      <c r="F48" s="513"/>
      <c r="G48" s="430">
        <v>3</v>
      </c>
      <c r="H48" s="431">
        <v>4.784688995215311E-2</v>
      </c>
      <c r="I48" s="431">
        <v>4.6446818392940084E-2</v>
      </c>
      <c r="J48" s="431">
        <v>0</v>
      </c>
      <c r="K48" s="431">
        <v>0</v>
      </c>
      <c r="L48" s="431"/>
      <c r="M48" s="190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90"/>
    </row>
    <row r="50" spans="1:13" x14ac:dyDescent="0.25">
      <c r="A50" s="513" t="s">
        <v>238</v>
      </c>
      <c r="B50" s="513"/>
      <c r="C50" s="513"/>
      <c r="D50" s="513"/>
      <c r="E50" s="513"/>
      <c r="F50" s="513"/>
      <c r="G50" s="430">
        <v>1</v>
      </c>
      <c r="H50" s="431">
        <v>6.5550239234449759</v>
      </c>
      <c r="I50" s="431">
        <v>7.8959591267998146</v>
      </c>
      <c r="J50" s="431">
        <v>6.9890109890109891</v>
      </c>
      <c r="K50" s="431">
        <v>6.6550674206176597</v>
      </c>
      <c r="L50" s="431"/>
      <c r="M50" s="190"/>
    </row>
    <row r="51" spans="1:13" x14ac:dyDescent="0.25">
      <c r="A51" s="513" t="s">
        <v>239</v>
      </c>
      <c r="B51" s="513"/>
      <c r="C51" s="513"/>
      <c r="D51" s="513"/>
      <c r="E51" s="513"/>
      <c r="F51" s="513"/>
      <c r="G51" s="430">
        <v>2</v>
      </c>
      <c r="H51" s="431">
        <v>19.760765550239235</v>
      </c>
      <c r="I51" s="431">
        <v>18.578727357176032</v>
      </c>
      <c r="J51" s="431">
        <v>19.428571428571427</v>
      </c>
      <c r="K51" s="431">
        <v>20.008699434536755</v>
      </c>
      <c r="L51" s="431"/>
      <c r="M51" s="190"/>
    </row>
    <row r="52" spans="1:13" x14ac:dyDescent="0.25">
      <c r="A52" s="513" t="s">
        <v>240</v>
      </c>
      <c r="B52" s="513"/>
      <c r="C52" s="513"/>
      <c r="D52" s="513"/>
      <c r="E52" s="513"/>
      <c r="F52" s="513"/>
      <c r="G52" s="430">
        <v>3</v>
      </c>
      <c r="H52" s="431">
        <v>0.23923444976076555</v>
      </c>
      <c r="I52" s="431">
        <v>0.18578727357176034</v>
      </c>
      <c r="J52" s="431">
        <v>8.7912087912087905E-2</v>
      </c>
      <c r="K52" s="431">
        <v>0.13049151805132667</v>
      </c>
      <c r="L52" s="431"/>
      <c r="M52" s="190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90"/>
    </row>
    <row r="54" spans="1:13" x14ac:dyDescent="0.25">
      <c r="A54" s="513" t="s">
        <v>238</v>
      </c>
      <c r="B54" s="513"/>
      <c r="C54" s="513"/>
      <c r="D54" s="513"/>
      <c r="E54" s="513"/>
      <c r="F54" s="513"/>
      <c r="G54" s="430">
        <v>1</v>
      </c>
      <c r="H54" s="431">
        <v>1.2918660287081341</v>
      </c>
      <c r="I54" s="431">
        <v>0.74314909428704135</v>
      </c>
      <c r="J54" s="431">
        <v>0.61538461538461542</v>
      </c>
      <c r="K54" s="431">
        <v>1.2179208351457156</v>
      </c>
      <c r="L54" s="431"/>
      <c r="M54" s="190"/>
    </row>
    <row r="55" spans="1:13" x14ac:dyDescent="0.25">
      <c r="A55" s="513" t="s">
        <v>239</v>
      </c>
      <c r="B55" s="513"/>
      <c r="C55" s="513"/>
      <c r="D55" s="513"/>
      <c r="E55" s="513"/>
      <c r="F55" s="513"/>
      <c r="G55" s="430">
        <v>2</v>
      </c>
      <c r="H55" s="431">
        <v>3.2057416267942584</v>
      </c>
      <c r="I55" s="431">
        <v>3.6228518346493264</v>
      </c>
      <c r="J55" s="431">
        <v>3.5164835164835164</v>
      </c>
      <c r="K55" s="431">
        <v>2.9578077424967377</v>
      </c>
      <c r="L55" s="431"/>
      <c r="M55" s="190"/>
    </row>
    <row r="56" spans="1:13" x14ac:dyDescent="0.25">
      <c r="A56" s="513" t="s">
        <v>240</v>
      </c>
      <c r="B56" s="513"/>
      <c r="C56" s="513"/>
      <c r="D56" s="513"/>
      <c r="E56" s="513"/>
      <c r="F56" s="513"/>
      <c r="G56" s="430">
        <v>3</v>
      </c>
      <c r="H56" s="431">
        <v>0</v>
      </c>
      <c r="I56" s="431">
        <v>0</v>
      </c>
      <c r="J56" s="431">
        <v>0</v>
      </c>
      <c r="K56" s="431">
        <v>0</v>
      </c>
      <c r="L56" s="431"/>
      <c r="M56" s="190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90"/>
    </row>
    <row r="58" spans="1:13" x14ac:dyDescent="0.25">
      <c r="A58" s="513" t="s">
        <v>238</v>
      </c>
      <c r="B58" s="513"/>
      <c r="C58" s="513"/>
      <c r="D58" s="513"/>
      <c r="E58" s="513"/>
      <c r="F58" s="513"/>
      <c r="G58" s="430">
        <v>1</v>
      </c>
      <c r="H58" s="431">
        <v>2.3444976076555024</v>
      </c>
      <c r="I58" s="431">
        <v>2.9261495587552253</v>
      </c>
      <c r="J58" s="431">
        <v>3.1648351648351647</v>
      </c>
      <c r="K58" s="431">
        <v>3.0882992605480646</v>
      </c>
      <c r="L58" s="431"/>
      <c r="M58" s="190"/>
    </row>
    <row r="59" spans="1:13" x14ac:dyDescent="0.25">
      <c r="A59" s="513" t="s">
        <v>239</v>
      </c>
      <c r="B59" s="513"/>
      <c r="C59" s="513"/>
      <c r="D59" s="513"/>
      <c r="E59" s="513"/>
      <c r="F59" s="513"/>
      <c r="G59" s="430">
        <v>2</v>
      </c>
      <c r="H59" s="431">
        <v>10</v>
      </c>
      <c r="I59" s="431">
        <v>9.6144914073385976</v>
      </c>
      <c r="J59" s="431">
        <v>9.5824175824175821</v>
      </c>
      <c r="K59" s="431">
        <v>9.0474119182253148</v>
      </c>
      <c r="L59" s="431"/>
      <c r="M59" s="190"/>
    </row>
    <row r="60" spans="1:13" x14ac:dyDescent="0.25">
      <c r="A60" s="513" t="s">
        <v>240</v>
      </c>
      <c r="B60" s="513"/>
      <c r="C60" s="513"/>
      <c r="D60" s="513"/>
      <c r="E60" s="513"/>
      <c r="F60" s="513"/>
      <c r="G60" s="430">
        <v>3</v>
      </c>
      <c r="H60" s="431">
        <v>0</v>
      </c>
      <c r="I60" s="431">
        <v>4.6446818392940084E-2</v>
      </c>
      <c r="J60" s="431">
        <v>0</v>
      </c>
      <c r="K60" s="431">
        <v>0</v>
      </c>
      <c r="L60" s="431"/>
      <c r="M60" s="190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90"/>
    </row>
    <row r="62" spans="1:13" x14ac:dyDescent="0.25">
      <c r="A62" s="513" t="s">
        <v>238</v>
      </c>
      <c r="B62" s="513"/>
      <c r="C62" s="513"/>
      <c r="D62" s="513"/>
      <c r="E62" s="513"/>
      <c r="F62" s="513"/>
      <c r="G62" s="430">
        <v>1</v>
      </c>
      <c r="H62" s="431">
        <v>5.4545454545454541</v>
      </c>
      <c r="I62" s="431">
        <v>4.8769159312587087</v>
      </c>
      <c r="J62" s="431">
        <v>4.8791208791208796</v>
      </c>
      <c r="K62" s="431">
        <v>5.1761635493692912</v>
      </c>
      <c r="L62" s="431"/>
      <c r="M62" s="190"/>
    </row>
    <row r="63" spans="1:13" x14ac:dyDescent="0.25">
      <c r="A63" s="513" t="s">
        <v>239</v>
      </c>
      <c r="B63" s="513"/>
      <c r="C63" s="513"/>
      <c r="D63" s="513"/>
      <c r="E63" s="513"/>
      <c r="F63" s="513"/>
      <c r="G63" s="430">
        <v>2</v>
      </c>
      <c r="H63" s="431">
        <v>17.464114832535884</v>
      </c>
      <c r="I63" s="431">
        <v>17.835578262888991</v>
      </c>
      <c r="J63" s="431">
        <v>17.450549450549449</v>
      </c>
      <c r="K63" s="431">
        <v>17.398869073510223</v>
      </c>
      <c r="L63" s="431"/>
      <c r="M63" s="190"/>
    </row>
    <row r="64" spans="1:13" x14ac:dyDescent="0.25">
      <c r="A64" s="513" t="s">
        <v>240</v>
      </c>
      <c r="B64" s="513"/>
      <c r="C64" s="513"/>
      <c r="D64" s="513"/>
      <c r="E64" s="513"/>
      <c r="F64" s="513"/>
      <c r="G64" s="430">
        <v>3</v>
      </c>
      <c r="H64" s="431">
        <v>0.19138755980861244</v>
      </c>
      <c r="I64" s="431">
        <v>9.2893636785880168E-2</v>
      </c>
      <c r="J64" s="431">
        <v>0.17582417582417581</v>
      </c>
      <c r="K64" s="431">
        <v>0.13049151805132667</v>
      </c>
      <c r="L64" s="431"/>
      <c r="M64" s="190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90"/>
    </row>
    <row r="66" spans="1:13" x14ac:dyDescent="0.25">
      <c r="A66" s="513" t="s">
        <v>238</v>
      </c>
      <c r="B66" s="513"/>
      <c r="C66" s="513"/>
      <c r="D66" s="513"/>
      <c r="E66" s="513"/>
      <c r="F66" s="513"/>
      <c r="G66" s="430">
        <v>1</v>
      </c>
      <c r="H66" s="431">
        <v>1.8181818181818181</v>
      </c>
      <c r="I66" s="431">
        <v>1.8114259173246632</v>
      </c>
      <c r="J66" s="431">
        <v>1.6263736263736264</v>
      </c>
      <c r="K66" s="431">
        <v>1.5224010439321445</v>
      </c>
      <c r="L66" s="431"/>
      <c r="M66" s="190"/>
    </row>
    <row r="67" spans="1:13" x14ac:dyDescent="0.25">
      <c r="A67" s="513" t="s">
        <v>239</v>
      </c>
      <c r="B67" s="513"/>
      <c r="C67" s="513"/>
      <c r="D67" s="513"/>
      <c r="E67" s="513"/>
      <c r="F67" s="513"/>
      <c r="G67" s="430">
        <v>2</v>
      </c>
      <c r="H67" s="431">
        <v>0.8133971291866029</v>
      </c>
      <c r="I67" s="431">
        <v>0.83604273107292149</v>
      </c>
      <c r="J67" s="431">
        <v>0.92307692307692313</v>
      </c>
      <c r="K67" s="431">
        <v>1.0004349717268377</v>
      </c>
      <c r="L67" s="431"/>
      <c r="M67" s="190"/>
    </row>
    <row r="68" spans="1:13" x14ac:dyDescent="0.25">
      <c r="A68" s="513" t="s">
        <v>240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0</v>
      </c>
      <c r="K68" s="431">
        <v>0</v>
      </c>
      <c r="L68" s="431"/>
      <c r="M68" s="190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90"/>
    </row>
    <row r="70" spans="1:13" x14ac:dyDescent="0.25">
      <c r="A70" s="513" t="s">
        <v>238</v>
      </c>
      <c r="B70" s="513"/>
      <c r="C70" s="513"/>
      <c r="D70" s="513"/>
      <c r="E70" s="513"/>
      <c r="F70" s="513"/>
      <c r="G70" s="430">
        <v>1</v>
      </c>
      <c r="H70" s="431">
        <v>3.062200956937799</v>
      </c>
      <c r="I70" s="431">
        <v>3.1583836507199257</v>
      </c>
      <c r="J70" s="431">
        <v>3.5604395604395602</v>
      </c>
      <c r="K70" s="431">
        <v>3.4362766420182687</v>
      </c>
      <c r="L70" s="431"/>
      <c r="M70" s="190"/>
    </row>
    <row r="71" spans="1:13" x14ac:dyDescent="0.25">
      <c r="A71" s="513" t="s">
        <v>239</v>
      </c>
      <c r="B71" s="513"/>
      <c r="C71" s="513"/>
      <c r="D71" s="513"/>
      <c r="E71" s="513"/>
      <c r="F71" s="513"/>
      <c r="G71" s="430">
        <v>2</v>
      </c>
      <c r="H71" s="431">
        <v>6.2200956937799043</v>
      </c>
      <c r="I71" s="431">
        <v>6.0380863910822109</v>
      </c>
      <c r="J71" s="431">
        <v>5.802197802197802</v>
      </c>
      <c r="K71" s="431">
        <v>6.0461070030448019</v>
      </c>
      <c r="L71" s="431"/>
      <c r="M71" s="190"/>
    </row>
    <row r="72" spans="1:13" x14ac:dyDescent="0.25">
      <c r="A72" s="513" t="s">
        <v>240</v>
      </c>
      <c r="B72" s="513"/>
      <c r="C72" s="513"/>
      <c r="D72" s="513"/>
      <c r="E72" s="513"/>
      <c r="F72" s="513"/>
      <c r="G72" s="430">
        <v>3</v>
      </c>
      <c r="H72" s="431">
        <v>0</v>
      </c>
      <c r="I72" s="431">
        <v>0</v>
      </c>
      <c r="J72" s="431">
        <v>0</v>
      </c>
      <c r="K72" s="431">
        <v>0</v>
      </c>
      <c r="L72" s="431"/>
      <c r="M72" s="190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90"/>
    </row>
    <row r="74" spans="1:13" x14ac:dyDescent="0.25">
      <c r="A74" s="513" t="s">
        <v>238</v>
      </c>
      <c r="B74" s="513"/>
      <c r="C74" s="513"/>
      <c r="D74" s="513"/>
      <c r="E74" s="513"/>
      <c r="F74" s="513"/>
      <c r="G74" s="430">
        <v>1</v>
      </c>
      <c r="H74" s="431">
        <v>4.401913875598086</v>
      </c>
      <c r="I74" s="431">
        <v>4.2731072921504873</v>
      </c>
      <c r="J74" s="431">
        <v>4.1318681318681323</v>
      </c>
      <c r="K74" s="431">
        <v>4.6107003044802086</v>
      </c>
      <c r="L74" s="431"/>
      <c r="M74" s="190"/>
    </row>
    <row r="75" spans="1:13" x14ac:dyDescent="0.25">
      <c r="A75" s="513" t="s">
        <v>239</v>
      </c>
      <c r="B75" s="513"/>
      <c r="C75" s="513"/>
      <c r="D75" s="513"/>
      <c r="E75" s="513"/>
      <c r="F75" s="513"/>
      <c r="G75" s="430">
        <v>2</v>
      </c>
      <c r="H75" s="431">
        <v>4.401913875598086</v>
      </c>
      <c r="I75" s="431">
        <v>4.5982350209010683</v>
      </c>
      <c r="J75" s="431">
        <v>4.5274725274725274</v>
      </c>
      <c r="K75" s="431">
        <v>4.2627229230100045</v>
      </c>
      <c r="L75" s="431"/>
      <c r="M75" s="190"/>
    </row>
    <row r="76" spans="1:13" x14ac:dyDescent="0.25">
      <c r="A76" s="513" t="s">
        <v>240</v>
      </c>
      <c r="B76" s="513"/>
      <c r="C76" s="513"/>
      <c r="D76" s="513"/>
      <c r="E76" s="513"/>
      <c r="F76" s="513"/>
      <c r="G76" s="430">
        <v>3</v>
      </c>
      <c r="H76" s="431">
        <v>0</v>
      </c>
      <c r="I76" s="431">
        <v>4.6446818392940084E-2</v>
      </c>
      <c r="J76" s="431">
        <v>4.3956043956043953E-2</v>
      </c>
      <c r="K76" s="431">
        <v>0</v>
      </c>
      <c r="L76" s="431"/>
      <c r="M76" s="190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90"/>
    </row>
    <row r="78" spans="1:13" x14ac:dyDescent="0.25">
      <c r="A78" s="513" t="s">
        <v>238</v>
      </c>
      <c r="B78" s="513"/>
      <c r="C78" s="513"/>
      <c r="D78" s="513"/>
      <c r="E78" s="513"/>
      <c r="F78" s="513"/>
      <c r="G78" s="430">
        <v>1</v>
      </c>
      <c r="H78" s="431">
        <v>0.14354066985645933</v>
      </c>
      <c r="I78" s="431">
        <v>9.2893636785880168E-2</v>
      </c>
      <c r="J78" s="431">
        <v>0.13186813186813187</v>
      </c>
      <c r="K78" s="431">
        <v>8.6994345367551115E-2</v>
      </c>
      <c r="L78" s="431"/>
      <c r="M78" s="190"/>
    </row>
    <row r="79" spans="1:13" x14ac:dyDescent="0.25">
      <c r="A79" s="513" t="s">
        <v>239</v>
      </c>
      <c r="B79" s="513"/>
      <c r="C79" s="513"/>
      <c r="D79" s="513"/>
      <c r="E79" s="513"/>
      <c r="F79" s="513"/>
      <c r="G79" s="430">
        <v>2</v>
      </c>
      <c r="H79" s="431">
        <v>0.23923444976076555</v>
      </c>
      <c r="I79" s="431">
        <v>0.3251277287505806</v>
      </c>
      <c r="J79" s="431">
        <v>0.30769230769230771</v>
      </c>
      <c r="K79" s="431">
        <v>0.26098303610265333</v>
      </c>
      <c r="L79" s="431"/>
      <c r="M79" s="190"/>
    </row>
    <row r="80" spans="1:13" x14ac:dyDescent="0.25">
      <c r="A80" s="513" t="s">
        <v>240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90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90"/>
    </row>
    <row r="82" spans="1:13" x14ac:dyDescent="0.25">
      <c r="A82" s="513" t="s">
        <v>238</v>
      </c>
      <c r="B82" s="513"/>
      <c r="C82" s="513"/>
      <c r="D82" s="513"/>
      <c r="E82" s="513"/>
      <c r="F82" s="513"/>
      <c r="G82" s="430">
        <v>1</v>
      </c>
      <c r="H82" s="431">
        <v>0.19138755980861244</v>
      </c>
      <c r="I82" s="431">
        <v>0.3251277287505806</v>
      </c>
      <c r="J82" s="431">
        <v>0.35164835164835162</v>
      </c>
      <c r="K82" s="431">
        <v>0.3044802087864289</v>
      </c>
      <c r="L82" s="431"/>
      <c r="M82" s="190"/>
    </row>
    <row r="83" spans="1:13" x14ac:dyDescent="0.25">
      <c r="A83" s="513" t="s">
        <v>239</v>
      </c>
      <c r="B83" s="513"/>
      <c r="C83" s="513"/>
      <c r="D83" s="513"/>
      <c r="E83" s="513"/>
      <c r="F83" s="513"/>
      <c r="G83" s="430">
        <v>2</v>
      </c>
      <c r="H83" s="431">
        <v>0.66985645933014359</v>
      </c>
      <c r="I83" s="431">
        <v>0.46446818392940081</v>
      </c>
      <c r="J83" s="431">
        <v>0.52747252747252749</v>
      </c>
      <c r="K83" s="431">
        <v>0.4784688995215311</v>
      </c>
      <c r="L83" s="431"/>
      <c r="M83" s="190"/>
    </row>
    <row r="84" spans="1:13" x14ac:dyDescent="0.25">
      <c r="A84" s="513" t="s">
        <v>240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90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90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90"/>
    </row>
    <row r="87" spans="1:13" x14ac:dyDescent="0.25">
      <c r="A87" s="486" t="s">
        <v>238</v>
      </c>
      <c r="B87" s="486"/>
      <c r="C87" s="486"/>
      <c r="D87" s="486"/>
      <c r="E87" s="486"/>
      <c r="F87" s="486"/>
      <c r="G87" s="434">
        <v>1</v>
      </c>
      <c r="H87" s="435">
        <v>69.138755980861248</v>
      </c>
      <c r="I87" s="435">
        <v>68.044588945657225</v>
      </c>
      <c r="J87" s="435">
        <v>68.791208791208788</v>
      </c>
      <c r="K87" s="435">
        <v>68.638538494997832</v>
      </c>
      <c r="L87" s="435"/>
      <c r="M87" s="190"/>
    </row>
    <row r="88" spans="1:13" x14ac:dyDescent="0.25">
      <c r="A88" s="486" t="s">
        <v>239</v>
      </c>
      <c r="B88" s="486"/>
      <c r="C88" s="486"/>
      <c r="D88" s="486"/>
      <c r="E88" s="486"/>
      <c r="F88" s="486"/>
      <c r="G88" s="434">
        <v>2</v>
      </c>
      <c r="H88" s="435">
        <v>0.4784688995215311</v>
      </c>
      <c r="I88" s="435">
        <v>0.46446818392940081</v>
      </c>
      <c r="J88" s="435">
        <v>0.43956043956043955</v>
      </c>
      <c r="K88" s="435">
        <v>0.3044802087864289</v>
      </c>
      <c r="L88" s="435"/>
      <c r="M88" s="190"/>
    </row>
    <row r="89" spans="1:13" x14ac:dyDescent="0.25">
      <c r="A89" s="486" t="s">
        <v>240</v>
      </c>
      <c r="B89" s="486"/>
      <c r="C89" s="486"/>
      <c r="D89" s="486"/>
      <c r="E89" s="486"/>
      <c r="F89" s="486"/>
      <c r="G89" s="434">
        <v>3</v>
      </c>
      <c r="H89" s="435">
        <v>30.382775119617225</v>
      </c>
      <c r="I89" s="435">
        <v>31.490942870413377</v>
      </c>
      <c r="J89" s="435">
        <v>30.76923076923077</v>
      </c>
      <c r="K89" s="435">
        <v>31.056981296215746</v>
      </c>
      <c r="L89" s="435"/>
      <c r="M89" s="190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90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90"/>
    </row>
  </sheetData>
  <mergeCells count="88">
    <mergeCell ref="A8:K8"/>
    <mergeCell ref="A18:K18"/>
    <mergeCell ref="G4:K4"/>
    <mergeCell ref="A22:K22"/>
    <mergeCell ref="A14:K14"/>
    <mergeCell ref="A19:K19"/>
    <mergeCell ref="A20:K20"/>
    <mergeCell ref="A9:K9"/>
    <mergeCell ref="A10:K10"/>
    <mergeCell ref="A11:K11"/>
    <mergeCell ref="K1:L1"/>
    <mergeCell ref="A6:F6"/>
    <mergeCell ref="G6:K6"/>
    <mergeCell ref="A7:K7"/>
    <mergeCell ref="A5:F5"/>
    <mergeCell ref="G5:K5"/>
    <mergeCell ref="A3:F3"/>
    <mergeCell ref="G3:K3"/>
    <mergeCell ref="A67:F67"/>
    <mergeCell ref="A68:F68"/>
    <mergeCell ref="A70:F70"/>
    <mergeCell ref="A60:F60"/>
    <mergeCell ref="A62:F62"/>
    <mergeCell ref="H25:K25"/>
    <mergeCell ref="A26:G26"/>
    <mergeCell ref="H26:K26"/>
    <mergeCell ref="A43:F43"/>
    <mergeCell ref="A44:F44"/>
    <mergeCell ref="A46:F46"/>
    <mergeCell ref="A47:F47"/>
    <mergeCell ref="A28:G28"/>
    <mergeCell ref="A27:G27"/>
    <mergeCell ref="A38:F38"/>
    <mergeCell ref="A39:F39"/>
    <mergeCell ref="A40:F40"/>
    <mergeCell ref="A42:F42"/>
    <mergeCell ref="A12:K12"/>
    <mergeCell ref="A13:K13"/>
    <mergeCell ref="A21:K21"/>
    <mergeCell ref="A15:K15"/>
    <mergeCell ref="A16:K16"/>
    <mergeCell ref="A17:K17"/>
    <mergeCell ref="A83:F83"/>
    <mergeCell ref="A72:F72"/>
    <mergeCell ref="A74:F74"/>
    <mergeCell ref="A55:F55"/>
    <mergeCell ref="A56:F56"/>
    <mergeCell ref="A58:F58"/>
    <mergeCell ref="A59:F59"/>
    <mergeCell ref="A63:F63"/>
    <mergeCell ref="A64:F64"/>
    <mergeCell ref="A66:F66"/>
    <mergeCell ref="A71:F71"/>
    <mergeCell ref="A75:F75"/>
    <mergeCell ref="A76:F76"/>
    <mergeCell ref="A78:F78"/>
    <mergeCell ref="A88:F88"/>
    <mergeCell ref="A48:F48"/>
    <mergeCell ref="A54:F54"/>
    <mergeCell ref="A79:F79"/>
    <mergeCell ref="A80:F80"/>
    <mergeCell ref="A82:F82"/>
    <mergeCell ref="A87:F87"/>
    <mergeCell ref="A50:F50"/>
    <mergeCell ref="A51:F51"/>
    <mergeCell ref="A52:F52"/>
    <mergeCell ref="A4:F4"/>
    <mergeCell ref="H30:K30"/>
    <mergeCell ref="H31:K31"/>
    <mergeCell ref="H27:K27"/>
    <mergeCell ref="H29:K29"/>
    <mergeCell ref="A84:F84"/>
    <mergeCell ref="A24:G24"/>
    <mergeCell ref="A35:F35"/>
    <mergeCell ref="A36:F36"/>
    <mergeCell ref="A31:G31"/>
    <mergeCell ref="A29:G29"/>
    <mergeCell ref="C33:K33"/>
    <mergeCell ref="H23:K23"/>
    <mergeCell ref="H24:K24"/>
    <mergeCell ref="H28:K28"/>
    <mergeCell ref="A23:G23"/>
    <mergeCell ref="A30:G30"/>
    <mergeCell ref="A91:F91"/>
    <mergeCell ref="A90:F90"/>
    <mergeCell ref="A86:F86"/>
    <mergeCell ref="A89:F89"/>
    <mergeCell ref="A25:G25"/>
  </mergeCells>
  <phoneticPr fontId="1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237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91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91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91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91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91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91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91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91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91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91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91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91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91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91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2299</v>
      </c>
      <c r="I31" s="495"/>
      <c r="J31" s="495"/>
      <c r="K31" s="496"/>
      <c r="L31" s="375"/>
      <c r="M31" s="191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91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91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91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91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91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91"/>
    </row>
    <row r="38" spans="1:13" x14ac:dyDescent="0.25">
      <c r="A38" s="513" t="s">
        <v>221</v>
      </c>
      <c r="B38" s="513"/>
      <c r="C38" s="513"/>
      <c r="D38" s="513"/>
      <c r="E38" s="513"/>
      <c r="F38" s="513"/>
      <c r="G38" s="430">
        <v>1</v>
      </c>
      <c r="H38" s="431">
        <v>72.057416267942585</v>
      </c>
      <c r="I38" s="431">
        <v>75.104505341384112</v>
      </c>
      <c r="J38" s="431">
        <v>74.857142857142861</v>
      </c>
      <c r="K38" s="431">
        <v>75.38060026098303</v>
      </c>
      <c r="L38" s="431"/>
      <c r="M38" s="191"/>
    </row>
    <row r="39" spans="1:13" x14ac:dyDescent="0.25">
      <c r="A39" s="513" t="s">
        <v>222</v>
      </c>
      <c r="B39" s="513"/>
      <c r="C39" s="513"/>
      <c r="D39" s="513"/>
      <c r="E39" s="513"/>
      <c r="F39" s="513"/>
      <c r="G39" s="430">
        <v>2</v>
      </c>
      <c r="H39" s="431">
        <v>27.55980861244019</v>
      </c>
      <c r="I39" s="431">
        <v>24.616813748258245</v>
      </c>
      <c r="J39" s="431">
        <v>24.307692307692307</v>
      </c>
      <c r="K39" s="431">
        <v>24.140930839495432</v>
      </c>
      <c r="L39" s="431"/>
      <c r="M39" s="191"/>
    </row>
    <row r="40" spans="1:13" x14ac:dyDescent="0.25">
      <c r="A40" s="513" t="s">
        <v>223</v>
      </c>
      <c r="B40" s="513"/>
      <c r="C40" s="513"/>
      <c r="D40" s="513"/>
      <c r="E40" s="513"/>
      <c r="F40" s="513"/>
      <c r="G40" s="430">
        <v>3</v>
      </c>
      <c r="H40" s="431">
        <v>0.38277511961722488</v>
      </c>
      <c r="I40" s="431">
        <v>0.27868091035764048</v>
      </c>
      <c r="J40" s="431">
        <v>0.8351648351648352</v>
      </c>
      <c r="K40" s="431">
        <v>0.4784688995215311</v>
      </c>
      <c r="L40" s="431"/>
      <c r="M40" s="191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91"/>
    </row>
    <row r="42" spans="1:13" x14ac:dyDescent="0.25">
      <c r="A42" s="513" t="s">
        <v>221</v>
      </c>
      <c r="B42" s="513"/>
      <c r="C42" s="513"/>
      <c r="D42" s="513"/>
      <c r="E42" s="513"/>
      <c r="F42" s="513"/>
      <c r="G42" s="430">
        <v>1</v>
      </c>
      <c r="H42" s="431">
        <v>4.258373205741627</v>
      </c>
      <c r="I42" s="431">
        <v>4.4588945657222476</v>
      </c>
      <c r="J42" s="431">
        <v>5.0109890109890109</v>
      </c>
      <c r="K42" s="431">
        <v>4.7846889952153111</v>
      </c>
      <c r="L42" s="431"/>
      <c r="M42" s="191"/>
    </row>
    <row r="43" spans="1:13" x14ac:dyDescent="0.25">
      <c r="A43" s="513" t="s">
        <v>222</v>
      </c>
      <c r="B43" s="513"/>
      <c r="C43" s="513"/>
      <c r="D43" s="513"/>
      <c r="E43" s="513"/>
      <c r="F43" s="513"/>
      <c r="G43" s="430">
        <v>2</v>
      </c>
      <c r="H43" s="431">
        <v>1.6267942583732058</v>
      </c>
      <c r="I43" s="431">
        <v>1.4862981885740827</v>
      </c>
      <c r="J43" s="431">
        <v>1.6263736263736264</v>
      </c>
      <c r="K43" s="431">
        <v>1.8268812527185734</v>
      </c>
      <c r="L43" s="431"/>
      <c r="M43" s="191"/>
    </row>
    <row r="44" spans="1:13" x14ac:dyDescent="0.25">
      <c r="A44" s="513" t="s">
        <v>223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0</v>
      </c>
      <c r="J44" s="431">
        <v>0</v>
      </c>
      <c r="K44" s="431">
        <v>0</v>
      </c>
      <c r="L44" s="431"/>
      <c r="M44" s="191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91"/>
    </row>
    <row r="46" spans="1:13" x14ac:dyDescent="0.25">
      <c r="A46" s="513" t="s">
        <v>221</v>
      </c>
      <c r="B46" s="513"/>
      <c r="C46" s="513"/>
      <c r="D46" s="513"/>
      <c r="E46" s="513"/>
      <c r="F46" s="513"/>
      <c r="G46" s="430">
        <v>1</v>
      </c>
      <c r="H46" s="431">
        <v>4.8803827751196174</v>
      </c>
      <c r="I46" s="431">
        <v>5.1091500232234095</v>
      </c>
      <c r="J46" s="431">
        <v>4.7032967032967035</v>
      </c>
      <c r="K46" s="431">
        <v>4.9151805132666375</v>
      </c>
      <c r="L46" s="431"/>
      <c r="M46" s="191"/>
    </row>
    <row r="47" spans="1:13" x14ac:dyDescent="0.25">
      <c r="A47" s="513" t="s">
        <v>222</v>
      </c>
      <c r="B47" s="513"/>
      <c r="C47" s="513"/>
      <c r="D47" s="513"/>
      <c r="E47" s="513"/>
      <c r="F47" s="513"/>
      <c r="G47" s="430">
        <v>2</v>
      </c>
      <c r="H47" s="431">
        <v>0.71770334928229662</v>
      </c>
      <c r="I47" s="431">
        <v>0.51091500232234088</v>
      </c>
      <c r="J47" s="431">
        <v>0.8351648351648352</v>
      </c>
      <c r="K47" s="431">
        <v>0.6524575902566333</v>
      </c>
      <c r="L47" s="431"/>
      <c r="M47" s="191"/>
    </row>
    <row r="48" spans="1:13" x14ac:dyDescent="0.25">
      <c r="A48" s="513" t="s">
        <v>223</v>
      </c>
      <c r="B48" s="513"/>
      <c r="C48" s="513"/>
      <c r="D48" s="513"/>
      <c r="E48" s="513"/>
      <c r="F48" s="513"/>
      <c r="G48" s="430">
        <v>3</v>
      </c>
      <c r="H48" s="431">
        <v>4.784688995215311E-2</v>
      </c>
      <c r="I48" s="431">
        <v>4.6446818392940084E-2</v>
      </c>
      <c r="J48" s="431">
        <v>0</v>
      </c>
      <c r="K48" s="431">
        <v>0</v>
      </c>
      <c r="L48" s="431"/>
      <c r="M48" s="191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91"/>
    </row>
    <row r="50" spans="1:13" x14ac:dyDescent="0.25">
      <c r="A50" s="513" t="s">
        <v>221</v>
      </c>
      <c r="B50" s="513"/>
      <c r="C50" s="513"/>
      <c r="D50" s="513"/>
      <c r="E50" s="513"/>
      <c r="F50" s="513"/>
      <c r="G50" s="430">
        <v>1</v>
      </c>
      <c r="H50" s="431">
        <v>18.421052631578949</v>
      </c>
      <c r="I50" s="431">
        <v>20.622387366465396</v>
      </c>
      <c r="J50" s="431">
        <v>19.64835164835165</v>
      </c>
      <c r="K50" s="431">
        <v>20.574162679425836</v>
      </c>
      <c r="L50" s="431"/>
      <c r="M50" s="191"/>
    </row>
    <row r="51" spans="1:13" x14ac:dyDescent="0.25">
      <c r="A51" s="513" t="s">
        <v>222</v>
      </c>
      <c r="B51" s="513"/>
      <c r="C51" s="513"/>
      <c r="D51" s="513"/>
      <c r="E51" s="513"/>
      <c r="F51" s="513"/>
      <c r="G51" s="430">
        <v>2</v>
      </c>
      <c r="H51" s="431">
        <v>8.0382775119617218</v>
      </c>
      <c r="I51" s="431">
        <v>6.0380863910822109</v>
      </c>
      <c r="J51" s="431">
        <v>6.6813186813186816</v>
      </c>
      <c r="K51" s="431">
        <v>6.1765985210961292</v>
      </c>
      <c r="L51" s="431"/>
      <c r="M51" s="191"/>
    </row>
    <row r="52" spans="1:13" x14ac:dyDescent="0.25">
      <c r="A52" s="513" t="s">
        <v>223</v>
      </c>
      <c r="B52" s="513"/>
      <c r="C52" s="513"/>
      <c r="D52" s="513"/>
      <c r="E52" s="513"/>
      <c r="F52" s="513"/>
      <c r="G52" s="430">
        <v>3</v>
      </c>
      <c r="H52" s="431">
        <v>9.569377990430622E-2</v>
      </c>
      <c r="I52" s="431">
        <v>0</v>
      </c>
      <c r="J52" s="431">
        <v>0.17582417582417581</v>
      </c>
      <c r="K52" s="431">
        <v>4.3497172683775558E-2</v>
      </c>
      <c r="L52" s="431"/>
      <c r="M52" s="191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91"/>
    </row>
    <row r="54" spans="1:13" x14ac:dyDescent="0.25">
      <c r="A54" s="513" t="s">
        <v>221</v>
      </c>
      <c r="B54" s="513"/>
      <c r="C54" s="513"/>
      <c r="D54" s="513"/>
      <c r="E54" s="513"/>
      <c r="F54" s="513"/>
      <c r="G54" s="430">
        <v>1</v>
      </c>
      <c r="H54" s="431">
        <v>2.8708133971291865</v>
      </c>
      <c r="I54" s="431">
        <v>2.4152345564328845</v>
      </c>
      <c r="J54" s="431">
        <v>1.9340659340659341</v>
      </c>
      <c r="K54" s="431">
        <v>2.6098303610265332</v>
      </c>
      <c r="L54" s="431"/>
      <c r="M54" s="191"/>
    </row>
    <row r="55" spans="1:13" x14ac:dyDescent="0.25">
      <c r="A55" s="513" t="s">
        <v>222</v>
      </c>
      <c r="B55" s="513"/>
      <c r="C55" s="513"/>
      <c r="D55" s="513"/>
      <c r="E55" s="513"/>
      <c r="F55" s="513"/>
      <c r="G55" s="430">
        <v>2</v>
      </c>
      <c r="H55" s="431">
        <v>1.6267942583732058</v>
      </c>
      <c r="I55" s="431">
        <v>1.8578727357176033</v>
      </c>
      <c r="J55" s="431">
        <v>2.197802197802198</v>
      </c>
      <c r="K55" s="431">
        <v>1.5224010439321445</v>
      </c>
      <c r="L55" s="431"/>
      <c r="M55" s="191"/>
    </row>
    <row r="56" spans="1:13" x14ac:dyDescent="0.25">
      <c r="A56" s="513" t="s">
        <v>223</v>
      </c>
      <c r="B56" s="513"/>
      <c r="C56" s="513"/>
      <c r="D56" s="513"/>
      <c r="E56" s="513"/>
      <c r="F56" s="513"/>
      <c r="G56" s="430">
        <v>3</v>
      </c>
      <c r="H56" s="431">
        <v>0</v>
      </c>
      <c r="I56" s="431">
        <v>9.2893636785880168E-2</v>
      </c>
      <c r="J56" s="431">
        <v>0</v>
      </c>
      <c r="K56" s="431">
        <v>4.3497172683775558E-2</v>
      </c>
      <c r="L56" s="431"/>
      <c r="M56" s="191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91"/>
    </row>
    <row r="58" spans="1:13" x14ac:dyDescent="0.25">
      <c r="A58" s="513" t="s">
        <v>221</v>
      </c>
      <c r="B58" s="513"/>
      <c r="C58" s="513"/>
      <c r="D58" s="513"/>
      <c r="E58" s="513"/>
      <c r="F58" s="513"/>
      <c r="G58" s="430">
        <v>1</v>
      </c>
      <c r="H58" s="431">
        <v>7.3684210526315788</v>
      </c>
      <c r="I58" s="431">
        <v>7.9424059451927542</v>
      </c>
      <c r="J58" s="431">
        <v>8.7472527472527464</v>
      </c>
      <c r="K58" s="431">
        <v>8.1774684645498041</v>
      </c>
      <c r="L58" s="431"/>
      <c r="M58" s="191"/>
    </row>
    <row r="59" spans="1:13" x14ac:dyDescent="0.25">
      <c r="A59" s="513" t="s">
        <v>222</v>
      </c>
      <c r="B59" s="513"/>
      <c r="C59" s="513"/>
      <c r="D59" s="513"/>
      <c r="E59" s="513"/>
      <c r="F59" s="513"/>
      <c r="G59" s="430">
        <v>2</v>
      </c>
      <c r="H59" s="431">
        <v>4.8803827751196174</v>
      </c>
      <c r="I59" s="431">
        <v>4.5982350209010683</v>
      </c>
      <c r="J59" s="431">
        <v>3.8681318681318682</v>
      </c>
      <c r="K59" s="431">
        <v>3.8712483688560244</v>
      </c>
      <c r="L59" s="431"/>
      <c r="M59" s="191"/>
    </row>
    <row r="60" spans="1:13" x14ac:dyDescent="0.25">
      <c r="A60" s="513" t="s">
        <v>223</v>
      </c>
      <c r="B60" s="513"/>
      <c r="C60" s="513"/>
      <c r="D60" s="513"/>
      <c r="E60" s="513"/>
      <c r="F60" s="513"/>
      <c r="G60" s="430">
        <v>3</v>
      </c>
      <c r="H60" s="431">
        <v>9.569377990430622E-2</v>
      </c>
      <c r="I60" s="431">
        <v>4.6446818392940084E-2</v>
      </c>
      <c r="J60" s="431">
        <v>0.13186813186813187</v>
      </c>
      <c r="K60" s="431">
        <v>8.6994345367551115E-2</v>
      </c>
      <c r="L60" s="431"/>
      <c r="M60" s="191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91"/>
    </row>
    <row r="62" spans="1:13" x14ac:dyDescent="0.25">
      <c r="A62" s="513" t="s">
        <v>221</v>
      </c>
      <c r="B62" s="513"/>
      <c r="C62" s="513"/>
      <c r="D62" s="513"/>
      <c r="E62" s="513"/>
      <c r="F62" s="513"/>
      <c r="G62" s="430">
        <v>1</v>
      </c>
      <c r="H62" s="431">
        <v>17.894736842105264</v>
      </c>
      <c r="I62" s="431">
        <v>17.742684626103113</v>
      </c>
      <c r="J62" s="431">
        <v>17.274725274725274</v>
      </c>
      <c r="K62" s="431">
        <v>17.529360591561549</v>
      </c>
      <c r="L62" s="431"/>
      <c r="M62" s="191"/>
    </row>
    <row r="63" spans="1:13" x14ac:dyDescent="0.25">
      <c r="A63" s="513" t="s">
        <v>222</v>
      </c>
      <c r="B63" s="513"/>
      <c r="C63" s="513"/>
      <c r="D63" s="513"/>
      <c r="E63" s="513"/>
      <c r="F63" s="513"/>
      <c r="G63" s="430">
        <v>2</v>
      </c>
      <c r="H63" s="431">
        <v>5.1196172248803826</v>
      </c>
      <c r="I63" s="431">
        <v>5.0162563864375294</v>
      </c>
      <c r="J63" s="431">
        <v>4.7912087912087911</v>
      </c>
      <c r="K63" s="431">
        <v>4.8716833405828623</v>
      </c>
      <c r="L63" s="431"/>
      <c r="M63" s="191"/>
    </row>
    <row r="64" spans="1:13" x14ac:dyDescent="0.25">
      <c r="A64" s="513" t="s">
        <v>223</v>
      </c>
      <c r="B64" s="513"/>
      <c r="C64" s="513"/>
      <c r="D64" s="513"/>
      <c r="E64" s="513"/>
      <c r="F64" s="513"/>
      <c r="G64" s="430">
        <v>3</v>
      </c>
      <c r="H64" s="431">
        <v>9.569377990430622E-2</v>
      </c>
      <c r="I64" s="431">
        <v>4.6446818392940084E-2</v>
      </c>
      <c r="J64" s="431">
        <v>0.43956043956043955</v>
      </c>
      <c r="K64" s="431">
        <v>0.3044802087864289</v>
      </c>
      <c r="L64" s="431"/>
      <c r="M64" s="191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91"/>
    </row>
    <row r="66" spans="1:13" x14ac:dyDescent="0.25">
      <c r="A66" s="513" t="s">
        <v>221</v>
      </c>
      <c r="B66" s="513"/>
      <c r="C66" s="513"/>
      <c r="D66" s="513"/>
      <c r="E66" s="513"/>
      <c r="F66" s="513"/>
      <c r="G66" s="430">
        <v>1</v>
      </c>
      <c r="H66" s="431">
        <v>2.2966507177033493</v>
      </c>
      <c r="I66" s="431">
        <v>2.1830004644681837</v>
      </c>
      <c r="J66" s="431">
        <v>2.1538461538461537</v>
      </c>
      <c r="K66" s="431">
        <v>2.0008699434536754</v>
      </c>
      <c r="L66" s="431"/>
      <c r="M66" s="191"/>
    </row>
    <row r="67" spans="1:13" x14ac:dyDescent="0.25">
      <c r="A67" s="513" t="s">
        <v>222</v>
      </c>
      <c r="B67" s="513"/>
      <c r="C67" s="513"/>
      <c r="D67" s="513"/>
      <c r="E67" s="513"/>
      <c r="F67" s="513"/>
      <c r="G67" s="430">
        <v>2</v>
      </c>
      <c r="H67" s="431">
        <v>0.3349282296650718</v>
      </c>
      <c r="I67" s="431">
        <v>0.41802136553646074</v>
      </c>
      <c r="J67" s="431">
        <v>0.39560439560439559</v>
      </c>
      <c r="K67" s="431">
        <v>0.52196607220530666</v>
      </c>
      <c r="L67" s="431"/>
      <c r="M67" s="191"/>
    </row>
    <row r="68" spans="1:13" x14ac:dyDescent="0.25">
      <c r="A68" s="513" t="s">
        <v>223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4.6446818392940084E-2</v>
      </c>
      <c r="J68" s="431">
        <v>0</v>
      </c>
      <c r="K68" s="431">
        <v>0</v>
      </c>
      <c r="L68" s="431"/>
      <c r="M68" s="191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91"/>
    </row>
    <row r="70" spans="1:13" x14ac:dyDescent="0.25">
      <c r="A70" s="513" t="s">
        <v>221</v>
      </c>
      <c r="B70" s="513"/>
      <c r="C70" s="513"/>
      <c r="D70" s="513"/>
      <c r="E70" s="513"/>
      <c r="F70" s="513"/>
      <c r="G70" s="430">
        <v>1</v>
      </c>
      <c r="H70" s="431">
        <v>6.6507177033492821</v>
      </c>
      <c r="I70" s="431">
        <v>6.8276823037621925</v>
      </c>
      <c r="J70" s="431">
        <v>7.4285714285714288</v>
      </c>
      <c r="K70" s="431">
        <v>6.7420617659852109</v>
      </c>
      <c r="L70" s="431"/>
      <c r="M70" s="191"/>
    </row>
    <row r="71" spans="1:13" x14ac:dyDescent="0.25">
      <c r="A71" s="513" t="s">
        <v>222</v>
      </c>
      <c r="B71" s="513"/>
      <c r="C71" s="513"/>
      <c r="D71" s="513"/>
      <c r="E71" s="513"/>
      <c r="F71" s="513"/>
      <c r="G71" s="430">
        <v>2</v>
      </c>
      <c r="H71" s="431">
        <v>2.6315789473684212</v>
      </c>
      <c r="I71" s="431">
        <v>2.3687877380399445</v>
      </c>
      <c r="J71" s="431">
        <v>1.8461538461538463</v>
      </c>
      <c r="K71" s="431">
        <v>2.7403218790778601</v>
      </c>
      <c r="L71" s="431"/>
      <c r="M71" s="191"/>
    </row>
    <row r="72" spans="1:13" x14ac:dyDescent="0.25">
      <c r="A72" s="513" t="s">
        <v>223</v>
      </c>
      <c r="B72" s="513"/>
      <c r="C72" s="513"/>
      <c r="D72" s="513"/>
      <c r="E72" s="513"/>
      <c r="F72" s="513"/>
      <c r="G72" s="430">
        <v>3</v>
      </c>
      <c r="H72" s="431">
        <v>0</v>
      </c>
      <c r="I72" s="431">
        <v>0</v>
      </c>
      <c r="J72" s="431">
        <v>8.7912087912087905E-2</v>
      </c>
      <c r="K72" s="431">
        <v>0</v>
      </c>
      <c r="L72" s="431"/>
      <c r="M72" s="191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91"/>
    </row>
    <row r="74" spans="1:13" x14ac:dyDescent="0.25">
      <c r="A74" s="513" t="s">
        <v>221</v>
      </c>
      <c r="B74" s="513"/>
      <c r="C74" s="513"/>
      <c r="D74" s="513"/>
      <c r="E74" s="513"/>
      <c r="F74" s="513"/>
      <c r="G74" s="430">
        <v>1</v>
      </c>
      <c r="H74" s="431">
        <v>6.7464114832535884</v>
      </c>
      <c r="I74" s="431">
        <v>7.0134695773339528</v>
      </c>
      <c r="J74" s="431">
        <v>7.1208791208791204</v>
      </c>
      <c r="K74" s="431">
        <v>7.2205306655067423</v>
      </c>
      <c r="L74" s="431"/>
      <c r="M74" s="191"/>
    </row>
    <row r="75" spans="1:13" x14ac:dyDescent="0.25">
      <c r="A75" s="513" t="s">
        <v>222</v>
      </c>
      <c r="B75" s="513"/>
      <c r="C75" s="513"/>
      <c r="D75" s="513"/>
      <c r="E75" s="513"/>
      <c r="F75" s="513"/>
      <c r="G75" s="430">
        <v>2</v>
      </c>
      <c r="H75" s="431">
        <v>2.0095693779904304</v>
      </c>
      <c r="I75" s="431">
        <v>1.9043195541105433</v>
      </c>
      <c r="J75" s="431">
        <v>1.5824175824175823</v>
      </c>
      <c r="K75" s="431">
        <v>1.6528925619834711</v>
      </c>
      <c r="L75" s="431"/>
      <c r="M75" s="191"/>
    </row>
    <row r="76" spans="1:13" x14ac:dyDescent="0.25">
      <c r="A76" s="513" t="s">
        <v>223</v>
      </c>
      <c r="B76" s="513"/>
      <c r="C76" s="513"/>
      <c r="D76" s="513"/>
      <c r="E76" s="513"/>
      <c r="F76" s="513"/>
      <c r="G76" s="430">
        <v>3</v>
      </c>
      <c r="H76" s="431">
        <v>4.784688995215311E-2</v>
      </c>
      <c r="I76" s="431">
        <v>0</v>
      </c>
      <c r="J76" s="431">
        <v>0</v>
      </c>
      <c r="K76" s="431">
        <v>0</v>
      </c>
      <c r="L76" s="431"/>
      <c r="M76" s="191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91"/>
    </row>
    <row r="78" spans="1:13" x14ac:dyDescent="0.25">
      <c r="A78" s="513" t="s">
        <v>221</v>
      </c>
      <c r="B78" s="513"/>
      <c r="C78" s="513"/>
      <c r="D78" s="513"/>
      <c r="E78" s="513"/>
      <c r="F78" s="513"/>
      <c r="G78" s="430">
        <v>1</v>
      </c>
      <c r="H78" s="431">
        <v>0.23923444976076555</v>
      </c>
      <c r="I78" s="431">
        <v>0.3251277287505806</v>
      </c>
      <c r="J78" s="431">
        <v>0.30769230769230771</v>
      </c>
      <c r="K78" s="431">
        <v>0.3044802087864289</v>
      </c>
      <c r="L78" s="431"/>
      <c r="M78" s="191"/>
    </row>
    <row r="79" spans="1:13" x14ac:dyDescent="0.25">
      <c r="A79" s="513" t="s">
        <v>222</v>
      </c>
      <c r="B79" s="513"/>
      <c r="C79" s="513"/>
      <c r="D79" s="513"/>
      <c r="E79" s="513"/>
      <c r="F79" s="513"/>
      <c r="G79" s="430">
        <v>2</v>
      </c>
      <c r="H79" s="431">
        <v>0.14354066985645933</v>
      </c>
      <c r="I79" s="431">
        <v>9.2893636785880168E-2</v>
      </c>
      <c r="J79" s="431">
        <v>0.13186813186813187</v>
      </c>
      <c r="K79" s="431">
        <v>4.3497172683775558E-2</v>
      </c>
      <c r="L79" s="431"/>
      <c r="M79" s="191"/>
    </row>
    <row r="80" spans="1:13" x14ac:dyDescent="0.25">
      <c r="A80" s="513" t="s">
        <v>223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91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91"/>
    </row>
    <row r="82" spans="1:13" x14ac:dyDescent="0.25">
      <c r="A82" s="513" t="s">
        <v>221</v>
      </c>
      <c r="B82" s="513"/>
      <c r="C82" s="513"/>
      <c r="D82" s="513"/>
      <c r="E82" s="513"/>
      <c r="F82" s="513"/>
      <c r="G82" s="430">
        <v>1</v>
      </c>
      <c r="H82" s="431">
        <v>0.43062200956937802</v>
      </c>
      <c r="I82" s="431">
        <v>0.46446818392940081</v>
      </c>
      <c r="J82" s="431">
        <v>0.52747252747252749</v>
      </c>
      <c r="K82" s="431">
        <v>0.52196607220530666</v>
      </c>
      <c r="L82" s="431"/>
      <c r="M82" s="191"/>
    </row>
    <row r="83" spans="1:13" x14ac:dyDescent="0.25">
      <c r="A83" s="513" t="s">
        <v>222</v>
      </c>
      <c r="B83" s="513"/>
      <c r="C83" s="513"/>
      <c r="D83" s="513"/>
      <c r="E83" s="513"/>
      <c r="F83" s="513"/>
      <c r="G83" s="430">
        <v>2</v>
      </c>
      <c r="H83" s="431">
        <v>0.43062200956937802</v>
      </c>
      <c r="I83" s="431">
        <v>0.3251277287505806</v>
      </c>
      <c r="J83" s="431">
        <v>0.35164835164835162</v>
      </c>
      <c r="K83" s="431">
        <v>0.26098303610265333</v>
      </c>
      <c r="L83" s="431"/>
      <c r="M83" s="191"/>
    </row>
    <row r="84" spans="1:13" x14ac:dyDescent="0.25">
      <c r="A84" s="513" t="s">
        <v>223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0</v>
      </c>
      <c r="K84" s="431">
        <v>0</v>
      </c>
      <c r="L84" s="431"/>
      <c r="M84" s="191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91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91"/>
    </row>
    <row r="87" spans="1:13" x14ac:dyDescent="0.25">
      <c r="A87" s="486" t="s">
        <v>221</v>
      </c>
      <c r="B87" s="486"/>
      <c r="C87" s="486"/>
      <c r="D87" s="486"/>
      <c r="E87" s="486"/>
      <c r="F87" s="486"/>
      <c r="G87" s="434">
        <v>1</v>
      </c>
      <c r="H87" s="435">
        <v>27.55980861244019</v>
      </c>
      <c r="I87" s="435">
        <v>24.616813748258245</v>
      </c>
      <c r="J87" s="435">
        <v>24.307692307692307</v>
      </c>
      <c r="K87" s="435">
        <v>24.140930839495432</v>
      </c>
      <c r="L87" s="435"/>
      <c r="M87" s="191"/>
    </row>
    <row r="88" spans="1:13" x14ac:dyDescent="0.25">
      <c r="A88" s="486" t="s">
        <v>222</v>
      </c>
      <c r="B88" s="486"/>
      <c r="C88" s="486"/>
      <c r="D88" s="486"/>
      <c r="E88" s="486"/>
      <c r="F88" s="486"/>
      <c r="G88" s="434">
        <v>2</v>
      </c>
      <c r="H88" s="435">
        <v>0.38277511961722488</v>
      </c>
      <c r="I88" s="435">
        <v>0.27868091035764048</v>
      </c>
      <c r="J88" s="435">
        <v>0.8351648351648352</v>
      </c>
      <c r="K88" s="435">
        <v>0.4784688995215311</v>
      </c>
      <c r="L88" s="435"/>
      <c r="M88" s="191"/>
    </row>
    <row r="89" spans="1:13" x14ac:dyDescent="0.25">
      <c r="A89" s="486" t="s">
        <v>223</v>
      </c>
      <c r="B89" s="486"/>
      <c r="C89" s="486"/>
      <c r="D89" s="486"/>
      <c r="E89" s="486"/>
      <c r="F89" s="486"/>
      <c r="G89" s="434">
        <v>3</v>
      </c>
      <c r="H89" s="435">
        <v>72.057416267942585</v>
      </c>
      <c r="I89" s="435">
        <v>75.104505341384112</v>
      </c>
      <c r="J89" s="435">
        <v>74.857142857142861</v>
      </c>
      <c r="K89" s="435">
        <v>75.38060026098303</v>
      </c>
      <c r="L89" s="435"/>
      <c r="M89" s="191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91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91"/>
    </row>
  </sheetData>
  <mergeCells count="88">
    <mergeCell ref="A8:K8"/>
    <mergeCell ref="A18:K18"/>
    <mergeCell ref="G4:K4"/>
    <mergeCell ref="A22:K22"/>
    <mergeCell ref="A14:K14"/>
    <mergeCell ref="A19:K19"/>
    <mergeCell ref="A20:K20"/>
    <mergeCell ref="A9:K9"/>
    <mergeCell ref="A10:K10"/>
    <mergeCell ref="A11:K11"/>
    <mergeCell ref="K1:L1"/>
    <mergeCell ref="A6:F6"/>
    <mergeCell ref="G6:K6"/>
    <mergeCell ref="A7:K7"/>
    <mergeCell ref="A5:F5"/>
    <mergeCell ref="G5:K5"/>
    <mergeCell ref="A3:F3"/>
    <mergeCell ref="G3:K3"/>
    <mergeCell ref="A67:F67"/>
    <mergeCell ref="A68:F68"/>
    <mergeCell ref="A70:F70"/>
    <mergeCell ref="A60:F60"/>
    <mergeCell ref="A62:F62"/>
    <mergeCell ref="H25:K25"/>
    <mergeCell ref="A26:G26"/>
    <mergeCell ref="H26:K26"/>
    <mergeCell ref="A43:F43"/>
    <mergeCell ref="A44:F44"/>
    <mergeCell ref="A46:F46"/>
    <mergeCell ref="A47:F47"/>
    <mergeCell ref="A28:G28"/>
    <mergeCell ref="A27:G27"/>
    <mergeCell ref="A38:F38"/>
    <mergeCell ref="A39:F39"/>
    <mergeCell ref="A40:F40"/>
    <mergeCell ref="A42:F42"/>
    <mergeCell ref="A12:K12"/>
    <mergeCell ref="A13:K13"/>
    <mergeCell ref="A21:K21"/>
    <mergeCell ref="A15:K15"/>
    <mergeCell ref="A16:K16"/>
    <mergeCell ref="A17:K17"/>
    <mergeCell ref="A83:F83"/>
    <mergeCell ref="A72:F72"/>
    <mergeCell ref="A74:F74"/>
    <mergeCell ref="A55:F55"/>
    <mergeCell ref="A56:F56"/>
    <mergeCell ref="A58:F58"/>
    <mergeCell ref="A59:F59"/>
    <mergeCell ref="A63:F63"/>
    <mergeCell ref="A64:F64"/>
    <mergeCell ref="A66:F66"/>
    <mergeCell ref="A71:F71"/>
    <mergeCell ref="A75:F75"/>
    <mergeCell ref="A76:F76"/>
    <mergeCell ref="A78:F78"/>
    <mergeCell ref="A88:F88"/>
    <mergeCell ref="A48:F48"/>
    <mergeCell ref="A54:F54"/>
    <mergeCell ref="A79:F79"/>
    <mergeCell ref="A80:F80"/>
    <mergeCell ref="A82:F82"/>
    <mergeCell ref="A87:F87"/>
    <mergeCell ref="A50:F50"/>
    <mergeCell ref="A51:F51"/>
    <mergeCell ref="A52:F52"/>
    <mergeCell ref="A4:F4"/>
    <mergeCell ref="H30:K30"/>
    <mergeCell ref="H31:K31"/>
    <mergeCell ref="H27:K27"/>
    <mergeCell ref="H29:K29"/>
    <mergeCell ref="A84:F84"/>
    <mergeCell ref="A24:G24"/>
    <mergeCell ref="A35:F35"/>
    <mergeCell ref="A36:F36"/>
    <mergeCell ref="A31:G31"/>
    <mergeCell ref="A29:G29"/>
    <mergeCell ref="C33:K33"/>
    <mergeCell ref="H23:K23"/>
    <mergeCell ref="H24:K24"/>
    <mergeCell ref="H28:K28"/>
    <mergeCell ref="A23:G23"/>
    <mergeCell ref="A30:G30"/>
    <mergeCell ref="A91:F91"/>
    <mergeCell ref="A90:F90"/>
    <mergeCell ref="A86:F86"/>
    <mergeCell ref="A89:F89"/>
    <mergeCell ref="A25:G25"/>
  </mergeCells>
  <phoneticPr fontId="16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workbookViewId="0">
      <pane xSplit="6" topLeftCell="G1" activePane="topRight" state="frozen"/>
      <selection sqref="A1:IV65536"/>
      <selection pane="topRight" sqref="A1:IV65536"/>
    </sheetView>
  </sheetViews>
  <sheetFormatPr defaultRowHeight="13.2" x14ac:dyDescent="0.25"/>
  <cols>
    <col min="6" max="6" width="4.7773437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312</v>
      </c>
      <c r="C2" t="s">
        <v>311</v>
      </c>
      <c r="D2" t="s">
        <v>328</v>
      </c>
      <c r="E2" t="s">
        <v>340</v>
      </c>
      <c r="F2" t="s">
        <v>341</v>
      </c>
    </row>
    <row r="5" spans="1:53" x14ac:dyDescent="0.25">
      <c r="A5" s="148" t="s">
        <v>156</v>
      </c>
      <c r="B5" s="148"/>
      <c r="C5" s="148"/>
      <c r="D5" s="148"/>
      <c r="T5" s="156"/>
      <c r="U5" s="148" t="s">
        <v>185</v>
      </c>
      <c r="V5" s="148"/>
      <c r="W5" s="148"/>
      <c r="X5" s="148"/>
      <c r="AB5" s="148" t="s">
        <v>217</v>
      </c>
      <c r="AC5" s="148"/>
      <c r="AD5" s="148"/>
      <c r="AE5" s="148"/>
      <c r="AP5" s="148" t="s">
        <v>237</v>
      </c>
      <c r="AQ5" s="148"/>
      <c r="AR5" s="148"/>
    </row>
    <row r="7" spans="1:53" x14ac:dyDescent="0.25">
      <c r="A7" t="s">
        <v>194</v>
      </c>
      <c r="D7" s="149" t="s">
        <v>195</v>
      </c>
      <c r="O7" s="149" t="s">
        <v>196</v>
      </c>
      <c r="AB7" s="149" t="s">
        <v>226</v>
      </c>
      <c r="AI7" s="149" t="s">
        <v>234</v>
      </c>
      <c r="AP7" s="149" t="s">
        <v>241</v>
      </c>
      <c r="AW7" s="149" t="s">
        <v>234</v>
      </c>
    </row>
    <row r="10" spans="1:53" ht="66" x14ac:dyDescent="0.25">
      <c r="A10" s="550" t="s">
        <v>164</v>
      </c>
      <c r="B10" s="551"/>
      <c r="C10" s="551"/>
      <c r="D10" s="551"/>
      <c r="E10" s="551"/>
      <c r="F10" s="552"/>
      <c r="G10" s="129" t="s">
        <v>162</v>
      </c>
      <c r="H10" s="130" t="str">
        <f>РСК20!H35</f>
        <v>1 квартал 2011 года (факт)</v>
      </c>
      <c r="I10" s="130" t="str">
        <f>РСК20!I35</f>
        <v>2 квартал 2011 года (факт)</v>
      </c>
      <c r="J10" s="130" t="str">
        <f>РСК20!J35</f>
        <v>3 квартал 2011 года (факт)</v>
      </c>
      <c r="K10" s="132" t="str">
        <f>РСК20!K35</f>
        <v>4 квартал 2011 года (факт)</v>
      </c>
      <c r="N10" s="129" t="s">
        <v>162</v>
      </c>
      <c r="O10" s="130" t="str">
        <f>H10</f>
        <v>1 квартал 2011 года (факт)</v>
      </c>
      <c r="P10" s="130" t="str">
        <f t="shared" ref="P10:R11" si="0">I10</f>
        <v>2 квартал 2011 года (факт)</v>
      </c>
      <c r="Q10" s="130" t="str">
        <f t="shared" si="0"/>
        <v>3 квартал 2011 года (факт)</v>
      </c>
      <c r="R10" s="130" t="str">
        <f t="shared" si="0"/>
        <v>4 квартал 2011 года (факт)</v>
      </c>
      <c r="U10" s="129" t="s">
        <v>162</v>
      </c>
      <c r="V10" s="130" t="str">
        <f t="shared" ref="V10:Y11" si="1">O10</f>
        <v>1 квартал 2011 года (факт)</v>
      </c>
      <c r="W10" s="130" t="str">
        <f t="shared" si="1"/>
        <v>2 квартал 2011 года (факт)</v>
      </c>
      <c r="X10" s="130" t="str">
        <f t="shared" si="1"/>
        <v>3 квартал 2011 года (факт)</v>
      </c>
      <c r="Y10" s="130" t="str">
        <f t="shared" si="1"/>
        <v>4 квартал 2011 года (факт)</v>
      </c>
      <c r="AB10" s="129" t="s">
        <v>162</v>
      </c>
      <c r="AC10" s="130" t="str">
        <f>V10</f>
        <v>1 квартал 2011 года (факт)</v>
      </c>
      <c r="AD10" s="130" t="str">
        <f t="shared" ref="AD10:AF11" si="2">W10</f>
        <v>2 квартал 2011 года (факт)</v>
      </c>
      <c r="AE10" s="130" t="str">
        <f t="shared" si="2"/>
        <v>3 квартал 2011 года (факт)</v>
      </c>
      <c r="AF10" s="130" t="str">
        <f t="shared" si="2"/>
        <v>4 квартал 2011 года (факт)</v>
      </c>
      <c r="AI10" s="129" t="s">
        <v>162</v>
      </c>
      <c r="AJ10" s="130" t="str">
        <f>AC10</f>
        <v>1 квартал 2011 года (факт)</v>
      </c>
      <c r="AK10" s="130" t="str">
        <f t="shared" ref="AK10:AM11" si="3">AD10</f>
        <v>2 квартал 2011 года (факт)</v>
      </c>
      <c r="AL10" s="130" t="str">
        <f t="shared" si="3"/>
        <v>3 квартал 2011 года (факт)</v>
      </c>
      <c r="AM10" s="130" t="str">
        <f t="shared" si="3"/>
        <v>4 квартал 2011 года (факт)</v>
      </c>
      <c r="AP10" s="129" t="s">
        <v>162</v>
      </c>
      <c r="AQ10" s="130" t="str">
        <f>AJ10</f>
        <v>1 квартал 2011 года (факт)</v>
      </c>
      <c r="AR10" s="130" t="str">
        <f t="shared" ref="AR10:AT11" si="4">AK10</f>
        <v>2 квартал 2011 года (факт)</v>
      </c>
      <c r="AS10" s="130" t="str">
        <f t="shared" si="4"/>
        <v>3 квартал 2011 года (факт)</v>
      </c>
      <c r="AT10" s="130" t="str">
        <f t="shared" si="4"/>
        <v>4 квартал 2011 года (факт)</v>
      </c>
      <c r="AW10" s="129" t="s">
        <v>162</v>
      </c>
      <c r="AX10" s="130" t="str">
        <f>AQ10</f>
        <v>1 квартал 2011 года (факт)</v>
      </c>
      <c r="AY10" s="130" t="str">
        <f t="shared" ref="AY10:BA11" si="5">AR10</f>
        <v>2 квартал 2011 года (факт)</v>
      </c>
      <c r="AZ10" s="130" t="str">
        <f t="shared" si="5"/>
        <v>3 квартал 2011 года (факт)</v>
      </c>
      <c r="BA10" s="130" t="str">
        <f t="shared" si="5"/>
        <v>4 квартал 2011 года (факт)</v>
      </c>
    </row>
    <row r="11" spans="1:53" x14ac:dyDescent="0.25">
      <c r="A11" s="553" t="s">
        <v>178</v>
      </c>
      <c r="B11" s="554"/>
      <c r="C11" s="554"/>
      <c r="D11" s="554"/>
      <c r="E11" s="554"/>
      <c r="F11" s="555"/>
      <c r="G11" s="131"/>
      <c r="H11" s="130">
        <f>РСК20!H36</f>
        <v>2223</v>
      </c>
      <c r="I11" s="130">
        <f>РСК20!I36</f>
        <v>2259</v>
      </c>
      <c r="J11" s="130">
        <f>РСК20!J36</f>
        <v>2372</v>
      </c>
      <c r="K11" s="130">
        <f>РСК20!K36</f>
        <v>2397</v>
      </c>
      <c r="N11" s="131"/>
      <c r="O11" s="132">
        <f>H11</f>
        <v>2223</v>
      </c>
      <c r="P11" s="132">
        <f t="shared" si="0"/>
        <v>2259</v>
      </c>
      <c r="Q11" s="132">
        <f t="shared" si="0"/>
        <v>2372</v>
      </c>
      <c r="R11" s="132">
        <f t="shared" si="0"/>
        <v>2397</v>
      </c>
      <c r="U11" s="131"/>
      <c r="V11" s="132">
        <f t="shared" si="1"/>
        <v>2223</v>
      </c>
      <c r="W11" s="132">
        <f t="shared" si="1"/>
        <v>2259</v>
      </c>
      <c r="X11" s="132">
        <f t="shared" si="1"/>
        <v>2372</v>
      </c>
      <c r="Y11" s="132">
        <f t="shared" si="1"/>
        <v>2397</v>
      </c>
      <c r="AB11" s="131"/>
      <c r="AC11" s="132">
        <f>V11</f>
        <v>2223</v>
      </c>
      <c r="AD11" s="132">
        <f t="shared" si="2"/>
        <v>2259</v>
      </c>
      <c r="AE11" s="132">
        <f t="shared" si="2"/>
        <v>2372</v>
      </c>
      <c r="AF11" s="132">
        <f t="shared" si="2"/>
        <v>2397</v>
      </c>
      <c r="AI11" s="131"/>
      <c r="AJ11" s="132">
        <f>AC11</f>
        <v>2223</v>
      </c>
      <c r="AK11" s="132">
        <f t="shared" si="3"/>
        <v>2259</v>
      </c>
      <c r="AL11" s="132">
        <f t="shared" si="3"/>
        <v>2372</v>
      </c>
      <c r="AM11" s="132">
        <f t="shared" si="3"/>
        <v>2397</v>
      </c>
      <c r="AP11" s="131"/>
      <c r="AQ11" s="132">
        <f>AJ11</f>
        <v>2223</v>
      </c>
      <c r="AR11" s="132">
        <f t="shared" si="4"/>
        <v>2259</v>
      </c>
      <c r="AS11" s="132">
        <f t="shared" si="4"/>
        <v>2372</v>
      </c>
      <c r="AT11" s="132">
        <f t="shared" si="4"/>
        <v>2397</v>
      </c>
      <c r="AW11" s="131"/>
      <c r="AX11" s="132">
        <f>AQ11</f>
        <v>2223</v>
      </c>
      <c r="AY11" s="132">
        <f t="shared" si="5"/>
        <v>2259</v>
      </c>
      <c r="AZ11" s="132">
        <f t="shared" si="5"/>
        <v>2372</v>
      </c>
      <c r="BA11" s="132">
        <f t="shared" si="5"/>
        <v>2397</v>
      </c>
    </row>
    <row r="12" spans="1:53" x14ac:dyDescent="0.25">
      <c r="A12" s="126" t="s">
        <v>57</v>
      </c>
      <c r="B12" s="127"/>
      <c r="C12" s="127"/>
      <c r="D12" s="127"/>
      <c r="E12" s="127"/>
      <c r="F12" s="127"/>
      <c r="G12" s="133"/>
      <c r="H12" s="134"/>
      <c r="I12" s="134"/>
      <c r="J12" s="134"/>
      <c r="K12" s="134"/>
      <c r="N12" s="133"/>
      <c r="O12" s="134"/>
      <c r="P12" s="134"/>
      <c r="Q12" s="134"/>
      <c r="R12" s="134"/>
      <c r="U12" s="133"/>
      <c r="V12" s="134"/>
      <c r="W12" s="134"/>
      <c r="X12" s="134"/>
      <c r="Y12" s="134"/>
      <c r="AB12" s="133"/>
      <c r="AC12" s="134"/>
      <c r="AD12" s="134"/>
      <c r="AE12" s="134"/>
      <c r="AF12" s="134"/>
      <c r="AI12" s="133"/>
      <c r="AJ12" s="134"/>
      <c r="AK12" s="134"/>
      <c r="AL12" s="134"/>
      <c r="AM12" s="134"/>
      <c r="AP12" s="133"/>
      <c r="AQ12" s="134"/>
      <c r="AR12" s="134"/>
      <c r="AS12" s="134"/>
      <c r="AT12" s="134"/>
      <c r="AW12" s="133"/>
      <c r="AX12" s="134"/>
      <c r="AY12" s="134"/>
      <c r="AZ12" s="134"/>
      <c r="BA12" s="134"/>
    </row>
    <row r="13" spans="1:53" x14ac:dyDescent="0.25">
      <c r="A13" s="546" t="s">
        <v>179</v>
      </c>
      <c r="B13" s="546"/>
      <c r="C13" s="546"/>
      <c r="D13" s="546"/>
      <c r="E13" s="546"/>
      <c r="F13" s="546"/>
      <c r="G13" s="135">
        <v>1</v>
      </c>
      <c r="H13" s="136">
        <f>'КТЛ &lt;1'!H38</f>
        <v>61.992445703493864</v>
      </c>
      <c r="I13" s="136">
        <f>'КТЛ &lt;1'!I38</f>
        <v>62.233549582947177</v>
      </c>
      <c r="J13" s="136">
        <f>'КТЛ &lt;1'!J38</f>
        <v>62.987588652482266</v>
      </c>
      <c r="K13" s="136">
        <f>'КТЛ &lt;1'!K38</f>
        <v>63.049209138840069</v>
      </c>
      <c r="M13" t="s">
        <v>198</v>
      </c>
      <c r="N13" s="135">
        <v>1</v>
      </c>
      <c r="O13" s="136">
        <f>'КТЛ&gt;1,5'!H38</f>
        <v>39.282341831916902</v>
      </c>
      <c r="P13" s="136">
        <f>'КТЛ&gt;1,5'!I38</f>
        <v>40.083410565338276</v>
      </c>
      <c r="Q13" s="136">
        <f>'КТЛ&gt;1,5'!J38</f>
        <v>40.868794326241137</v>
      </c>
      <c r="R13" s="136">
        <f>'КТЛ&gt;1,5'!K38</f>
        <v>40.6414762741652</v>
      </c>
      <c r="T13" t="s">
        <v>202</v>
      </c>
      <c r="U13" s="135">
        <v>1</v>
      </c>
      <c r="V13" s="136">
        <f>'УС&gt;0,5'!H38/РАСЧ!V$16*100</f>
        <v>31.799729364005415</v>
      </c>
      <c r="W13" s="136">
        <f>'УС&gt;0,5'!I38/РАСЧ!W$16*100</f>
        <v>31.896934695690803</v>
      </c>
      <c r="X13" s="136">
        <f>'УС&gt;0,5'!J38/РАСЧ!X$16*100</f>
        <v>31.583403895004231</v>
      </c>
      <c r="Y13" s="136">
        <f>'УС&gt;0,5'!K38/РАСЧ!Y$16*100</f>
        <v>32.928361960620023</v>
      </c>
      <c r="AA13" t="s">
        <v>227</v>
      </c>
      <c r="AB13" s="135">
        <v>1</v>
      </c>
      <c r="AC13" s="136">
        <f>РСК20!H38/РАСЧ!AC$16*100</f>
        <v>35.658558972005508</v>
      </c>
      <c r="AD13" s="136">
        <f>РСК20!I38/РАСЧ!AD$16*100</f>
        <v>41.155234657039713</v>
      </c>
      <c r="AE13" s="136">
        <f>РСК20!J38/РАСЧ!AE$16*100</f>
        <v>41.343669250645995</v>
      </c>
      <c r="AF13" s="136">
        <f>РСК20!K38/РАСЧ!AF$16*100</f>
        <v>41.993185689948895</v>
      </c>
      <c r="AH13" t="s">
        <v>231</v>
      </c>
      <c r="AI13" s="135">
        <v>1</v>
      </c>
      <c r="AJ13" s="136">
        <f>РСК5!H38/РАСЧ!AJ$16*100</f>
        <v>53.281321707205144</v>
      </c>
      <c r="AK13" s="136">
        <f>РСК5!I38/РАСЧ!AK$16*100</f>
        <v>59.792418772563181</v>
      </c>
      <c r="AL13" s="136">
        <f>РСК5!J38/РАСЧ!AL$16*100</f>
        <v>61.75710594315246</v>
      </c>
      <c r="AM13" s="136">
        <f>РСК5!K38/РАСЧ!AM$16*100</f>
        <v>62.563884156729131</v>
      </c>
      <c r="AO13" t="s">
        <v>242</v>
      </c>
      <c r="AP13" s="135">
        <v>1</v>
      </c>
      <c r="AQ13" s="136">
        <f>РП30!H38/РАСЧ!AQ$16*100</f>
        <v>30.382775119617222</v>
      </c>
      <c r="AR13" s="136">
        <f>РП30!I38/РАСЧ!AR$16*100</f>
        <v>31.490942870413381</v>
      </c>
      <c r="AS13" s="136">
        <f>РП30!J38/РАСЧ!AS$16*100</f>
        <v>30.76923076923077</v>
      </c>
      <c r="AT13" s="136">
        <f>РП30!K38/РАСЧ!AT$16*100</f>
        <v>31.056981296215746</v>
      </c>
      <c r="AV13" t="s">
        <v>231</v>
      </c>
      <c r="AW13" s="135">
        <v>1</v>
      </c>
      <c r="AX13" s="136">
        <f>РП5!H38/РАСЧ!AX$16*100</f>
        <v>72.057416267942585</v>
      </c>
      <c r="AY13" s="136">
        <f>РП5!I38/РАСЧ!AY$16*100</f>
        <v>75.104505341384126</v>
      </c>
      <c r="AZ13" s="136">
        <f>РП5!J38/РАСЧ!AZ$16*100</f>
        <v>74.857142857142861</v>
      </c>
      <c r="BA13" s="136">
        <f>РП5!K38/РАСЧ!BA$16*100</f>
        <v>75.380600260983044</v>
      </c>
    </row>
    <row r="14" spans="1:53" x14ac:dyDescent="0.25">
      <c r="A14" s="546" t="s">
        <v>180</v>
      </c>
      <c r="B14" s="546"/>
      <c r="C14" s="546"/>
      <c r="D14" s="546"/>
      <c r="E14" s="546"/>
      <c r="F14" s="546"/>
      <c r="G14" s="135">
        <v>2</v>
      </c>
      <c r="H14" s="136">
        <f>'КТЛ &lt;1'!H39</f>
        <v>36.921624173748818</v>
      </c>
      <c r="I14" s="136">
        <f>'КТЛ &lt;1'!I39</f>
        <v>36.700648748841523</v>
      </c>
      <c r="J14" s="136">
        <f>'КТЛ &lt;1'!J39</f>
        <v>35.904255319148938</v>
      </c>
      <c r="K14" s="136">
        <f>'КТЛ &lt;1'!K39</f>
        <v>36.028119507908613</v>
      </c>
      <c r="M14" t="s">
        <v>199</v>
      </c>
      <c r="N14" s="135">
        <v>2</v>
      </c>
      <c r="O14" s="136">
        <f>'КТЛ&gt;1,5'!H39</f>
        <v>60.670443814919736</v>
      </c>
      <c r="P14" s="136">
        <f>'КТЛ&gt;1,5'!I39</f>
        <v>59.916589434661724</v>
      </c>
      <c r="Q14" s="136">
        <f>'КТЛ&gt;1,5'!J39</f>
        <v>59.086879432624116</v>
      </c>
      <c r="R14" s="136">
        <f>'КТЛ&gt;1,5'!K39</f>
        <v>59.3585237258348</v>
      </c>
      <c r="T14" t="s">
        <v>201</v>
      </c>
      <c r="U14" s="135">
        <v>2</v>
      </c>
      <c r="V14" s="136">
        <f>'УС&gt;0,5'!H39/РАСЧ!V$16*100</f>
        <v>68.200270635994585</v>
      </c>
      <c r="W14" s="136">
        <f>'УС&gt;0,5'!I39/РАСЧ!W$16*100</f>
        <v>68.014215904042644</v>
      </c>
      <c r="X14" s="136">
        <f>'УС&gt;0,5'!J39/РАСЧ!X$16*100</f>
        <v>68.331922099915317</v>
      </c>
      <c r="Y14" s="136">
        <f>'УС&gt;0,5'!K39/РАСЧ!Y$16*100</f>
        <v>66.904063678257231</v>
      </c>
      <c r="AA14" t="s">
        <v>228</v>
      </c>
      <c r="AB14" s="135">
        <v>2</v>
      </c>
      <c r="AC14" s="136">
        <f>РСК20!H39/РАСЧ!AC$16*100</f>
        <v>64.24965580541533</v>
      </c>
      <c r="AD14" s="136">
        <f>РСК20!I39/РАСЧ!AD$16*100</f>
        <v>58.754512635379051</v>
      </c>
      <c r="AE14" s="136">
        <f>РСК20!J39/РАСЧ!AE$16*100</f>
        <v>58.613264427217928</v>
      </c>
      <c r="AF14" s="136">
        <f>РСК20!K39/РАСЧ!AF$16*100</f>
        <v>57.879045996592851</v>
      </c>
      <c r="AH14" t="s">
        <v>232</v>
      </c>
      <c r="AI14" s="135">
        <v>2</v>
      </c>
      <c r="AJ14" s="136">
        <f>РСК5!H39/РАСЧ!AJ$16*100</f>
        <v>46.581000458926113</v>
      </c>
      <c r="AK14" s="136">
        <f>РСК5!I39/РАСЧ!AK$16*100</f>
        <v>40.07220216606499</v>
      </c>
      <c r="AL14" s="136">
        <f>РСК5!J39/РАСЧ!AL$16*100</f>
        <v>37.76916451335056</v>
      </c>
      <c r="AM14" s="136">
        <f>РСК5!K39/РАСЧ!AM$16*100</f>
        <v>37.308347529812607</v>
      </c>
      <c r="AO14" t="s">
        <v>243</v>
      </c>
      <c r="AP14" s="135">
        <v>2</v>
      </c>
      <c r="AQ14" s="136">
        <f>РП30!H39/РАСЧ!AQ$16*100</f>
        <v>69.138755980861248</v>
      </c>
      <c r="AR14" s="136">
        <f>РП30!I39/РАСЧ!AR$16*100</f>
        <v>68.044588945657225</v>
      </c>
      <c r="AS14" s="136">
        <f>РП30!J39/РАСЧ!AS$16*100</f>
        <v>68.791208791208788</v>
      </c>
      <c r="AT14" s="136">
        <f>РП30!K39/РАСЧ!AT$16*100</f>
        <v>68.638538494997832</v>
      </c>
      <c r="AV14" t="s">
        <v>232</v>
      </c>
      <c r="AW14" s="135">
        <v>2</v>
      </c>
      <c r="AX14" s="136">
        <f>РП5!H39/РАСЧ!AX$16*100</f>
        <v>27.55980861244019</v>
      </c>
      <c r="AY14" s="136">
        <f>РП5!I39/РАСЧ!AY$16*100</f>
        <v>24.616813748258249</v>
      </c>
      <c r="AZ14" s="136">
        <f>РП5!J39/РАСЧ!AZ$16*100</f>
        <v>24.307692307692307</v>
      </c>
      <c r="BA14" s="136">
        <f>РП5!K39/РАСЧ!BA$16*100</f>
        <v>24.140930839495436</v>
      </c>
    </row>
    <row r="15" spans="1:53" x14ac:dyDescent="0.25">
      <c r="A15" s="546" t="s">
        <v>181</v>
      </c>
      <c r="B15" s="546"/>
      <c r="C15" s="546"/>
      <c r="D15" s="546"/>
      <c r="E15" s="546"/>
      <c r="F15" s="546"/>
      <c r="G15" s="135">
        <v>3</v>
      </c>
      <c r="H15" s="136">
        <f>'КТЛ &lt;1'!H40</f>
        <v>1.0859301227573182</v>
      </c>
      <c r="I15" s="136">
        <f>'КТЛ &lt;1'!I40</f>
        <v>1.0658016682113067</v>
      </c>
      <c r="J15" s="136">
        <f>'КТЛ &lt;1'!J40</f>
        <v>1.1081560283687943</v>
      </c>
      <c r="K15" s="136">
        <f>'КТЛ &lt;1'!K40</f>
        <v>0.9226713532513181</v>
      </c>
      <c r="M15" t="s">
        <v>200</v>
      </c>
      <c r="N15" s="135">
        <v>3</v>
      </c>
      <c r="O15" s="136">
        <f>'КТЛ&gt;1,5'!H40</f>
        <v>4.7214353163361665E-2</v>
      </c>
      <c r="P15" s="136">
        <f>'КТЛ&gt;1,5'!I40</f>
        <v>0</v>
      </c>
      <c r="Q15" s="136">
        <f>'КТЛ&gt;1,5'!J40</f>
        <v>4.4326241134751775E-2</v>
      </c>
      <c r="R15" s="136">
        <f>'КТЛ&gt;1,5'!K40</f>
        <v>0</v>
      </c>
      <c r="T15" t="s">
        <v>203</v>
      </c>
      <c r="U15" s="135">
        <v>3</v>
      </c>
      <c r="V15" s="136">
        <f>'УС&gt;0,5'!H40/РАСЧ!V$16*100</f>
        <v>0</v>
      </c>
      <c r="W15" s="136">
        <f>'УС&gt;0,5'!I40/РАСЧ!W$16*100</f>
        <v>8.8849400266548195E-2</v>
      </c>
      <c r="X15" s="136">
        <f>'УС&gt;0,5'!J40/РАСЧ!X$16*100</f>
        <v>8.467400508044029E-2</v>
      </c>
      <c r="Y15" s="136">
        <f>'УС&gt;0,5'!K40/РАСЧ!Y$16*100</f>
        <v>0.16757436112274821</v>
      </c>
      <c r="AA15" t="s">
        <v>229</v>
      </c>
      <c r="AB15" s="135">
        <v>3</v>
      </c>
      <c r="AC15" s="136">
        <f>РСК20!H40/РАСЧ!AC$16*100</f>
        <v>9.1785222579164757E-2</v>
      </c>
      <c r="AD15" s="136">
        <f>РСК20!I40/РАСЧ!AD$16*100</f>
        <v>9.0252707581227443E-2</v>
      </c>
      <c r="AE15" s="136">
        <f>РСК20!J40/РАСЧ!AE$16*100</f>
        <v>4.3066322136089588E-2</v>
      </c>
      <c r="AF15" s="136">
        <f>РСК20!K40/РАСЧ!AF$16*100</f>
        <v>0.12776831345826234</v>
      </c>
      <c r="AH15" t="s">
        <v>233</v>
      </c>
      <c r="AI15" s="135">
        <v>3</v>
      </c>
      <c r="AJ15" s="136">
        <f>РСК5!H40/РАСЧ!AJ$16*100</f>
        <v>0.13767783386874713</v>
      </c>
      <c r="AK15" s="136">
        <f>РСК5!I40/РАСЧ!AK$16*100</f>
        <v>0.13537906137184119</v>
      </c>
      <c r="AL15" s="136">
        <f>РСК5!J40/РАСЧ!AL$16*100</f>
        <v>0.47372954349698532</v>
      </c>
      <c r="AM15" s="136">
        <f>РСК5!K40/РАСЧ!AM$16*100</f>
        <v>0.12776831345826234</v>
      </c>
      <c r="AO15" t="s">
        <v>244</v>
      </c>
      <c r="AP15" s="135">
        <v>3</v>
      </c>
      <c r="AQ15" s="136">
        <f>РП30!H40/РАСЧ!AQ$16*100</f>
        <v>0.4784688995215311</v>
      </c>
      <c r="AR15" s="136">
        <f>РП30!I40/РАСЧ!AR$16*100</f>
        <v>0.46446818392940081</v>
      </c>
      <c r="AS15" s="136">
        <f>РП30!J40/РАСЧ!AS$16*100</f>
        <v>0.43956043956043955</v>
      </c>
      <c r="AT15" s="136">
        <f>РП30!K40/РАСЧ!AT$16*100</f>
        <v>0.3044802087864289</v>
      </c>
      <c r="AV15" t="s">
        <v>233</v>
      </c>
      <c r="AW15" s="135">
        <v>3</v>
      </c>
      <c r="AX15" s="136">
        <f>РП5!H40/РАСЧ!AX$16*100</f>
        <v>0.38277511961722488</v>
      </c>
      <c r="AY15" s="136">
        <f>РП5!I40/РАСЧ!AY$16*100</f>
        <v>0.27868091035764053</v>
      </c>
      <c r="AZ15" s="136">
        <f>РП5!J40/РАСЧ!AZ$16*100</f>
        <v>0.83516483516483531</v>
      </c>
      <c r="BA15" s="136">
        <f>РП5!K40/РАСЧ!BA$16*100</f>
        <v>0.47846889952153115</v>
      </c>
    </row>
    <row r="16" spans="1:53" x14ac:dyDescent="0.25">
      <c r="A16" s="150" t="s">
        <v>197</v>
      </c>
      <c r="B16" s="151"/>
      <c r="C16" s="151"/>
      <c r="D16" s="151"/>
      <c r="E16" s="151"/>
      <c r="F16" s="151"/>
      <c r="G16" s="152"/>
      <c r="H16" s="153">
        <f>SUM('КТЛ &lt;1'!H38:H40)</f>
        <v>100</v>
      </c>
      <c r="I16" s="153">
        <f>SUM('КТЛ &lt;1'!I38:I40)</f>
        <v>100.00000000000001</v>
      </c>
      <c r="J16" s="153">
        <f>SUM('КТЛ &lt;1'!J38:J40)</f>
        <v>100</v>
      </c>
      <c r="K16" s="153">
        <f>SUM('КТЛ &lt;1'!K38:K40)</f>
        <v>100</v>
      </c>
      <c r="N16" s="152"/>
      <c r="O16" s="153">
        <f>SUM('КТЛ&gt;1,5'!H38:H40)</f>
        <v>100</v>
      </c>
      <c r="P16" s="153">
        <f>SUM('КТЛ&gt;1,5'!I38:I40)</f>
        <v>100</v>
      </c>
      <c r="Q16" s="153">
        <f>SUM('КТЛ&gt;1,5'!J38:J40)</f>
        <v>100.00000000000001</v>
      </c>
      <c r="R16" s="153">
        <f>SUM('КТЛ&gt;1,5'!K38:K40)</f>
        <v>100</v>
      </c>
      <c r="U16" s="152"/>
      <c r="V16" s="153">
        <f>SUM('УС&gt;0,5'!H38:H40)</f>
        <v>100</v>
      </c>
      <c r="W16" s="153">
        <f>SUM('УС&gt;0,5'!I38:I40)</f>
        <v>100</v>
      </c>
      <c r="X16" s="153">
        <f>SUM('УС&gt;0,5'!J38:J40)</f>
        <v>100.00000000000001</v>
      </c>
      <c r="Y16" s="153">
        <f>SUM('УС&gt;0,5'!K38:K40)</f>
        <v>100</v>
      </c>
      <c r="AB16" s="152"/>
      <c r="AC16" s="153">
        <f>SUM(РСК20!H38:H40)</f>
        <v>100</v>
      </c>
      <c r="AD16" s="153">
        <f>SUM(РСК20!I38:I40)</f>
        <v>100</v>
      </c>
      <c r="AE16" s="153">
        <f>SUM(РСК20!J38:J40)</f>
        <v>99.999999999999986</v>
      </c>
      <c r="AF16" s="153">
        <f>SUM(РСК20!K38:K40)</f>
        <v>100</v>
      </c>
      <c r="AI16" s="152"/>
      <c r="AJ16" s="153">
        <f>SUM(РСК5!H38:H40)</f>
        <v>100</v>
      </c>
      <c r="AK16" s="153">
        <f>SUM(РСК5!I38:I40)</f>
        <v>99.999999999999986</v>
      </c>
      <c r="AL16" s="153">
        <f>SUM(РСК5!J38:J40)</f>
        <v>100</v>
      </c>
      <c r="AM16" s="153">
        <f>SUM(РСК5!K38:K40)</f>
        <v>100</v>
      </c>
      <c r="AP16" s="152"/>
      <c r="AQ16" s="153">
        <f>SUM(РП30!H38:H40)</f>
        <v>100</v>
      </c>
      <c r="AR16" s="153">
        <f>SUM(РП30!I38:I40)</f>
        <v>100</v>
      </c>
      <c r="AS16" s="153">
        <f>SUM(РП30!J38:J40)</f>
        <v>100</v>
      </c>
      <c r="AT16" s="153">
        <f>SUM(РП30!K38:K40)</f>
        <v>100</v>
      </c>
      <c r="AW16" s="152"/>
      <c r="AX16" s="153">
        <f>SUM(РП5!H38:H40)</f>
        <v>100</v>
      </c>
      <c r="AY16" s="153">
        <f>SUM(РП5!I38:I40)</f>
        <v>99.999999999999986</v>
      </c>
      <c r="AZ16" s="153">
        <f>SUM(РП5!J38:J40)</f>
        <v>100</v>
      </c>
      <c r="BA16" s="153">
        <f>SUM(РП5!K38:K40)</f>
        <v>99.999999999999986</v>
      </c>
    </row>
    <row r="17" spans="1:53" x14ac:dyDescent="0.25">
      <c r="A17" s="126" t="s">
        <v>29</v>
      </c>
      <c r="B17" s="127"/>
      <c r="C17" s="127"/>
      <c r="D17" s="127"/>
      <c r="E17" s="127"/>
      <c r="F17" s="127"/>
      <c r="G17" s="133"/>
      <c r="H17" s="155">
        <f>SUM(H18:H20)</f>
        <v>100</v>
      </c>
      <c r="I17" s="155">
        <f>SUM(I18:I20)</f>
        <v>100</v>
      </c>
      <c r="J17" s="155">
        <f>SUM(J18:J20)</f>
        <v>100</v>
      </c>
      <c r="K17" s="155">
        <f>SUM(K18:K20)</f>
        <v>100</v>
      </c>
      <c r="N17" s="133"/>
      <c r="O17" s="155">
        <f>SUM(O18:O20)</f>
        <v>100.00000000000001</v>
      </c>
      <c r="P17" s="155">
        <f>SUM(P18:P20)</f>
        <v>100</v>
      </c>
      <c r="Q17" s="155">
        <f>SUM(Q18:Q20)</f>
        <v>100</v>
      </c>
      <c r="R17" s="155">
        <f>SUM(R18:R20)</f>
        <v>100</v>
      </c>
      <c r="U17" s="133"/>
      <c r="V17" s="155">
        <f>SUM(V18:V20)</f>
        <v>100</v>
      </c>
      <c r="W17" s="155">
        <f>SUM(W18:W20)</f>
        <v>100</v>
      </c>
      <c r="X17" s="155">
        <f>SUM(X18:X20)</f>
        <v>100</v>
      </c>
      <c r="Y17" s="155">
        <f>SUM(Y18:Y20)</f>
        <v>100</v>
      </c>
      <c r="AB17" s="133"/>
      <c r="AC17" s="155">
        <f>SUM(AC18:AC20)</f>
        <v>100</v>
      </c>
      <c r="AD17" s="155">
        <f>SUM(AD18:AD20)</f>
        <v>100.00000000000001</v>
      </c>
      <c r="AE17" s="155">
        <f>SUM(AE18:AE20)</f>
        <v>100</v>
      </c>
      <c r="AF17" s="155">
        <f>SUM(AF18:AF20)</f>
        <v>100.00000000000001</v>
      </c>
      <c r="AI17" s="133"/>
      <c r="AJ17" s="155">
        <f>SUM(AJ18:AJ20)</f>
        <v>100.00000000000001</v>
      </c>
      <c r="AK17" s="155">
        <f>SUM(AK18:AK20)</f>
        <v>100</v>
      </c>
      <c r="AL17" s="155">
        <f>SUM(AL18:AL20)</f>
        <v>100</v>
      </c>
      <c r="AM17" s="155">
        <f>SUM(AM18:AM20)</f>
        <v>99.999999999999986</v>
      </c>
      <c r="AP17" s="133"/>
      <c r="AQ17" s="155">
        <f>SUM(AQ18:AQ20)</f>
        <v>100</v>
      </c>
      <c r="AR17" s="155">
        <f>SUM(AR18:AR20)</f>
        <v>100</v>
      </c>
      <c r="AS17" s="155">
        <f>SUM(AS18:AS20)</f>
        <v>99.999999999999986</v>
      </c>
      <c r="AT17" s="155">
        <f>SUM(AT18:AT20)</f>
        <v>100.00000000000001</v>
      </c>
      <c r="AW17" s="133"/>
      <c r="AX17" s="155">
        <f>SUM(AX18:AX20)</f>
        <v>100</v>
      </c>
      <c r="AY17" s="155">
        <f>SUM(AY18:AY20)</f>
        <v>99.999999999999986</v>
      </c>
      <c r="AZ17" s="155">
        <f>SUM(AZ18:AZ20)</f>
        <v>100.00000000000001</v>
      </c>
      <c r="BA17" s="155">
        <f>SUM(BA18:BA20)</f>
        <v>100</v>
      </c>
    </row>
    <row r="18" spans="1:53" x14ac:dyDescent="0.25">
      <c r="A18" s="546" t="s">
        <v>179</v>
      </c>
      <c r="B18" s="546"/>
      <c r="C18" s="546"/>
      <c r="D18" s="546"/>
      <c r="E18" s="546"/>
      <c r="F18" s="546"/>
      <c r="G18" s="135">
        <v>1</v>
      </c>
      <c r="H18" s="136">
        <f>'КТЛ &lt;1'!H42/РАСЧ!H$21*100</f>
        <v>65.625</v>
      </c>
      <c r="I18" s="136">
        <f>'КТЛ &lt;1'!I42/РАСЧ!I$21*100</f>
        <v>61.832061068702295</v>
      </c>
      <c r="J18" s="136">
        <f>'КТЛ &lt;1'!J42/РАСЧ!J$21*100</f>
        <v>63.815789473684212</v>
      </c>
      <c r="K18" s="136">
        <f>'КТЛ &lt;1'!K42/РАСЧ!K$21*100</f>
        <v>65.771812080536918</v>
      </c>
      <c r="M18" t="s">
        <v>198</v>
      </c>
      <c r="N18" s="135">
        <v>1</v>
      </c>
      <c r="O18" s="136">
        <f>'КТЛ&gt;1,5'!H42/РАСЧ!O$21*100</f>
        <v>46.875</v>
      </c>
      <c r="P18" s="136">
        <f>'КТЛ&gt;1,5'!I42/РАСЧ!P$21*100</f>
        <v>48.091603053435115</v>
      </c>
      <c r="Q18" s="136">
        <f>'КТЛ&gt;1,5'!J42/РАСЧ!Q$21*100</f>
        <v>51.315789473684212</v>
      </c>
      <c r="R18" s="136">
        <f>'КТЛ&gt;1,5'!K42/РАСЧ!R$21*100</f>
        <v>53.691275167785236</v>
      </c>
      <c r="T18" t="s">
        <v>202</v>
      </c>
      <c r="U18" s="135">
        <v>1</v>
      </c>
      <c r="V18" s="136">
        <f>'УС&gt;0,5'!H42/РАСЧ!V$21*100</f>
        <v>44.776119402985074</v>
      </c>
      <c r="W18" s="136">
        <f>'УС&gt;0,5'!I42/РАСЧ!W$21*100</f>
        <v>42.753623188405797</v>
      </c>
      <c r="X18" s="136">
        <f>'УС&gt;0,5'!J42/РАСЧ!X$21*100</f>
        <v>41.25</v>
      </c>
      <c r="Y18" s="136">
        <f>'УС&gt;0,5'!K42/РАСЧ!Y$21*100</f>
        <v>42.767295597484278</v>
      </c>
      <c r="AA18" t="s">
        <v>227</v>
      </c>
      <c r="AB18" s="135">
        <v>1</v>
      </c>
      <c r="AC18" s="136">
        <f>РСК20!H42/РАСЧ!AC$21*100</f>
        <v>18.045112781954888</v>
      </c>
      <c r="AD18" s="136">
        <f>РСК20!I42/РАСЧ!AD$21*100</f>
        <v>22.627737226277375</v>
      </c>
      <c r="AE18" s="136">
        <f>РСК20!J42/РАСЧ!AE$21*100</f>
        <v>20.754716981132074</v>
      </c>
      <c r="AF18" s="136">
        <f>РСК20!K42/РАСЧ!AF$21*100</f>
        <v>20.886075949367093</v>
      </c>
      <c r="AH18" t="s">
        <v>231</v>
      </c>
      <c r="AI18" s="135">
        <v>1</v>
      </c>
      <c r="AJ18" s="136">
        <f>РСК5!H42/РАСЧ!AJ$21*100</f>
        <v>39.097744360902254</v>
      </c>
      <c r="AK18" s="136">
        <f>РСК5!I42/РАСЧ!AK$21*100</f>
        <v>49.635036496350367</v>
      </c>
      <c r="AL18" s="136">
        <f>РСК5!J42/РАСЧ!AL$21*100</f>
        <v>42.767295597484278</v>
      </c>
      <c r="AM18" s="136">
        <f>РСК5!K42/РАСЧ!AM$21*100</f>
        <v>46.835443037974677</v>
      </c>
      <c r="AO18" t="s">
        <v>242</v>
      </c>
      <c r="AP18" s="135">
        <v>1</v>
      </c>
      <c r="AQ18" s="136">
        <f>РП30!H42/РАСЧ!AQ$21*100</f>
        <v>32.520325203252028</v>
      </c>
      <c r="AR18" s="136">
        <f>РП30!I42/РАСЧ!AR$21*100</f>
        <v>32.03125</v>
      </c>
      <c r="AS18" s="136">
        <f>РП30!J42/РАСЧ!AS$21*100</f>
        <v>27.152317880794701</v>
      </c>
      <c r="AT18" s="136">
        <f>РП30!K42/РАСЧ!AT$21*100</f>
        <v>25.657894736842106</v>
      </c>
      <c r="AV18" t="s">
        <v>231</v>
      </c>
      <c r="AW18" s="135">
        <v>1</v>
      </c>
      <c r="AX18" s="136">
        <f>РП5!H42/РАСЧ!AX$21*100</f>
        <v>72.357723577235774</v>
      </c>
      <c r="AY18" s="136">
        <f>РП5!I42/РАСЧ!AY$21*100</f>
        <v>74.999999999999986</v>
      </c>
      <c r="AZ18" s="136">
        <f>РП5!J42/РАСЧ!AZ$21*100</f>
        <v>75.496688741721869</v>
      </c>
      <c r="BA18" s="136">
        <f>РП5!K42/РАСЧ!BA$21*100</f>
        <v>72.368421052631575</v>
      </c>
    </row>
    <row r="19" spans="1:53" x14ac:dyDescent="0.25">
      <c r="A19" s="546" t="s">
        <v>180</v>
      </c>
      <c r="B19" s="546"/>
      <c r="C19" s="546"/>
      <c r="D19" s="546"/>
      <c r="E19" s="546"/>
      <c r="F19" s="546"/>
      <c r="G19" s="135">
        <v>2</v>
      </c>
      <c r="H19" s="136">
        <f>'КТЛ &lt;1'!H43/РАСЧ!H$21*100</f>
        <v>34.375000000000007</v>
      </c>
      <c r="I19" s="136">
        <f>'КТЛ &lt;1'!I43/РАСЧ!I$21*100</f>
        <v>38.167938931297712</v>
      </c>
      <c r="J19" s="136">
        <f>'КТЛ &lt;1'!J43/РАСЧ!J$21*100</f>
        <v>36.184210526315788</v>
      </c>
      <c r="K19" s="136">
        <f>'КТЛ &lt;1'!K43/РАСЧ!K$21*100</f>
        <v>34.228187919463089</v>
      </c>
      <c r="M19" t="s">
        <v>199</v>
      </c>
      <c r="N19" s="135">
        <v>2</v>
      </c>
      <c r="O19" s="136">
        <f>'КТЛ&gt;1,5'!H43/РАСЧ!O$21*100</f>
        <v>53.125000000000014</v>
      </c>
      <c r="P19" s="136">
        <f>'КТЛ&gt;1,5'!I43/РАСЧ!P$21*100</f>
        <v>51.908396946564885</v>
      </c>
      <c r="Q19" s="136">
        <f>'КТЛ&gt;1,5'!J43/РАСЧ!Q$21*100</f>
        <v>48.684210526315788</v>
      </c>
      <c r="R19" s="136">
        <f>'КТЛ&gt;1,5'!K43/РАСЧ!R$21*100</f>
        <v>46.308724832214772</v>
      </c>
      <c r="T19" t="s">
        <v>201</v>
      </c>
      <c r="U19" s="135">
        <v>2</v>
      </c>
      <c r="V19" s="136">
        <f>'УС&gt;0,5'!H43/РАСЧ!V$21*100</f>
        <v>55.223880597014919</v>
      </c>
      <c r="W19" s="136">
        <f>'УС&gt;0,5'!I43/РАСЧ!W$21*100</f>
        <v>57.24637681159421</v>
      </c>
      <c r="X19" s="136">
        <f>'УС&gt;0,5'!J43/РАСЧ!X$21*100</f>
        <v>58.75</v>
      </c>
      <c r="Y19" s="136">
        <f>'УС&gt;0,5'!K43/РАСЧ!Y$21*100</f>
        <v>56.60377358490566</v>
      </c>
      <c r="AA19" t="s">
        <v>228</v>
      </c>
      <c r="AB19" s="135">
        <v>2</v>
      </c>
      <c r="AC19" s="136">
        <f>РСК20!H43/РАСЧ!AC$21*100</f>
        <v>81.954887218045116</v>
      </c>
      <c r="AD19" s="136">
        <f>РСК20!I43/РАСЧ!AD$21*100</f>
        <v>77.372262773722639</v>
      </c>
      <c r="AE19" s="136">
        <f>РСК20!J43/РАСЧ!AE$21*100</f>
        <v>79.245283018867923</v>
      </c>
      <c r="AF19" s="136">
        <f>РСК20!K43/РАСЧ!AF$21*100</f>
        <v>79.113924050632917</v>
      </c>
      <c r="AH19" t="s">
        <v>232</v>
      </c>
      <c r="AI19" s="135">
        <v>2</v>
      </c>
      <c r="AJ19" s="136">
        <f>РСК5!H43/РАСЧ!AJ$21*100</f>
        <v>60.90225563909776</v>
      </c>
      <c r="AK19" s="136">
        <f>РСК5!I43/РАСЧ!AK$21*100</f>
        <v>49.635036496350367</v>
      </c>
      <c r="AL19" s="136">
        <f>РСК5!J43/РАСЧ!AL$21*100</f>
        <v>56.60377358490566</v>
      </c>
      <c r="AM19" s="136">
        <f>РСК5!K43/РАСЧ!AM$21*100</f>
        <v>52.531645569620245</v>
      </c>
      <c r="AO19" t="s">
        <v>243</v>
      </c>
      <c r="AP19" s="135">
        <v>2</v>
      </c>
      <c r="AQ19" s="136">
        <f>РП30!H43/РАСЧ!AQ$21*100</f>
        <v>67.479674796747972</v>
      </c>
      <c r="AR19" s="136">
        <f>РП30!I43/РАСЧ!AR$21*100</f>
        <v>67.1875</v>
      </c>
      <c r="AS19" s="136">
        <f>РП30!J43/РАСЧ!AS$21*100</f>
        <v>70.860927152317871</v>
      </c>
      <c r="AT19" s="136">
        <f>РП30!K43/РАСЧ!AT$21*100</f>
        <v>73.684210526315795</v>
      </c>
      <c r="AV19" t="s">
        <v>232</v>
      </c>
      <c r="AW19" s="135">
        <v>2</v>
      </c>
      <c r="AX19" s="136">
        <f>РП5!H43/РАСЧ!AX$21*100</f>
        <v>27.64227642276423</v>
      </c>
      <c r="AY19" s="136">
        <f>РП5!I43/РАСЧ!AY$21*100</f>
        <v>25</v>
      </c>
      <c r="AZ19" s="136">
        <f>РП5!J43/РАСЧ!AZ$21*100</f>
        <v>24.503311258278149</v>
      </c>
      <c r="BA19" s="136">
        <f>РП5!K43/РАСЧ!BA$21*100</f>
        <v>27.631578947368425</v>
      </c>
    </row>
    <row r="20" spans="1:53" x14ac:dyDescent="0.25">
      <c r="A20" s="546" t="s">
        <v>181</v>
      </c>
      <c r="B20" s="546"/>
      <c r="C20" s="546"/>
      <c r="D20" s="546"/>
      <c r="E20" s="546"/>
      <c r="F20" s="546"/>
      <c r="G20" s="135">
        <v>3</v>
      </c>
      <c r="H20" s="136">
        <f>'КТЛ &lt;1'!H44/РАСЧ!H$21*100</f>
        <v>0</v>
      </c>
      <c r="I20" s="136">
        <f>'КТЛ &lt;1'!I44/РАСЧ!I$21*100</f>
        <v>0</v>
      </c>
      <c r="J20" s="136">
        <f>'КТЛ &lt;1'!J44/РАСЧ!J$21*100</f>
        <v>0</v>
      </c>
      <c r="K20" s="136">
        <f>'КТЛ &lt;1'!K44/РАСЧ!K$21*100</f>
        <v>0</v>
      </c>
      <c r="M20" t="s">
        <v>200</v>
      </c>
      <c r="N20" s="135">
        <v>3</v>
      </c>
      <c r="O20" s="136">
        <f>'КТЛ&gt;1,5'!H44/РАСЧ!O$21*100</f>
        <v>0</v>
      </c>
      <c r="P20" s="136">
        <f>'КТЛ&gt;1,5'!I44/РАСЧ!P$21*100</f>
        <v>0</v>
      </c>
      <c r="Q20" s="136">
        <f>'КТЛ&gt;1,5'!J44/РАСЧ!Q$21*100</f>
        <v>0</v>
      </c>
      <c r="R20" s="136">
        <f>'КТЛ&gt;1,5'!K44/РАСЧ!R$21*100</f>
        <v>0</v>
      </c>
      <c r="T20" t="s">
        <v>203</v>
      </c>
      <c r="U20" s="135">
        <v>3</v>
      </c>
      <c r="V20" s="136">
        <f>'УС&gt;0,5'!H44/РАСЧ!V$21*100</f>
        <v>0</v>
      </c>
      <c r="W20" s="136">
        <f>'УС&gt;0,5'!I44/РАСЧ!W$21*100</f>
        <v>0</v>
      </c>
      <c r="X20" s="136">
        <f>'УС&gt;0,5'!J44/РАСЧ!X$21*100</f>
        <v>0</v>
      </c>
      <c r="Y20" s="136">
        <f>'УС&gt;0,5'!K44/РАСЧ!Y$21*100</f>
        <v>0.62893081761006298</v>
      </c>
      <c r="AA20" t="s">
        <v>229</v>
      </c>
      <c r="AB20" s="135">
        <v>3</v>
      </c>
      <c r="AC20" s="136">
        <f>РСК20!H44/РАСЧ!AC$21*100</f>
        <v>0</v>
      </c>
      <c r="AD20" s="136">
        <f>РСК20!I44/РАСЧ!AD$21*100</f>
        <v>0</v>
      </c>
      <c r="AE20" s="136">
        <f>РСК20!J44/РАСЧ!AE$21*100</f>
        <v>0</v>
      </c>
      <c r="AF20" s="136">
        <f>РСК20!K44/РАСЧ!AF$21*100</f>
        <v>0</v>
      </c>
      <c r="AH20" t="s">
        <v>233</v>
      </c>
      <c r="AI20" s="135">
        <v>3</v>
      </c>
      <c r="AJ20" s="136">
        <f>РСК5!H44/РАСЧ!AJ$21*100</f>
        <v>0</v>
      </c>
      <c r="AK20" s="136">
        <f>РСК5!I44/РАСЧ!AK$21*100</f>
        <v>0.72992700729927018</v>
      </c>
      <c r="AL20" s="136">
        <f>РСК5!J44/РАСЧ!AL$21*100</f>
        <v>0.62893081761006298</v>
      </c>
      <c r="AM20" s="136">
        <f>РСК5!K44/РАСЧ!AM$21*100</f>
        <v>0.63291139240506322</v>
      </c>
      <c r="AO20" t="s">
        <v>244</v>
      </c>
      <c r="AP20" s="135">
        <v>3</v>
      </c>
      <c r="AQ20" s="136">
        <f>РП30!H44/РАСЧ!AQ$21*100</f>
        <v>0</v>
      </c>
      <c r="AR20" s="136">
        <f>РП30!I44/РАСЧ!AR$21*100</f>
        <v>0.78125</v>
      </c>
      <c r="AS20" s="136">
        <f>РП30!J44/РАСЧ!AS$21*100</f>
        <v>1.9867549668874174</v>
      </c>
      <c r="AT20" s="136">
        <f>РП30!K44/РАСЧ!AT$21*100</f>
        <v>0.65789473684210542</v>
      </c>
      <c r="AV20" t="s">
        <v>233</v>
      </c>
      <c r="AW20" s="135">
        <v>3</v>
      </c>
      <c r="AX20" s="136">
        <f>РП5!H44/РАСЧ!AX$21*100</f>
        <v>0</v>
      </c>
      <c r="AY20" s="136">
        <f>РП5!I44/РАСЧ!AY$21*100</f>
        <v>0</v>
      </c>
      <c r="AZ20" s="136">
        <f>РП5!J44/РАСЧ!AZ$21*100</f>
        <v>0</v>
      </c>
      <c r="BA20" s="136">
        <f>РП5!K44/РАСЧ!BA$21*100</f>
        <v>0</v>
      </c>
    </row>
    <row r="21" spans="1:53" x14ac:dyDescent="0.25">
      <c r="A21" s="150" t="s">
        <v>197</v>
      </c>
      <c r="B21" s="151"/>
      <c r="C21" s="151"/>
      <c r="D21" s="151"/>
      <c r="E21" s="151"/>
      <c r="F21" s="151"/>
      <c r="G21" s="152"/>
      <c r="H21" s="153">
        <f>SUM('КТЛ &lt;1'!H42:H44)</f>
        <v>6.0434372049102922</v>
      </c>
      <c r="I21" s="153">
        <f>SUM('КТЛ &lt;1'!I42:I44)</f>
        <v>6.0704355885078778</v>
      </c>
      <c r="J21" s="153">
        <f>SUM('КТЛ &lt;1'!J42:J44)</f>
        <v>6.7375886524822697</v>
      </c>
      <c r="K21" s="153">
        <f>SUM('КТЛ &lt;1'!K42:K44)</f>
        <v>6.5465729349736383</v>
      </c>
      <c r="N21" s="152"/>
      <c r="O21" s="153">
        <f>SUM('КТЛ&gt;1,5'!H42:H44)</f>
        <v>6.0434372049102922</v>
      </c>
      <c r="P21" s="153">
        <f>SUM('КТЛ&gt;1,5'!I42:I44)</f>
        <v>6.0704355885078778</v>
      </c>
      <c r="Q21" s="153">
        <f>SUM('КТЛ&gt;1,5'!J42:J44)</f>
        <v>6.7375886524822697</v>
      </c>
      <c r="R21" s="153">
        <f>SUM('КТЛ&gt;1,5'!K42:K44)</f>
        <v>6.5465729349736375</v>
      </c>
      <c r="U21" s="152"/>
      <c r="V21" s="153">
        <f>SUM('УС&gt;0,5'!H42:H44)</f>
        <v>6.0442038791159227</v>
      </c>
      <c r="W21" s="153">
        <f>SUM('УС&gt;0,5'!I42:I44)</f>
        <v>6.1306086183918254</v>
      </c>
      <c r="X21" s="153">
        <f>SUM('УС&gt;0,5'!J42:J44)</f>
        <v>6.7739204064352236</v>
      </c>
      <c r="Y21" s="153">
        <f>SUM('УС&gt;0,5'!K42:K44)</f>
        <v>6.6610808546292413</v>
      </c>
      <c r="AB21" s="152"/>
      <c r="AC21" s="153">
        <f>SUM(РСК20!H42:H44)</f>
        <v>6.1037173015144557</v>
      </c>
      <c r="AD21" s="153">
        <f>SUM(РСК20!I42:I44)</f>
        <v>6.1823104693140785</v>
      </c>
      <c r="AE21" s="153">
        <f>SUM(РСК20!J42:J44)</f>
        <v>6.8475452196382429</v>
      </c>
      <c r="AF21" s="153">
        <f>SUM(РСК20!K42:K44)</f>
        <v>6.7291311754684831</v>
      </c>
      <c r="AI21" s="152"/>
      <c r="AJ21" s="153">
        <f>SUM(РСК5!H42:H44)</f>
        <v>6.1037173015144557</v>
      </c>
      <c r="AK21" s="153">
        <f>SUM(РСК5!I42:I44)</f>
        <v>6.1823104693140793</v>
      </c>
      <c r="AL21" s="153">
        <f>SUM(РСК5!J42:J44)</f>
        <v>6.8475452196382429</v>
      </c>
      <c r="AM21" s="153">
        <f>SUM(РСК5!K42:K44)</f>
        <v>6.7291311754684848</v>
      </c>
      <c r="AP21" s="152"/>
      <c r="AQ21" s="153">
        <f>SUM(РП30!H42:H44)</f>
        <v>5.8851674641148328</v>
      </c>
      <c r="AR21" s="153">
        <f>SUM(РП30!I42:I44)</f>
        <v>5.9451927542963308</v>
      </c>
      <c r="AS21" s="153">
        <f>SUM(РП30!J42:J44)</f>
        <v>6.6373626373626378</v>
      </c>
      <c r="AT21" s="153">
        <f>SUM(РП30!K42:K44)</f>
        <v>6.6115702479338836</v>
      </c>
      <c r="AW21" s="152"/>
      <c r="AX21" s="153">
        <f>SUM(РП5!H42:H44)</f>
        <v>5.8851674641148328</v>
      </c>
      <c r="AY21" s="153">
        <f>SUM(РП5!I42:I44)</f>
        <v>5.9451927542963308</v>
      </c>
      <c r="AZ21" s="153">
        <f>SUM(РП5!J42:J44)</f>
        <v>6.6373626373626369</v>
      </c>
      <c r="BA21" s="153">
        <f>SUM(РП5!K42:K44)</f>
        <v>6.6115702479338845</v>
      </c>
    </row>
    <row r="22" spans="1:53" x14ac:dyDescent="0.25">
      <c r="A22" s="126" t="s">
        <v>28</v>
      </c>
      <c r="B22" s="127"/>
      <c r="C22" s="127"/>
      <c r="D22" s="127"/>
      <c r="E22" s="127"/>
      <c r="F22" s="127"/>
      <c r="G22" s="133"/>
      <c r="H22" s="155">
        <f>SUM(H23:H25)</f>
        <v>100</v>
      </c>
      <c r="I22" s="155">
        <f>SUM(I23:I25)</f>
        <v>100</v>
      </c>
      <c r="J22" s="155">
        <f>SUM(J23:J25)</f>
        <v>100</v>
      </c>
      <c r="K22" s="155">
        <f>SUM(K23:K25)</f>
        <v>100</v>
      </c>
      <c r="N22" s="133"/>
      <c r="O22" s="155">
        <f>SUM(O23:O25)</f>
        <v>100</v>
      </c>
      <c r="P22" s="155">
        <f>SUM(P23:P25)</f>
        <v>100</v>
      </c>
      <c r="Q22" s="155">
        <f>SUM(Q23:Q25)</f>
        <v>100</v>
      </c>
      <c r="R22" s="155">
        <f>SUM(R23:R25)</f>
        <v>100</v>
      </c>
      <c r="U22" s="133"/>
      <c r="V22" s="155">
        <f>SUM(V23:V25)</f>
        <v>100</v>
      </c>
      <c r="W22" s="155">
        <f>SUM(W23:W25)</f>
        <v>100</v>
      </c>
      <c r="X22" s="155">
        <f>SUM(X23:X25)</f>
        <v>100</v>
      </c>
      <c r="Y22" s="155">
        <f>SUM(Y23:Y25)</f>
        <v>100</v>
      </c>
      <c r="AB22" s="133"/>
      <c r="AC22" s="155">
        <f>SUM(AC23:AC25)</f>
        <v>100</v>
      </c>
      <c r="AD22" s="155">
        <f>SUM(AD23:AD25)</f>
        <v>99.999999999999986</v>
      </c>
      <c r="AE22" s="155">
        <f>SUM(AE23:AE25)</f>
        <v>100</v>
      </c>
      <c r="AF22" s="155">
        <f>SUM(AF23:AF25)</f>
        <v>100</v>
      </c>
      <c r="AI22" s="133"/>
      <c r="AJ22" s="155">
        <f>SUM(AJ23:AJ25)</f>
        <v>100</v>
      </c>
      <c r="AK22" s="155">
        <f>SUM(AK23:AK25)</f>
        <v>100</v>
      </c>
      <c r="AL22" s="155">
        <f>SUM(AL23:AL25)</f>
        <v>100.00000000000001</v>
      </c>
      <c r="AM22" s="155">
        <f>SUM(AM23:AM25)</f>
        <v>100</v>
      </c>
      <c r="AP22" s="133"/>
      <c r="AQ22" s="155">
        <f>SUM(AQ23:AQ25)</f>
        <v>100</v>
      </c>
      <c r="AR22" s="155">
        <f>SUM(AR23:AR25)</f>
        <v>100</v>
      </c>
      <c r="AS22" s="155">
        <f>SUM(AS23:AS25)</f>
        <v>100</v>
      </c>
      <c r="AT22" s="155">
        <f>SUM(AT23:AT25)</f>
        <v>100.00000000000001</v>
      </c>
      <c r="AW22" s="133"/>
      <c r="AX22" s="155">
        <f>SUM(AX23:AX25)</f>
        <v>100</v>
      </c>
      <c r="AY22" s="155">
        <f>SUM(AY23:AY25)</f>
        <v>100</v>
      </c>
      <c r="AZ22" s="155">
        <f>SUM(AZ23:AZ25)</f>
        <v>100</v>
      </c>
      <c r="BA22" s="155">
        <f>SUM(BA23:BA25)</f>
        <v>100</v>
      </c>
    </row>
    <row r="23" spans="1:53" x14ac:dyDescent="0.25">
      <c r="A23" s="546" t="s">
        <v>179</v>
      </c>
      <c r="B23" s="546"/>
      <c r="C23" s="546"/>
      <c r="D23" s="546"/>
      <c r="E23" s="546"/>
      <c r="F23" s="546"/>
      <c r="G23" s="135">
        <v>1</v>
      </c>
      <c r="H23" s="136">
        <f>'КТЛ &lt;1'!H46/РАСЧ!H$26*100</f>
        <v>62.790697674418603</v>
      </c>
      <c r="I23" s="136">
        <f>'КТЛ &lt;1'!I46/РАСЧ!I$26*100</f>
        <v>57.36434108527132</v>
      </c>
      <c r="J23" s="136">
        <f>'КТЛ &lt;1'!J46/РАСЧ!J$26*100</f>
        <v>56.488549618320604</v>
      </c>
      <c r="K23" s="136">
        <f>'КТЛ &lt;1'!K46/РАСЧ!K$26*100</f>
        <v>55.303030303030312</v>
      </c>
      <c r="M23" t="s">
        <v>198</v>
      </c>
      <c r="N23" s="135">
        <v>1</v>
      </c>
      <c r="O23" s="136">
        <f>'КТЛ&gt;1,5'!H46/РАСЧ!O$26*100</f>
        <v>41.085271317829459</v>
      </c>
      <c r="P23" s="136">
        <f>'КТЛ&gt;1,5'!I46/РАСЧ!P$26*100</f>
        <v>44.186046511627907</v>
      </c>
      <c r="Q23" s="136">
        <f>'КТЛ&gt;1,5'!J46/РАСЧ!Q$26*100</f>
        <v>41.221374045801525</v>
      </c>
      <c r="R23" s="136">
        <f>'КТЛ&gt;1,5'!K46/РАСЧ!R$26*100</f>
        <v>40.909090909090914</v>
      </c>
      <c r="T23" t="s">
        <v>202</v>
      </c>
      <c r="U23" s="135">
        <v>1</v>
      </c>
      <c r="V23" s="136">
        <f>'УС&gt;0,5'!H46/РАСЧ!V$26*100</f>
        <v>40</v>
      </c>
      <c r="W23" s="136">
        <f>'УС&gt;0,5'!I46/РАСЧ!W$26*100</f>
        <v>41.221374045801525</v>
      </c>
      <c r="X23" s="136">
        <f>'УС&gt;0,5'!J46/РАСЧ!X$26*100</f>
        <v>42.424242424242422</v>
      </c>
      <c r="Y23" s="136">
        <f>'УС&gt;0,5'!K46/РАСЧ!Y$26*100</f>
        <v>40.601503759398497</v>
      </c>
      <c r="AA23" t="s">
        <v>227</v>
      </c>
      <c r="AB23" s="135">
        <v>1</v>
      </c>
      <c r="AC23" s="136">
        <f>РСК20!H46/РАСЧ!AC$26*100</f>
        <v>42.307692307692307</v>
      </c>
      <c r="AD23" s="136">
        <f>РСК20!I46/РАСЧ!AD$26*100</f>
        <v>45.038167938931295</v>
      </c>
      <c r="AE23" s="136">
        <f>РСК20!J46/РАСЧ!AE$26*100</f>
        <v>47.727272727272727</v>
      </c>
      <c r="AF23" s="136">
        <f>РСК20!K46/РАСЧ!AF$26*100</f>
        <v>47.368421052631582</v>
      </c>
      <c r="AH23" t="s">
        <v>231</v>
      </c>
      <c r="AI23" s="135">
        <v>1</v>
      </c>
      <c r="AJ23" s="136">
        <f>РСК5!H46/РАСЧ!AJ$26*100</f>
        <v>61.538461538461533</v>
      </c>
      <c r="AK23" s="136">
        <f>РСК5!I46/РАСЧ!AK$26*100</f>
        <v>70.992366412213741</v>
      </c>
      <c r="AL23" s="136">
        <f>РСК5!J46/РАСЧ!AL$26*100</f>
        <v>67.424242424242436</v>
      </c>
      <c r="AM23" s="136">
        <f>РСК5!K46/РАСЧ!AM$26*100</f>
        <v>69.924812030075188</v>
      </c>
      <c r="AO23" t="s">
        <v>242</v>
      </c>
      <c r="AP23" s="135">
        <v>1</v>
      </c>
      <c r="AQ23" s="136">
        <f>РП30!H46/РАСЧ!AQ$26*100</f>
        <v>56.779661016949156</v>
      </c>
      <c r="AR23" s="136">
        <f>РП30!I46/РАСЧ!AR$26*100</f>
        <v>61.475409836065573</v>
      </c>
      <c r="AS23" s="136">
        <f>РП30!J46/РАСЧ!AS$26*100</f>
        <v>63.492063492063487</v>
      </c>
      <c r="AT23" s="136">
        <f>РП30!K46/РАСЧ!AT$26*100</f>
        <v>58.593750000000014</v>
      </c>
      <c r="AV23" t="s">
        <v>231</v>
      </c>
      <c r="AW23" s="135">
        <v>1</v>
      </c>
      <c r="AX23" s="136">
        <f>РП5!H46/РАСЧ!AX$26*100</f>
        <v>86.440677966101703</v>
      </c>
      <c r="AY23" s="136">
        <f>РП5!I46/РАСЧ!AY$26*100</f>
        <v>90.163934426229503</v>
      </c>
      <c r="AZ23" s="136">
        <f>РП5!J46/РАСЧ!AZ$26*100</f>
        <v>84.920634920634924</v>
      </c>
      <c r="BA23" s="136">
        <f>РП5!K46/РАСЧ!BA$26*100</f>
        <v>88.28125</v>
      </c>
    </row>
    <row r="24" spans="1:53" x14ac:dyDescent="0.25">
      <c r="A24" s="546" t="s">
        <v>180</v>
      </c>
      <c r="B24" s="546"/>
      <c r="C24" s="546"/>
      <c r="D24" s="546"/>
      <c r="E24" s="546"/>
      <c r="F24" s="546"/>
      <c r="G24" s="135">
        <v>2</v>
      </c>
      <c r="H24" s="136">
        <f>'КТЛ &lt;1'!H47/РАСЧ!H$26*100</f>
        <v>37.209302325581397</v>
      </c>
      <c r="I24" s="136">
        <f>'КТЛ &lt;1'!I47/РАСЧ!I$26*100</f>
        <v>42.635658914728687</v>
      </c>
      <c r="J24" s="136">
        <f>'КТЛ &lt;1'!J47/РАСЧ!J$26*100</f>
        <v>43.511450381679388</v>
      </c>
      <c r="K24" s="136">
        <f>'КТЛ &lt;1'!K47/РАСЧ!K$26*100</f>
        <v>44.696969696969695</v>
      </c>
      <c r="M24" t="s">
        <v>199</v>
      </c>
      <c r="N24" s="135">
        <v>2</v>
      </c>
      <c r="O24" s="136">
        <f>'КТЛ&gt;1,5'!H47/РАСЧ!O$26*100</f>
        <v>58.914728682170548</v>
      </c>
      <c r="P24" s="136">
        <f>'КТЛ&gt;1,5'!I47/РАСЧ!P$26*100</f>
        <v>55.813953488372093</v>
      </c>
      <c r="Q24" s="136">
        <f>'КТЛ&gt;1,5'!J47/РАСЧ!Q$26*100</f>
        <v>58.778625954198475</v>
      </c>
      <c r="R24" s="136">
        <f>'КТЛ&gt;1,5'!K47/РАСЧ!R$26*100</f>
        <v>59.090909090909093</v>
      </c>
      <c r="T24" t="s">
        <v>201</v>
      </c>
      <c r="U24" s="135">
        <v>2</v>
      </c>
      <c r="V24" s="136">
        <f>'УС&gt;0,5'!H47/РАСЧ!V$26*100</f>
        <v>60</v>
      </c>
      <c r="W24" s="136">
        <f>'УС&gt;0,5'!I47/РАСЧ!W$26*100</f>
        <v>58.778625954198475</v>
      </c>
      <c r="X24" s="136">
        <f>'УС&gt;0,5'!J47/РАСЧ!X$26*100</f>
        <v>57.575757575757578</v>
      </c>
      <c r="Y24" s="136">
        <f>'УС&gt;0,5'!K47/РАСЧ!Y$26*100</f>
        <v>59.398496240601496</v>
      </c>
      <c r="AA24" t="s">
        <v>228</v>
      </c>
      <c r="AB24" s="135">
        <v>2</v>
      </c>
      <c r="AC24" s="136">
        <f>РСК20!H47/РАСЧ!AC$26*100</f>
        <v>57.692307692307686</v>
      </c>
      <c r="AD24" s="136">
        <f>РСК20!I47/РАСЧ!AD$26*100</f>
        <v>54.961832061068691</v>
      </c>
      <c r="AE24" s="136">
        <f>РСК20!J47/РАСЧ!AE$26*100</f>
        <v>52.272727272727273</v>
      </c>
      <c r="AF24" s="136">
        <f>РСК20!K47/РАСЧ!AF$26*100</f>
        <v>52.631578947368418</v>
      </c>
      <c r="AH24" t="s">
        <v>232</v>
      </c>
      <c r="AI24" s="135">
        <v>2</v>
      </c>
      <c r="AJ24" s="136">
        <f>РСК5!H47/РАСЧ!AJ$26*100</f>
        <v>38.46153846153846</v>
      </c>
      <c r="AK24" s="136">
        <f>РСК5!I47/РАСЧ!AK$26*100</f>
        <v>29.007633587786259</v>
      </c>
      <c r="AL24" s="136">
        <f>РСК5!J47/РАСЧ!AL$26*100</f>
        <v>32.575757575757578</v>
      </c>
      <c r="AM24" s="136">
        <f>РСК5!K47/РАСЧ!AM$26*100</f>
        <v>30.075187969924812</v>
      </c>
      <c r="AO24" t="s">
        <v>243</v>
      </c>
      <c r="AP24" s="135">
        <v>2</v>
      </c>
      <c r="AQ24" s="136">
        <f>РП30!H47/РАСЧ!AQ$26*100</f>
        <v>42.372881355932208</v>
      </c>
      <c r="AR24" s="136">
        <f>РП30!I47/РАСЧ!AR$26*100</f>
        <v>37.704918032786885</v>
      </c>
      <c r="AS24" s="136">
        <f>РП30!J47/РАСЧ!AS$26*100</f>
        <v>36.507936507936506</v>
      </c>
      <c r="AT24" s="136">
        <f>РП30!K47/РАСЧ!AT$26*100</f>
        <v>41.40625</v>
      </c>
      <c r="AV24" t="s">
        <v>232</v>
      </c>
      <c r="AW24" s="135">
        <v>2</v>
      </c>
      <c r="AX24" s="136">
        <f>РП5!H47/РАСЧ!AX$26*100</f>
        <v>12.711864406779661</v>
      </c>
      <c r="AY24" s="136">
        <f>РП5!I47/РАСЧ!AY$26*100</f>
        <v>9.0163934426229488</v>
      </c>
      <c r="AZ24" s="136">
        <f>РП5!J47/РАСЧ!AZ$26*100</f>
        <v>15.079365079365081</v>
      </c>
      <c r="BA24" s="136">
        <f>РП5!K47/РАСЧ!BA$26*100</f>
        <v>11.718750000000002</v>
      </c>
    </row>
    <row r="25" spans="1:53" x14ac:dyDescent="0.25">
      <c r="A25" s="546" t="s">
        <v>181</v>
      </c>
      <c r="B25" s="546"/>
      <c r="C25" s="546"/>
      <c r="D25" s="546"/>
      <c r="E25" s="546"/>
      <c r="F25" s="546"/>
      <c r="G25" s="135">
        <v>3</v>
      </c>
      <c r="H25" s="136">
        <f>'КТЛ &lt;1'!H48/РАСЧ!H$26*100</f>
        <v>0</v>
      </c>
      <c r="I25" s="136">
        <f>'КТЛ &lt;1'!I48/РАСЧ!I$26*100</f>
        <v>0</v>
      </c>
      <c r="J25" s="136">
        <f>'КТЛ &lt;1'!J48/РАСЧ!J$26*100</f>
        <v>0</v>
      </c>
      <c r="K25" s="136">
        <f>'КТЛ &lt;1'!K48/РАСЧ!K$26*100</f>
        <v>0</v>
      </c>
      <c r="M25" t="s">
        <v>200</v>
      </c>
      <c r="N25" s="135">
        <v>3</v>
      </c>
      <c r="O25" s="136">
        <f>'КТЛ&gt;1,5'!H48/РАСЧ!O$26*100</f>
        <v>0</v>
      </c>
      <c r="P25" s="136">
        <f>'КТЛ&gt;1,5'!I48/РАСЧ!P$26*100</f>
        <v>0</v>
      </c>
      <c r="Q25" s="136">
        <f>'КТЛ&gt;1,5'!J48/РАСЧ!Q$26*100</f>
        <v>0</v>
      </c>
      <c r="R25" s="136">
        <f>'КТЛ&gt;1,5'!K48/РАСЧ!R$26*100</f>
        <v>0</v>
      </c>
      <c r="T25" t="s">
        <v>203</v>
      </c>
      <c r="U25" s="135">
        <v>3</v>
      </c>
      <c r="V25" s="136">
        <f>'УС&gt;0,5'!H48/РАСЧ!V$26*100</f>
        <v>0</v>
      </c>
      <c r="W25" s="136">
        <f>'УС&gt;0,5'!I48/РАСЧ!W$26*100</f>
        <v>0</v>
      </c>
      <c r="X25" s="136">
        <f>'УС&gt;0,5'!J48/РАСЧ!X$26*100</f>
        <v>0</v>
      </c>
      <c r="Y25" s="136">
        <f>'УС&gt;0,5'!K48/РАСЧ!Y$26*100</f>
        <v>0</v>
      </c>
      <c r="AA25" t="s">
        <v>229</v>
      </c>
      <c r="AB25" s="135">
        <v>3</v>
      </c>
      <c r="AC25" s="136">
        <f>РСК20!H48/РАСЧ!AC$26*100</f>
        <v>0</v>
      </c>
      <c r="AD25" s="136">
        <f>РСК20!I48/РАСЧ!AD$26*100</f>
        <v>0</v>
      </c>
      <c r="AE25" s="136">
        <f>РСК20!J48/РАСЧ!AE$26*100</f>
        <v>0</v>
      </c>
      <c r="AF25" s="136">
        <f>РСК20!K48/РАСЧ!AF$26*100</f>
        <v>0</v>
      </c>
      <c r="AH25" t="s">
        <v>233</v>
      </c>
      <c r="AI25" s="135">
        <v>3</v>
      </c>
      <c r="AJ25" s="136">
        <f>РСК5!H48/РАСЧ!AJ$26*100</f>
        <v>0</v>
      </c>
      <c r="AK25" s="136">
        <f>РСК5!I48/РАСЧ!AK$26*100</f>
        <v>0</v>
      </c>
      <c r="AL25" s="136">
        <f>РСК5!J48/РАСЧ!AL$26*100</f>
        <v>0</v>
      </c>
      <c r="AM25" s="136">
        <f>РСК5!K48/РАСЧ!AM$26*100</f>
        <v>0</v>
      </c>
      <c r="AO25" t="s">
        <v>244</v>
      </c>
      <c r="AP25" s="135">
        <v>3</v>
      </c>
      <c r="AQ25" s="136">
        <f>РП30!H48/РАСЧ!AQ$26*100</f>
        <v>0.84745762711864403</v>
      </c>
      <c r="AR25" s="136">
        <f>РП30!I48/РАСЧ!AR$26*100</f>
        <v>0.81967213114754101</v>
      </c>
      <c r="AS25" s="136">
        <f>РП30!J48/РАСЧ!AS$26*100</f>
        <v>0</v>
      </c>
      <c r="AT25" s="136">
        <f>РП30!K48/РАСЧ!AT$26*100</f>
        <v>0</v>
      </c>
      <c r="AV25" t="s">
        <v>233</v>
      </c>
      <c r="AW25" s="135">
        <v>3</v>
      </c>
      <c r="AX25" s="136">
        <f>РП5!H48/РАСЧ!AX$26*100</f>
        <v>0.84745762711864403</v>
      </c>
      <c r="AY25" s="136">
        <f>РП5!I48/РАСЧ!AY$26*100</f>
        <v>0.81967213114754089</v>
      </c>
      <c r="AZ25" s="136">
        <f>РП5!J48/РАСЧ!AZ$26*100</f>
        <v>0</v>
      </c>
      <c r="BA25" s="136">
        <f>РП5!K48/РАСЧ!BA$26*100</f>
        <v>0</v>
      </c>
    </row>
    <row r="26" spans="1:53" x14ac:dyDescent="0.25">
      <c r="A26" s="150" t="s">
        <v>197</v>
      </c>
      <c r="B26" s="151"/>
      <c r="C26" s="151"/>
      <c r="D26" s="151"/>
      <c r="E26" s="151"/>
      <c r="F26" s="151"/>
      <c r="G26" s="152"/>
      <c r="H26" s="153">
        <f>SUM('КТЛ &lt;1'!H46:H48)</f>
        <v>6.0906515580736542</v>
      </c>
      <c r="I26" s="153">
        <f>SUM('КТЛ &lt;1'!I46:I48)</f>
        <v>5.9777571825764593</v>
      </c>
      <c r="J26" s="153">
        <f>SUM('КТЛ &lt;1'!J46:J48)</f>
        <v>5.8067375886524824</v>
      </c>
      <c r="K26" s="153">
        <f>SUM('КТЛ &lt;1'!K46:K48)</f>
        <v>5.7996485061511418</v>
      </c>
      <c r="N26" s="152"/>
      <c r="O26" s="153">
        <f>SUM('КТЛ&gt;1,5'!H46:H48)</f>
        <v>6.0906515580736542</v>
      </c>
      <c r="P26" s="153">
        <f>SUM('КТЛ&gt;1,5'!I46:I48)</f>
        <v>5.9777571825764593</v>
      </c>
      <c r="Q26" s="153">
        <f>SUM('КТЛ&gt;1,5'!J46:J48)</f>
        <v>5.8067375886524824</v>
      </c>
      <c r="R26" s="153">
        <f>SUM('КТЛ&gt;1,5'!K46:K48)</f>
        <v>5.7996485061511418</v>
      </c>
      <c r="U26" s="152"/>
      <c r="V26" s="153">
        <f>SUM('УС&gt;0,5'!H46:H48)</f>
        <v>5.863779882724403</v>
      </c>
      <c r="W26" s="153">
        <f>SUM('УС&gt;0,5'!I46:I48)</f>
        <v>5.8196357174589073</v>
      </c>
      <c r="X26" s="153">
        <f>SUM('УС&gt;0,5'!J46:J48)</f>
        <v>5.5884843353090599</v>
      </c>
      <c r="Y26" s="153">
        <f>SUM('УС&gt;0,5'!K46:K48)</f>
        <v>5.5718475073313787</v>
      </c>
      <c r="AB26" s="152"/>
      <c r="AC26" s="153">
        <f>SUM(РСК20!H46:H48)</f>
        <v>5.9660394676457091</v>
      </c>
      <c r="AD26" s="153">
        <f>SUM(РСК20!I46:I48)</f>
        <v>5.9115523465703976</v>
      </c>
      <c r="AE26" s="153">
        <f>SUM(РСК20!J46:J48)</f>
        <v>5.684754521963824</v>
      </c>
      <c r="AF26" s="153">
        <f>SUM(РСК20!K46:K48)</f>
        <v>5.6643952299829641</v>
      </c>
      <c r="AI26" s="152"/>
      <c r="AJ26" s="153">
        <f>SUM(РСК5!H46:H48)</f>
        <v>5.9660394676457091</v>
      </c>
      <c r="AK26" s="153">
        <f>SUM(РСК5!I46:I48)</f>
        <v>5.9115523465703976</v>
      </c>
      <c r="AL26" s="153">
        <f>SUM(РСК5!J46:J48)</f>
        <v>5.684754521963824</v>
      </c>
      <c r="AM26" s="153">
        <f>SUM(РСК5!K46:K48)</f>
        <v>5.6643952299829641</v>
      </c>
      <c r="AP26" s="152"/>
      <c r="AQ26" s="153">
        <f>SUM(РП30!H46:H48)</f>
        <v>5.6459330143540667</v>
      </c>
      <c r="AR26" s="153">
        <f>SUM(РП30!I46:I48)</f>
        <v>5.6665118439386903</v>
      </c>
      <c r="AS26" s="153">
        <f>SUM(РП30!J46:J48)</f>
        <v>5.5384615384615383</v>
      </c>
      <c r="AT26" s="153">
        <f>SUM(РП30!K46:K48)</f>
        <v>5.5676381035232705</v>
      </c>
      <c r="AW26" s="152"/>
      <c r="AX26" s="153">
        <f>SUM(РП5!H46:H48)</f>
        <v>5.6459330143540667</v>
      </c>
      <c r="AY26" s="153">
        <f>SUM(РП5!I46:I48)</f>
        <v>5.6665118439386912</v>
      </c>
      <c r="AZ26" s="153">
        <f>SUM(РП5!J46:J48)</f>
        <v>5.5384615384615383</v>
      </c>
      <c r="BA26" s="153">
        <f>SUM(РП5!K46:K48)</f>
        <v>5.5676381035232705</v>
      </c>
    </row>
    <row r="27" spans="1:53" x14ac:dyDescent="0.25">
      <c r="A27" s="126" t="s">
        <v>30</v>
      </c>
      <c r="B27" s="127"/>
      <c r="C27" s="127"/>
      <c r="D27" s="127"/>
      <c r="E27" s="127"/>
      <c r="F27" s="127"/>
      <c r="G27" s="133"/>
      <c r="H27" s="155">
        <f>SUM(H28:H30)</f>
        <v>99.999999999999986</v>
      </c>
      <c r="I27" s="155">
        <f>SUM(I28:I30)</f>
        <v>100</v>
      </c>
      <c r="J27" s="155">
        <f>SUM(J28:J30)</f>
        <v>100</v>
      </c>
      <c r="K27" s="155">
        <f>SUM(K28:K30)</f>
        <v>100.00000000000001</v>
      </c>
      <c r="N27" s="133"/>
      <c r="O27" s="155">
        <f>SUM(O28:O30)</f>
        <v>100</v>
      </c>
      <c r="P27" s="155">
        <f>SUM(P28:P30)</f>
        <v>100</v>
      </c>
      <c r="Q27" s="155">
        <f>SUM(Q28:Q30)</f>
        <v>100</v>
      </c>
      <c r="R27" s="155">
        <f>SUM(R28:R30)</f>
        <v>100.00000000000001</v>
      </c>
      <c r="U27" s="133"/>
      <c r="V27" s="155">
        <f>SUM(V28:V30)</f>
        <v>100</v>
      </c>
      <c r="W27" s="155">
        <f>SUM(W28:W30)</f>
        <v>100.00000000000001</v>
      </c>
      <c r="X27" s="155">
        <f>SUM(X28:X30)</f>
        <v>99.999999999999986</v>
      </c>
      <c r="Y27" s="155">
        <f>SUM(Y28:Y30)</f>
        <v>100</v>
      </c>
      <c r="AB27" s="133"/>
      <c r="AC27" s="155">
        <f>SUM(AC28:AC30)</f>
        <v>100</v>
      </c>
      <c r="AD27" s="155">
        <f>SUM(AD28:AD30)</f>
        <v>100</v>
      </c>
      <c r="AE27" s="155">
        <f>SUM(AE28:AE30)</f>
        <v>100</v>
      </c>
      <c r="AF27" s="155">
        <f>SUM(AF28:AF30)</f>
        <v>100.00000000000001</v>
      </c>
      <c r="AI27" s="133"/>
      <c r="AJ27" s="155">
        <f>SUM(AJ28:AJ30)</f>
        <v>100.00000000000001</v>
      </c>
      <c r="AK27" s="155">
        <f>SUM(AK28:AK30)</f>
        <v>99.999999999999986</v>
      </c>
      <c r="AL27" s="155">
        <f>SUM(AL28:AL30)</f>
        <v>100</v>
      </c>
      <c r="AM27" s="155">
        <f>SUM(AM28:AM30)</f>
        <v>100.00000000000001</v>
      </c>
      <c r="AP27" s="133"/>
      <c r="AQ27" s="155">
        <f>SUM(AQ28:AQ30)</f>
        <v>100</v>
      </c>
      <c r="AR27" s="155">
        <f>SUM(AR28:AR30)</f>
        <v>99.999999999999986</v>
      </c>
      <c r="AS27" s="155">
        <f>SUM(AS28:AS30)</f>
        <v>100</v>
      </c>
      <c r="AT27" s="155">
        <f>SUM(AT28:AT30)</f>
        <v>100.00000000000001</v>
      </c>
      <c r="AW27" s="133"/>
      <c r="AX27" s="155">
        <f>SUM(AX28:AX30)</f>
        <v>100.00000000000001</v>
      </c>
      <c r="AY27" s="155">
        <f>SUM(AY28:AY30)</f>
        <v>100</v>
      </c>
      <c r="AZ27" s="155">
        <f>SUM(AZ28:AZ30)</f>
        <v>100</v>
      </c>
      <c r="BA27" s="155">
        <f>SUM(BA28:BA30)</f>
        <v>100.00000000000001</v>
      </c>
    </row>
    <row r="28" spans="1:53" x14ac:dyDescent="0.25">
      <c r="A28" s="546" t="s">
        <v>179</v>
      </c>
      <c r="B28" s="546"/>
      <c r="C28" s="546"/>
      <c r="D28" s="546"/>
      <c r="E28" s="546"/>
      <c r="F28" s="546"/>
      <c r="G28" s="135">
        <v>1</v>
      </c>
      <c r="H28" s="136">
        <f>'КТЛ &lt;1'!H50/РАСЧ!H$31*100</f>
        <v>64.620938628158839</v>
      </c>
      <c r="I28" s="136">
        <f>'КТЛ &lt;1'!I50/РАСЧ!I$31*100</f>
        <v>65.67425569176882</v>
      </c>
      <c r="J28" s="136">
        <f>'КТЛ &lt;1'!J50/РАСЧ!J$31*100</f>
        <v>67.612687813021708</v>
      </c>
      <c r="K28" s="136">
        <f>'КТЛ &lt;1'!K50/РАСЧ!K$31*100</f>
        <v>67.921440261865797</v>
      </c>
      <c r="M28" t="s">
        <v>198</v>
      </c>
      <c r="N28" s="135">
        <v>1</v>
      </c>
      <c r="O28" s="136">
        <f>'КТЛ&gt;1,5'!H50/РАСЧ!O$31*100</f>
        <v>45.12635379061372</v>
      </c>
      <c r="P28" s="136">
        <f>'КТЛ&gt;1,5'!I50/РАСЧ!P$31*100</f>
        <v>45.359019264448335</v>
      </c>
      <c r="Q28" s="136">
        <f>'КТЛ&gt;1,5'!J50/РАСЧ!Q$31*100</f>
        <v>47.913188647746246</v>
      </c>
      <c r="R28" s="136">
        <f>'КТЛ&gt;1,5'!K50/РАСЧ!R$31*100</f>
        <v>47.790507364975454</v>
      </c>
      <c r="T28" t="s">
        <v>202</v>
      </c>
      <c r="U28" s="135">
        <v>1</v>
      </c>
      <c r="V28" s="136">
        <f>'УС&gt;0,5'!H50/РАСЧ!V$31*100</f>
        <v>30.449826989619378</v>
      </c>
      <c r="W28" s="136">
        <f>'УС&gt;0,5'!I50/РАСЧ!W$31*100</f>
        <v>31.197301854974707</v>
      </c>
      <c r="X28" s="136">
        <f>'УС&gt;0,5'!J50/РАСЧ!X$31*100</f>
        <v>30.645161290322577</v>
      </c>
      <c r="Y28" s="136">
        <f>'УС&gt;0,5'!K50/РАСЧ!Y$31*100</f>
        <v>33.753943217665615</v>
      </c>
      <c r="AA28" t="s">
        <v>227</v>
      </c>
      <c r="AB28" s="135">
        <v>1</v>
      </c>
      <c r="AC28" s="136">
        <f>РСК20!H50/РАСЧ!AC$31*100</f>
        <v>30.191972076788829</v>
      </c>
      <c r="AD28" s="136">
        <f>РСК20!I50/РАСЧ!AD$31*100</f>
        <v>37.755102040816325</v>
      </c>
      <c r="AE28" s="136">
        <f>РСК20!J50/РАСЧ!AE$31*100</f>
        <v>36.142625607779586</v>
      </c>
      <c r="AF28" s="136">
        <f>РСК20!K50/РАСЧ!AF$31*100</f>
        <v>36.176935229067936</v>
      </c>
      <c r="AH28" t="s">
        <v>231</v>
      </c>
      <c r="AI28" s="135">
        <v>1</v>
      </c>
      <c r="AJ28" s="136">
        <f>РСК5!H50/РАСЧ!AJ$31*100</f>
        <v>47.993019197207687</v>
      </c>
      <c r="AK28" s="136">
        <f>РСК5!I50/РАСЧ!AK$31*100</f>
        <v>59.6938775510204</v>
      </c>
      <c r="AL28" s="136">
        <f>РСК5!J50/РАСЧ!AL$31*100</f>
        <v>60.129659643435986</v>
      </c>
      <c r="AM28" s="136">
        <f>РСК5!K50/РАСЧ!AM$31*100</f>
        <v>60.66350710900474</v>
      </c>
      <c r="AO28" t="s">
        <v>242</v>
      </c>
      <c r="AP28" s="135">
        <v>1</v>
      </c>
      <c r="AQ28" s="136">
        <f>РП30!H50/РАСЧ!AQ$31*100</f>
        <v>24.684684684684683</v>
      </c>
      <c r="AR28" s="136">
        <f>РП30!I50/РАСЧ!AR$31*100</f>
        <v>29.616724738675959</v>
      </c>
      <c r="AS28" s="136">
        <f>РП30!J50/РАСЧ!AS$31*100</f>
        <v>26.368159203980102</v>
      </c>
      <c r="AT28" s="136">
        <f>РП30!K50/РАСЧ!AT$31*100</f>
        <v>24.837662337662341</v>
      </c>
      <c r="AV28" t="s">
        <v>231</v>
      </c>
      <c r="AW28" s="135">
        <v>1</v>
      </c>
      <c r="AX28" s="136">
        <f>РП5!H50/РАСЧ!AX$31*100</f>
        <v>69.36936936936938</v>
      </c>
      <c r="AY28" s="136">
        <f>РП5!I50/РАСЧ!AY$31*100</f>
        <v>77.351916376306619</v>
      </c>
      <c r="AZ28" s="136">
        <f>РП5!J50/РАСЧ!AZ$31*100</f>
        <v>74.129353233830841</v>
      </c>
      <c r="BA28" s="136">
        <f>РП5!K50/РАСЧ!BA$31*100</f>
        <v>76.785714285714292</v>
      </c>
    </row>
    <row r="29" spans="1:53" x14ac:dyDescent="0.25">
      <c r="A29" s="546" t="s">
        <v>180</v>
      </c>
      <c r="B29" s="546"/>
      <c r="C29" s="546"/>
      <c r="D29" s="546"/>
      <c r="E29" s="546"/>
      <c r="F29" s="546"/>
      <c r="G29" s="135">
        <v>2</v>
      </c>
      <c r="H29" s="136">
        <f>'КТЛ &lt;1'!H51/РАСЧ!H$31*100</f>
        <v>34.657039711191331</v>
      </c>
      <c r="I29" s="136">
        <f>'КТЛ &lt;1'!I51/РАСЧ!I$31*100</f>
        <v>33.800350262697023</v>
      </c>
      <c r="J29" s="136">
        <f>'КТЛ &lt;1'!J51/РАСЧ!J$31*100</f>
        <v>32.220367278797994</v>
      </c>
      <c r="K29" s="136">
        <f>'КТЛ &lt;1'!K51/РАСЧ!K$31*100</f>
        <v>31.751227495908346</v>
      </c>
      <c r="M29" t="s">
        <v>199</v>
      </c>
      <c r="N29" s="135">
        <v>2</v>
      </c>
      <c r="O29" s="136">
        <f>'КТЛ&gt;1,5'!H51/РАСЧ!O$31*100</f>
        <v>54.873646209386287</v>
      </c>
      <c r="P29" s="136">
        <f>'КТЛ&gt;1,5'!I51/РАСЧ!P$31*100</f>
        <v>54.640980735551672</v>
      </c>
      <c r="Q29" s="136">
        <f>'КТЛ&gt;1,5'!J51/РАСЧ!Q$31*100</f>
        <v>51.919866444073456</v>
      </c>
      <c r="R29" s="136">
        <f>'КТЛ&gt;1,5'!K51/РАСЧ!R$31*100</f>
        <v>52.20949263502456</v>
      </c>
      <c r="T29" t="s">
        <v>201</v>
      </c>
      <c r="U29" s="135">
        <v>2</v>
      </c>
      <c r="V29" s="136">
        <f>'УС&gt;0,5'!H51/РАСЧ!V$31*100</f>
        <v>69.550173010380618</v>
      </c>
      <c r="W29" s="136">
        <f>'УС&gt;0,5'!I51/РАСЧ!W$31*100</f>
        <v>68.634064080944356</v>
      </c>
      <c r="X29" s="136">
        <f>'УС&gt;0,5'!J51/РАСЧ!X$31*100</f>
        <v>69.354838709677409</v>
      </c>
      <c r="Y29" s="136">
        <f>'УС&gt;0,5'!K51/РАСЧ!Y$31*100</f>
        <v>66.246056782334378</v>
      </c>
      <c r="AA29" t="s">
        <v>228</v>
      </c>
      <c r="AB29" s="135">
        <v>2</v>
      </c>
      <c r="AC29" s="136">
        <f>РСК20!H51/РАСЧ!AC$31*100</f>
        <v>69.808027923211171</v>
      </c>
      <c r="AD29" s="136">
        <f>РСК20!I51/РАСЧ!AD$31*100</f>
        <v>62.244897959183675</v>
      </c>
      <c r="AE29" s="136">
        <f>РСК20!J51/РАСЧ!AE$31*100</f>
        <v>63.857374392220422</v>
      </c>
      <c r="AF29" s="136">
        <f>РСК20!K51/РАСЧ!AF$31*100</f>
        <v>63.665086887835706</v>
      </c>
      <c r="AH29" t="s">
        <v>232</v>
      </c>
      <c r="AI29" s="135">
        <v>2</v>
      </c>
      <c r="AJ29" s="136">
        <f>РСК5!H51/РАСЧ!AJ$31*100</f>
        <v>52.006980802792327</v>
      </c>
      <c r="AK29" s="136">
        <f>РСК5!I51/РАСЧ!AK$31*100</f>
        <v>40.306122448979586</v>
      </c>
      <c r="AL29" s="136">
        <f>РСК5!J51/РАСЧ!AL$31*100</f>
        <v>38.573743922204216</v>
      </c>
      <c r="AM29" s="136">
        <f>РСК5!K51/РАСЧ!AM$31*100</f>
        <v>39.178515007898902</v>
      </c>
      <c r="AO29" t="s">
        <v>243</v>
      </c>
      <c r="AP29" s="135">
        <v>2</v>
      </c>
      <c r="AQ29" s="136">
        <f>РП30!H51/РАСЧ!AQ$31*100</f>
        <v>74.414414414414409</v>
      </c>
      <c r="AR29" s="136">
        <f>РП30!I51/РАСЧ!AR$31*100</f>
        <v>69.686411149825773</v>
      </c>
      <c r="AS29" s="136">
        <f>РП30!J51/РАСЧ!AS$31*100</f>
        <v>73.30016583747927</v>
      </c>
      <c r="AT29" s="136">
        <f>РП30!K51/РАСЧ!AT$31*100</f>
        <v>74.675324675324688</v>
      </c>
      <c r="AV29" t="s">
        <v>232</v>
      </c>
      <c r="AW29" s="135">
        <v>2</v>
      </c>
      <c r="AX29" s="136">
        <f>РП5!H51/РАСЧ!AX$31*100</f>
        <v>30.270270270270274</v>
      </c>
      <c r="AY29" s="136">
        <f>РП5!I51/РАСЧ!AY$31*100</f>
        <v>22.648083623693381</v>
      </c>
      <c r="AZ29" s="136">
        <f>РП5!J51/РАСЧ!AZ$31*100</f>
        <v>25.207296849087896</v>
      </c>
      <c r="BA29" s="136">
        <f>РП5!K51/РАСЧ!BA$31*100</f>
        <v>23.051948051948056</v>
      </c>
    </row>
    <row r="30" spans="1:53" x14ac:dyDescent="0.25">
      <c r="A30" s="546" t="s">
        <v>181</v>
      </c>
      <c r="B30" s="546"/>
      <c r="C30" s="546"/>
      <c r="D30" s="546"/>
      <c r="E30" s="546"/>
      <c r="F30" s="546"/>
      <c r="G30" s="135">
        <v>3</v>
      </c>
      <c r="H30" s="136">
        <f>'КТЛ &lt;1'!H52/РАСЧ!H$31*100</f>
        <v>0.72202166064981954</v>
      </c>
      <c r="I30" s="136">
        <f>'КТЛ &lt;1'!I52/РАСЧ!I$31*100</f>
        <v>0.52539404553415059</v>
      </c>
      <c r="J30" s="136">
        <f>'КТЛ &lt;1'!J52/РАСЧ!J$31*100</f>
        <v>0.1669449081803005</v>
      </c>
      <c r="K30" s="136">
        <f>'КТЛ &lt;1'!K52/РАСЧ!K$31*100</f>
        <v>0.32733224222585927</v>
      </c>
      <c r="M30" t="s">
        <v>200</v>
      </c>
      <c r="N30" s="135">
        <v>3</v>
      </c>
      <c r="O30" s="136">
        <f>'КТЛ&gt;1,5'!H52/РАСЧ!O$31*100</f>
        <v>0</v>
      </c>
      <c r="P30" s="136">
        <f>'КТЛ&gt;1,5'!I52/РАСЧ!P$31*100</f>
        <v>0</v>
      </c>
      <c r="Q30" s="136">
        <f>'КТЛ&gt;1,5'!J52/РАСЧ!Q$31*100</f>
        <v>0.1669449081803005</v>
      </c>
      <c r="R30" s="136">
        <f>'КТЛ&gt;1,5'!K52/РАСЧ!R$31*100</f>
        <v>0</v>
      </c>
      <c r="T30" t="s">
        <v>203</v>
      </c>
      <c r="U30" s="135">
        <v>3</v>
      </c>
      <c r="V30" s="136">
        <f>'УС&gt;0,5'!H52/РАСЧ!V$31*100</f>
        <v>0</v>
      </c>
      <c r="W30" s="136">
        <f>'УС&gt;0,5'!I52/РАСЧ!W$31*100</f>
        <v>0.16863406408094436</v>
      </c>
      <c r="X30" s="136">
        <f>'УС&gt;0,5'!J52/РАСЧ!X$31*100</f>
        <v>0</v>
      </c>
      <c r="Y30" s="136">
        <f>'УС&gt;0,5'!K52/РАСЧ!Y$31*100</f>
        <v>0</v>
      </c>
      <c r="AA30" t="s">
        <v>229</v>
      </c>
      <c r="AB30" s="135">
        <v>3</v>
      </c>
      <c r="AC30" s="136">
        <f>РСК20!H52/РАСЧ!AC$31*100</f>
        <v>0</v>
      </c>
      <c r="AD30" s="136">
        <f>РСК20!I52/РАСЧ!AD$31*100</f>
        <v>0</v>
      </c>
      <c r="AE30" s="136">
        <f>РСК20!J52/РАСЧ!AE$31*100</f>
        <v>0</v>
      </c>
      <c r="AF30" s="136">
        <f>РСК20!K52/РАСЧ!AF$31*100</f>
        <v>0.15797788309636651</v>
      </c>
      <c r="AH30" t="s">
        <v>233</v>
      </c>
      <c r="AI30" s="135">
        <v>3</v>
      </c>
      <c r="AJ30" s="136">
        <f>РСК5!H52/РАСЧ!AJ$31*100</f>
        <v>0</v>
      </c>
      <c r="AK30" s="136">
        <f>РСК5!I52/РАСЧ!AK$31*100</f>
        <v>0</v>
      </c>
      <c r="AL30" s="136">
        <f>РСК5!J52/РАСЧ!AL$31*100</f>
        <v>1.2965964343598058</v>
      </c>
      <c r="AM30" s="136">
        <f>РСК5!K52/РАСЧ!AM$31*100</f>
        <v>0.15797788309636654</v>
      </c>
      <c r="AO30" t="s">
        <v>244</v>
      </c>
      <c r="AP30" s="135">
        <v>3</v>
      </c>
      <c r="AQ30" s="136">
        <f>РП30!H52/РАСЧ!AQ$31*100</f>
        <v>0.90090090090090091</v>
      </c>
      <c r="AR30" s="136">
        <f>РП30!I52/РАСЧ!AR$31*100</f>
        <v>0.69686411149825789</v>
      </c>
      <c r="AS30" s="136">
        <f>РП30!J52/РАСЧ!AS$31*100</f>
        <v>0.33167495854063017</v>
      </c>
      <c r="AT30" s="136">
        <f>РП30!K52/РАСЧ!AT$31*100</f>
        <v>0.48701298701298706</v>
      </c>
      <c r="AV30" t="s">
        <v>233</v>
      </c>
      <c r="AW30" s="135">
        <v>3</v>
      </c>
      <c r="AX30" s="136">
        <f>РП5!H52/РАСЧ!AX$31*100</f>
        <v>0.36036036036036034</v>
      </c>
      <c r="AY30" s="136">
        <f>РП5!I52/РАСЧ!AY$31*100</f>
        <v>0</v>
      </c>
      <c r="AZ30" s="136">
        <f>РП5!J52/РАСЧ!AZ$31*100</f>
        <v>0.66334991708126034</v>
      </c>
      <c r="BA30" s="136">
        <f>РП5!K52/РАСЧ!BA$31*100</f>
        <v>0.16233766233766236</v>
      </c>
    </row>
    <row r="31" spans="1:53" x14ac:dyDescent="0.25">
      <c r="A31" s="150" t="s">
        <v>197</v>
      </c>
      <c r="B31" s="151"/>
      <c r="C31" s="151"/>
      <c r="D31" s="151"/>
      <c r="E31" s="151"/>
      <c r="F31" s="151"/>
      <c r="G31" s="152"/>
      <c r="H31" s="153">
        <f>SUM('КТЛ &lt;1'!H50:H52)</f>
        <v>26.156751652502361</v>
      </c>
      <c r="I31" s="153">
        <f>SUM('КТЛ &lt;1'!I50:I52)</f>
        <v>26.459684893419833</v>
      </c>
      <c r="J31" s="153">
        <f>SUM('КТЛ &lt;1'!J50:J52)</f>
        <v>26.551418439716311</v>
      </c>
      <c r="K31" s="153">
        <f>SUM('КТЛ &lt;1'!K50:K52)</f>
        <v>26.845342706502635</v>
      </c>
      <c r="N31" s="152"/>
      <c r="O31" s="153">
        <f>SUM('КТЛ&gt;1,5'!H50:H52)</f>
        <v>26.156751652502361</v>
      </c>
      <c r="P31" s="153">
        <f>SUM('КТЛ&gt;1,5'!I50:I52)</f>
        <v>26.459684893419833</v>
      </c>
      <c r="Q31" s="153">
        <f>SUM('КТЛ&gt;1,5'!J50:J52)</f>
        <v>26.551418439716311</v>
      </c>
      <c r="R31" s="153">
        <f>SUM('КТЛ&gt;1,5'!K50:K52)</f>
        <v>26.845342706502635</v>
      </c>
      <c r="U31" s="152"/>
      <c r="V31" s="153">
        <f>SUM('УС&gt;0,5'!H50:H52)</f>
        <v>26.071267478574651</v>
      </c>
      <c r="W31" s="153">
        <f>SUM('УС&gt;0,5'!I50:I52)</f>
        <v>26.343847179031538</v>
      </c>
      <c r="X31" s="153">
        <f>SUM('УС&gt;0,5'!J50:J52)</f>
        <v>26.248941574936495</v>
      </c>
      <c r="Y31" s="153">
        <f>SUM('УС&gt;0,5'!K50:K52)</f>
        <v>26.560536237955592</v>
      </c>
      <c r="AB31" s="152"/>
      <c r="AC31" s="153">
        <f>SUM(РСК20!H50:H52)</f>
        <v>26.2964662689307</v>
      </c>
      <c r="AD31" s="153">
        <f>SUM(РСК20!I50:I52)</f>
        <v>26.534296028880867</v>
      </c>
      <c r="AE31" s="153">
        <f>SUM(РСК20!J50:J52)</f>
        <v>26.57192075796727</v>
      </c>
      <c r="AF31" s="153">
        <f>SUM(РСК20!K50:K52)</f>
        <v>26.959114139693355</v>
      </c>
      <c r="AI31" s="152"/>
      <c r="AJ31" s="153">
        <f>SUM(РСК5!H50:H52)</f>
        <v>26.2964662689307</v>
      </c>
      <c r="AK31" s="153">
        <f>SUM(РСК5!I50:I52)</f>
        <v>26.534296028880867</v>
      </c>
      <c r="AL31" s="153">
        <f>SUM(РСК5!J50:J52)</f>
        <v>26.571920757967266</v>
      </c>
      <c r="AM31" s="153">
        <f>SUM(РСК5!K50:K52)</f>
        <v>26.959114139693352</v>
      </c>
      <c r="AP31" s="152"/>
      <c r="AQ31" s="153">
        <f>SUM(РП30!H50:H52)</f>
        <v>26.555023923444978</v>
      </c>
      <c r="AR31" s="153">
        <f>SUM(РП30!I50:I52)</f>
        <v>26.660473757547607</v>
      </c>
      <c r="AS31" s="153">
        <f>SUM(РП30!J50:J52)</f>
        <v>26.505494505494504</v>
      </c>
      <c r="AT31" s="153">
        <f>SUM(РП30!K50:K52)</f>
        <v>26.794258373205739</v>
      </c>
      <c r="AW31" s="152"/>
      <c r="AX31" s="153">
        <f>SUM(РП5!H50:H52)</f>
        <v>26.555023923444974</v>
      </c>
      <c r="AY31" s="153">
        <f>SUM(РП5!I50:I52)</f>
        <v>26.660473757547607</v>
      </c>
      <c r="AZ31" s="153">
        <f>SUM(РП5!J50:J52)</f>
        <v>26.505494505494507</v>
      </c>
      <c r="BA31" s="153">
        <f>SUM(РП5!K50:K52)</f>
        <v>26.794258373205739</v>
      </c>
    </row>
    <row r="32" spans="1:53" x14ac:dyDescent="0.25">
      <c r="A32" s="126" t="s">
        <v>56</v>
      </c>
      <c r="B32" s="127"/>
      <c r="C32" s="127"/>
      <c r="D32" s="127"/>
      <c r="E32" s="127"/>
      <c r="F32" s="127"/>
      <c r="G32" s="133"/>
      <c r="H32" s="155">
        <f>SUM(H33:H35)</f>
        <v>100</v>
      </c>
      <c r="I32" s="155">
        <f>SUM(I33:I35)</f>
        <v>100.00000000000001</v>
      </c>
      <c r="J32" s="155">
        <f>SUM(J33:J35)</f>
        <v>100.00000000000001</v>
      </c>
      <c r="K32" s="155">
        <f>SUM(K33:K35)</f>
        <v>100.00000000000001</v>
      </c>
      <c r="N32" s="133"/>
      <c r="O32" s="155">
        <f>SUM(O33:O35)</f>
        <v>100.00000000000001</v>
      </c>
      <c r="P32" s="155">
        <f>SUM(P33:P35)</f>
        <v>100</v>
      </c>
      <c r="Q32" s="155">
        <f>SUM(Q33:Q35)</f>
        <v>100</v>
      </c>
      <c r="R32" s="155">
        <f>SUM(R33:R35)</f>
        <v>100</v>
      </c>
      <c r="U32" s="133"/>
      <c r="V32" s="155">
        <f>SUM(V33:V35)</f>
        <v>100</v>
      </c>
      <c r="W32" s="155">
        <f>SUM(W33:W35)</f>
        <v>99.999999999999986</v>
      </c>
      <c r="X32" s="155">
        <f>SUM(X33:X35)</f>
        <v>100</v>
      </c>
      <c r="Y32" s="155">
        <f>SUM(Y33:Y35)</f>
        <v>99.999999999999986</v>
      </c>
      <c r="AB32" s="133"/>
      <c r="AC32" s="155">
        <f>SUM(AC33:AC35)</f>
        <v>100</v>
      </c>
      <c r="AD32" s="155">
        <f>SUM(AD33:AD35)</f>
        <v>100</v>
      </c>
      <c r="AE32" s="155">
        <f>SUM(AE33:AE35)</f>
        <v>100</v>
      </c>
      <c r="AF32" s="155">
        <f>SUM(AF33:AF35)</f>
        <v>100.00000000000001</v>
      </c>
      <c r="AI32" s="133"/>
      <c r="AJ32" s="155">
        <f>SUM(AJ33:AJ35)</f>
        <v>100</v>
      </c>
      <c r="AK32" s="155">
        <f>SUM(AK33:AK35)</f>
        <v>99.999999999999986</v>
      </c>
      <c r="AL32" s="155">
        <f>SUM(AL33:AL35)</f>
        <v>100</v>
      </c>
      <c r="AM32" s="155">
        <f>SUM(AM33:AM35)</f>
        <v>100</v>
      </c>
      <c r="AP32" s="133"/>
      <c r="AQ32" s="155">
        <f>SUM(AQ33:AQ35)</f>
        <v>100</v>
      </c>
      <c r="AR32" s="155">
        <f>SUM(AR33:AR35)</f>
        <v>100.00000000000001</v>
      </c>
      <c r="AS32" s="155">
        <f>SUM(AS33:AS35)</f>
        <v>100.00000000000001</v>
      </c>
      <c r="AT32" s="155">
        <f>SUM(AT33:AT35)</f>
        <v>100.00000000000001</v>
      </c>
      <c r="AW32" s="133"/>
      <c r="AX32" s="155">
        <f>SUM(AX33:AX35)</f>
        <v>100</v>
      </c>
      <c r="AY32" s="155">
        <f>SUM(AY33:AY35)</f>
        <v>100</v>
      </c>
      <c r="AZ32" s="155">
        <f>SUM(AZ33:AZ35)</f>
        <v>100</v>
      </c>
      <c r="BA32" s="155">
        <f>SUM(BA33:BA35)</f>
        <v>100.00000000000003</v>
      </c>
    </row>
    <row r="33" spans="1:53" x14ac:dyDescent="0.25">
      <c r="A33" s="546" t="s">
        <v>179</v>
      </c>
      <c r="B33" s="546"/>
      <c r="C33" s="546"/>
      <c r="D33" s="546"/>
      <c r="E33" s="546"/>
      <c r="F33" s="546"/>
      <c r="G33" s="135">
        <v>1</v>
      </c>
      <c r="H33" s="136">
        <f>'КТЛ &lt;1'!H54/РАСЧ!H$36*100</f>
        <v>59.550561797752813</v>
      </c>
      <c r="I33" s="136">
        <f>'КТЛ &lt;1'!I54/РАСЧ!I$36*100</f>
        <v>58.8888888888889</v>
      </c>
      <c r="J33" s="136">
        <f>'КТЛ &lt;1'!J54/РАСЧ!J$36*100</f>
        <v>58.888888888888893</v>
      </c>
      <c r="K33" s="136">
        <f>'КТЛ &lt;1'!K54/РАСЧ!K$36*100</f>
        <v>53.763440860215063</v>
      </c>
      <c r="M33" t="s">
        <v>198</v>
      </c>
      <c r="N33" s="135">
        <v>1</v>
      </c>
      <c r="O33" s="136">
        <f>'КТЛ&gt;1,5'!H54/РАСЧ!O$36*100</f>
        <v>41.573033707865171</v>
      </c>
      <c r="P33" s="136">
        <f>'КТЛ&gt;1,5'!I54/РАСЧ!P$36*100</f>
        <v>38.888888888888893</v>
      </c>
      <c r="Q33" s="136">
        <f>'КТЛ&gt;1,5'!J54/РАСЧ!Q$36*100</f>
        <v>43.333333333333336</v>
      </c>
      <c r="R33" s="136">
        <f>'КТЛ&gt;1,5'!K54/РАСЧ!R$36*100</f>
        <v>35.483870967741929</v>
      </c>
      <c r="T33" t="s">
        <v>202</v>
      </c>
      <c r="U33" s="135">
        <v>1</v>
      </c>
      <c r="V33" s="136">
        <f>'УС&gt;0,5'!H54/РАСЧ!V$36*100</f>
        <v>65.957446808510639</v>
      </c>
      <c r="W33" s="136">
        <f>'УС&gt;0,5'!I54/РАСЧ!W$36*100</f>
        <v>66.315789473684205</v>
      </c>
      <c r="X33" s="136">
        <f>'УС&gt;0,5'!J54/РАСЧ!X$36*100</f>
        <v>64.210526315789465</v>
      </c>
      <c r="Y33" s="136">
        <f>'УС&gt;0,5'!K54/РАСЧ!Y$36*100</f>
        <v>59.793814432989677</v>
      </c>
      <c r="AA33" t="s">
        <v>227</v>
      </c>
      <c r="AB33" s="135">
        <v>1</v>
      </c>
      <c r="AC33" s="136">
        <f>РСК20!H54/РАСЧ!AC$36*100</f>
        <v>17.391304347826086</v>
      </c>
      <c r="AD33" s="136">
        <f>РСК20!I54/РАСЧ!AD$36*100</f>
        <v>12.903225806451612</v>
      </c>
      <c r="AE33" s="136">
        <f>РСК20!J54/РАСЧ!AE$36*100</f>
        <v>13.978494623655912</v>
      </c>
      <c r="AF33" s="136">
        <f>РСК20!K54/РАСЧ!AF$36*100</f>
        <v>22.916666666666668</v>
      </c>
      <c r="AH33" t="s">
        <v>231</v>
      </c>
      <c r="AI33" s="135">
        <v>1</v>
      </c>
      <c r="AJ33" s="136">
        <f>РСК5!H54/РАСЧ!AJ$36*100</f>
        <v>45.652173913043477</v>
      </c>
      <c r="AK33" s="136">
        <f>РСК5!I54/РАСЧ!AK$36*100</f>
        <v>21.50537634408602</v>
      </c>
      <c r="AL33" s="136">
        <f>РСК5!J54/РАСЧ!AL$36*100</f>
        <v>26.881720430107524</v>
      </c>
      <c r="AM33" s="136">
        <f>РСК5!K54/РАСЧ!AM$36*100</f>
        <v>46.875000000000007</v>
      </c>
      <c r="AO33" t="s">
        <v>242</v>
      </c>
      <c r="AP33" s="135">
        <v>1</v>
      </c>
      <c r="AQ33" s="136">
        <f>РП30!H54/РАСЧ!AQ$36*100</f>
        <v>28.723404255319153</v>
      </c>
      <c r="AR33" s="136">
        <f>РП30!I54/РАСЧ!AR$36*100</f>
        <v>17.021276595744684</v>
      </c>
      <c r="AS33" s="136">
        <f>РП30!J54/РАСЧ!AS$36*100</f>
        <v>14.893617021276597</v>
      </c>
      <c r="AT33" s="136">
        <f>РП30!K54/РАСЧ!AT$36*100</f>
        <v>29.166666666666668</v>
      </c>
      <c r="AV33" t="s">
        <v>231</v>
      </c>
      <c r="AW33" s="135">
        <v>1</v>
      </c>
      <c r="AX33" s="136">
        <f>РП5!H54/РАСЧ!AX$36*100</f>
        <v>63.829787234042556</v>
      </c>
      <c r="AY33" s="136">
        <f>РП5!I54/РАСЧ!AY$36*100</f>
        <v>55.319148936170215</v>
      </c>
      <c r="AZ33" s="136">
        <f>РП5!J54/РАСЧ!AZ$36*100</f>
        <v>46.808510638297868</v>
      </c>
      <c r="BA33" s="136">
        <f>РП5!K54/РАСЧ!BA$36*100</f>
        <v>62.500000000000014</v>
      </c>
    </row>
    <row r="34" spans="1:53" x14ac:dyDescent="0.25">
      <c r="A34" s="546" t="s">
        <v>180</v>
      </c>
      <c r="B34" s="546"/>
      <c r="C34" s="546"/>
      <c r="D34" s="546"/>
      <c r="E34" s="546"/>
      <c r="F34" s="546"/>
      <c r="G34" s="135">
        <v>2</v>
      </c>
      <c r="H34" s="136">
        <f>'КТЛ &lt;1'!H55/РАСЧ!H$36*100</f>
        <v>39.325842696629216</v>
      </c>
      <c r="I34" s="136">
        <f>'КТЛ &lt;1'!I55/РАСЧ!I$36*100</f>
        <v>40</v>
      </c>
      <c r="J34" s="136">
        <f>'КТЛ &lt;1'!J55/РАСЧ!J$36*100</f>
        <v>38.888888888888893</v>
      </c>
      <c r="K34" s="136">
        <f>'КТЛ &lt;1'!K55/РАСЧ!K$36*100</f>
        <v>45.161290322580648</v>
      </c>
      <c r="M34" t="s">
        <v>199</v>
      </c>
      <c r="N34" s="135">
        <v>2</v>
      </c>
      <c r="O34" s="136">
        <f>'КТЛ&gt;1,5'!H55/РАСЧ!O$36*100</f>
        <v>58.426966292134843</v>
      </c>
      <c r="P34" s="136">
        <f>'КТЛ&gt;1,5'!I55/РАСЧ!P$36*100</f>
        <v>61.111111111111114</v>
      </c>
      <c r="Q34" s="136">
        <f>'КТЛ&gt;1,5'!J55/РАСЧ!Q$36*100</f>
        <v>56.666666666666664</v>
      </c>
      <c r="R34" s="136">
        <f>'КТЛ&gt;1,5'!K55/РАСЧ!R$36*100</f>
        <v>64.516129032258064</v>
      </c>
      <c r="T34" t="s">
        <v>201</v>
      </c>
      <c r="U34" s="135">
        <v>2</v>
      </c>
      <c r="V34" s="136">
        <f>'УС&gt;0,5'!H55/РАСЧ!V$36*100</f>
        <v>34.042553191489361</v>
      </c>
      <c r="W34" s="136">
        <f>'УС&gt;0,5'!I55/РАСЧ!W$36*100</f>
        <v>33.68421052631578</v>
      </c>
      <c r="X34" s="136">
        <f>'УС&gt;0,5'!J55/РАСЧ!X$36*100</f>
        <v>35.789473684210527</v>
      </c>
      <c r="Y34" s="136">
        <f>'УС&gt;0,5'!K55/РАСЧ!Y$36*100</f>
        <v>40.206185567010309</v>
      </c>
      <c r="AA34" t="s">
        <v>228</v>
      </c>
      <c r="AB34" s="135">
        <v>2</v>
      </c>
      <c r="AC34" s="136">
        <f>РСК20!H55/РАСЧ!AC$36*100</f>
        <v>81.521739130434781</v>
      </c>
      <c r="AD34" s="136">
        <f>РСК20!I55/РАСЧ!AD$36*100</f>
        <v>87.096774193548384</v>
      </c>
      <c r="AE34" s="136">
        <f>РСК20!J55/РАСЧ!AE$36*100</f>
        <v>86.021505376344081</v>
      </c>
      <c r="AF34" s="136">
        <f>РСК20!K55/РАСЧ!AF$36*100</f>
        <v>77.083333333333343</v>
      </c>
      <c r="AH34" t="s">
        <v>232</v>
      </c>
      <c r="AI34" s="135">
        <v>2</v>
      </c>
      <c r="AJ34" s="136">
        <f>РСК5!H55/РАСЧ!AJ$36*100</f>
        <v>54.347826086956516</v>
      </c>
      <c r="AK34" s="136">
        <f>РСК5!I55/РАСЧ!AK$36*100</f>
        <v>78.494623655913969</v>
      </c>
      <c r="AL34" s="136">
        <f>РСК5!J55/РАСЧ!AL$36*100</f>
        <v>73.118279569892479</v>
      </c>
      <c r="AM34" s="136">
        <f>РСК5!K55/РАСЧ!AM$36*100</f>
        <v>53.125</v>
      </c>
      <c r="AO34" t="s">
        <v>243</v>
      </c>
      <c r="AP34" s="135">
        <v>2</v>
      </c>
      <c r="AQ34" s="136">
        <f>РП30!H55/РАСЧ!AQ$36*100</f>
        <v>71.276595744680847</v>
      </c>
      <c r="AR34" s="136">
        <f>РП30!I55/РАСЧ!AR$36*100</f>
        <v>82.978723404255334</v>
      </c>
      <c r="AS34" s="136">
        <f>РП30!J55/РАСЧ!AS$36*100</f>
        <v>85.106382978723417</v>
      </c>
      <c r="AT34" s="136">
        <f>РП30!K55/РАСЧ!AT$36*100</f>
        <v>70.833333333333343</v>
      </c>
      <c r="AV34" t="s">
        <v>232</v>
      </c>
      <c r="AW34" s="135">
        <v>2</v>
      </c>
      <c r="AX34" s="136">
        <f>РП5!H55/РАСЧ!AX$36*100</f>
        <v>36.170212765957451</v>
      </c>
      <c r="AY34" s="136">
        <f>РП5!I55/РАСЧ!AY$36*100</f>
        <v>42.553191489361694</v>
      </c>
      <c r="AZ34" s="136">
        <f>РП5!J55/РАСЧ!AZ$36*100</f>
        <v>53.191489361702125</v>
      </c>
      <c r="BA34" s="136">
        <f>РП5!K55/РАСЧ!BA$36*100</f>
        <v>36.458333333333343</v>
      </c>
    </row>
    <row r="35" spans="1:53" x14ac:dyDescent="0.25">
      <c r="A35" s="546" t="s">
        <v>181</v>
      </c>
      <c r="B35" s="546"/>
      <c r="C35" s="546"/>
      <c r="D35" s="546"/>
      <c r="E35" s="546"/>
      <c r="F35" s="546"/>
      <c r="G35" s="135">
        <v>3</v>
      </c>
      <c r="H35" s="136">
        <f>'КТЛ &lt;1'!H56/РАСЧ!H$36*100</f>
        <v>1.1235955056179776</v>
      </c>
      <c r="I35" s="136">
        <f>'КТЛ &lt;1'!I56/РАСЧ!I$36*100</f>
        <v>1.1111111111111114</v>
      </c>
      <c r="J35" s="136">
        <f>'КТЛ &lt;1'!J56/РАСЧ!J$36*100</f>
        <v>2.2222222222222223</v>
      </c>
      <c r="K35" s="136">
        <f>'КТЛ &lt;1'!K56/РАСЧ!K$36*100</f>
        <v>1.0752688172043012</v>
      </c>
      <c r="M35" t="s">
        <v>200</v>
      </c>
      <c r="N35" s="135">
        <v>3</v>
      </c>
      <c r="O35" s="136">
        <f>'КТЛ&gt;1,5'!H56/РАСЧ!O$36*100</f>
        <v>0</v>
      </c>
      <c r="P35" s="136">
        <f>'КТЛ&gt;1,5'!I56/РАСЧ!P$36*100</f>
        <v>0</v>
      </c>
      <c r="Q35" s="136">
        <f>'КТЛ&gt;1,5'!J56/РАСЧ!Q$36*100</f>
        <v>0</v>
      </c>
      <c r="R35" s="136">
        <f>'КТЛ&gt;1,5'!K56/РАСЧ!R$36*100</f>
        <v>0</v>
      </c>
      <c r="T35" t="s">
        <v>203</v>
      </c>
      <c r="U35" s="135">
        <v>3</v>
      </c>
      <c r="V35" s="136">
        <f>'УС&gt;0,5'!H56/РАСЧ!V$36*100</f>
        <v>0</v>
      </c>
      <c r="W35" s="136">
        <f>'УС&gt;0,5'!I56/РАСЧ!W$36*100</f>
        <v>0</v>
      </c>
      <c r="X35" s="136">
        <f>'УС&gt;0,5'!J56/РАСЧ!X$36*100</f>
        <v>0</v>
      </c>
      <c r="Y35" s="136">
        <f>'УС&gt;0,5'!K56/РАСЧ!Y$36*100</f>
        <v>0</v>
      </c>
      <c r="AA35" t="s">
        <v>229</v>
      </c>
      <c r="AB35" s="135">
        <v>3</v>
      </c>
      <c r="AC35" s="136">
        <f>РСК20!H56/РАСЧ!AC$36*100</f>
        <v>1.0869565217391304</v>
      </c>
      <c r="AD35" s="136">
        <f>РСК20!I56/РАСЧ!AD$36*100</f>
        <v>0</v>
      </c>
      <c r="AE35" s="136">
        <f>РСК20!J56/РАСЧ!AE$36*100</f>
        <v>0</v>
      </c>
      <c r="AF35" s="136">
        <f>РСК20!K56/РАСЧ!AF$36*100</f>
        <v>0</v>
      </c>
      <c r="AH35" t="s">
        <v>233</v>
      </c>
      <c r="AI35" s="135">
        <v>3</v>
      </c>
      <c r="AJ35" s="136">
        <f>РСК5!H56/РАСЧ!AJ$36*100</f>
        <v>0</v>
      </c>
      <c r="AK35" s="136">
        <f>РСК5!I56/РАСЧ!AK$36*100</f>
        <v>0</v>
      </c>
      <c r="AL35" s="136">
        <f>РСК5!J56/РАСЧ!AL$36*100</f>
        <v>0</v>
      </c>
      <c r="AM35" s="136">
        <f>РСК5!K56/РАСЧ!AM$36*100</f>
        <v>0</v>
      </c>
      <c r="AO35" t="s">
        <v>244</v>
      </c>
      <c r="AP35" s="135">
        <v>3</v>
      </c>
      <c r="AQ35" s="136">
        <f>РП30!H56/РАСЧ!AQ$36*100</f>
        <v>0</v>
      </c>
      <c r="AR35" s="136">
        <f>РП30!I56/РАСЧ!AR$36*100</f>
        <v>0</v>
      </c>
      <c r="AS35" s="136">
        <f>РП30!J56/РАСЧ!AS$36*100</f>
        <v>0</v>
      </c>
      <c r="AT35" s="136">
        <f>РП30!K56/РАСЧ!AT$36*100</f>
        <v>0</v>
      </c>
      <c r="AV35" t="s">
        <v>233</v>
      </c>
      <c r="AW35" s="135">
        <v>3</v>
      </c>
      <c r="AX35" s="136">
        <f>РП5!H56/РАСЧ!AX$36*100</f>
        <v>0</v>
      </c>
      <c r="AY35" s="136">
        <f>РП5!I56/РАСЧ!AY$36*100</f>
        <v>2.1276595744680846</v>
      </c>
      <c r="AZ35" s="136">
        <f>РП5!J56/РАСЧ!AZ$36*100</f>
        <v>0</v>
      </c>
      <c r="BA35" s="136">
        <f>РП5!K56/РАСЧ!BA$36*100</f>
        <v>1.041666666666667</v>
      </c>
    </row>
    <row r="36" spans="1:53" x14ac:dyDescent="0.25">
      <c r="A36" s="150" t="s">
        <v>197</v>
      </c>
      <c r="B36" s="151"/>
      <c r="C36" s="151"/>
      <c r="D36" s="151"/>
      <c r="E36" s="151"/>
      <c r="F36" s="151"/>
      <c r="G36" s="152"/>
      <c r="H36" s="153">
        <f>SUM('КТЛ &lt;1'!H54:H56)</f>
        <v>4.2020774315391876</v>
      </c>
      <c r="I36" s="153">
        <f>SUM('КТЛ &lt;1'!I54:I56)</f>
        <v>4.1705282669138084</v>
      </c>
      <c r="J36" s="153">
        <f>SUM('КТЛ &lt;1'!J54:J56)</f>
        <v>3.9893617021276593</v>
      </c>
      <c r="K36" s="153">
        <f>SUM('КТЛ &lt;1'!K54:K56)</f>
        <v>4.0861159929701225</v>
      </c>
      <c r="N36" s="152"/>
      <c r="O36" s="153">
        <f>SUM('КТЛ&gt;1,5'!H54:H56)</f>
        <v>4.2020774315391876</v>
      </c>
      <c r="P36" s="153">
        <f>SUM('КТЛ&gt;1,5'!I54:I56)</f>
        <v>4.1705282669138093</v>
      </c>
      <c r="Q36" s="153">
        <f>SUM('КТЛ&gt;1,5'!J54:J56)</f>
        <v>3.9893617021276597</v>
      </c>
      <c r="R36" s="153">
        <f>SUM('КТЛ&gt;1,5'!K54:K56)</f>
        <v>4.0861159929701234</v>
      </c>
      <c r="U36" s="152"/>
      <c r="V36" s="153">
        <f>SUM('УС&gt;0,5'!H54:H56)</f>
        <v>4.2399639152007218</v>
      </c>
      <c r="W36" s="153">
        <f>SUM('УС&gt;0,5'!I54:I56)</f>
        <v>4.22034651266104</v>
      </c>
      <c r="X36" s="153">
        <f>SUM('УС&gt;0,5'!J54:J56)</f>
        <v>4.0220152413209149</v>
      </c>
      <c r="Y36" s="153">
        <f>SUM('УС&gt;0,5'!K54:K56)</f>
        <v>4.0636782572266448</v>
      </c>
      <c r="AB36" s="152"/>
      <c r="AC36" s="153">
        <f>SUM(РСК20!H54:H56)</f>
        <v>4.2221202386415788</v>
      </c>
      <c r="AD36" s="153">
        <f>SUM(РСК20!I54:I56)</f>
        <v>4.1967509025270759</v>
      </c>
      <c r="AE36" s="153">
        <f>SUM(РСК20!J54:J56)</f>
        <v>4.0051679586563314</v>
      </c>
      <c r="AF36" s="153">
        <f>SUM(РСК20!K54:K56)</f>
        <v>4.0885860306643949</v>
      </c>
      <c r="AI36" s="152"/>
      <c r="AJ36" s="153">
        <f>SUM(РСК5!H54:H56)</f>
        <v>4.2221202386415788</v>
      </c>
      <c r="AK36" s="153">
        <f>SUM(РСК5!I54:I56)</f>
        <v>4.1967509025270759</v>
      </c>
      <c r="AL36" s="153">
        <f>SUM(РСК5!J54:J56)</f>
        <v>4.0051679586563305</v>
      </c>
      <c r="AM36" s="153">
        <f>SUM(РСК5!K54:K56)</f>
        <v>4.0885860306643949</v>
      </c>
      <c r="AP36" s="152"/>
      <c r="AQ36" s="153">
        <f>SUM(РП30!H54:H56)</f>
        <v>4.4976076555023923</v>
      </c>
      <c r="AR36" s="153">
        <f>SUM(РП30!I54:I56)</f>
        <v>4.3660009289363675</v>
      </c>
      <c r="AS36" s="153">
        <f>SUM(РП30!J54:J56)</f>
        <v>4.1318681318681314</v>
      </c>
      <c r="AT36" s="153">
        <f>SUM(РП30!K54:K56)</f>
        <v>4.1757285776424533</v>
      </c>
      <c r="AW36" s="152"/>
      <c r="AX36" s="153">
        <f>SUM(РП5!H54:H56)</f>
        <v>4.4976076555023923</v>
      </c>
      <c r="AY36" s="153">
        <f>SUM(РП5!I54:I56)</f>
        <v>4.3660009289363684</v>
      </c>
      <c r="AZ36" s="153">
        <f>SUM(РП5!J54:J56)</f>
        <v>4.1318681318681323</v>
      </c>
      <c r="BA36" s="153">
        <f>SUM(РП5!K54:K56)</f>
        <v>4.1757285776424524</v>
      </c>
    </row>
    <row r="37" spans="1:53" x14ac:dyDescent="0.25">
      <c r="A37" s="126" t="s">
        <v>27</v>
      </c>
      <c r="B37" s="127"/>
      <c r="C37" s="127"/>
      <c r="D37" s="127"/>
      <c r="E37" s="127"/>
      <c r="F37" s="127"/>
      <c r="G37" s="133"/>
      <c r="H37" s="155">
        <f>SUM(H38:H40)</f>
        <v>100.00000000000001</v>
      </c>
      <c r="I37" s="155">
        <f>SUM(I38:I40)</f>
        <v>100</v>
      </c>
      <c r="J37" s="155">
        <f>SUM(J38:J40)</f>
        <v>99.999999999999972</v>
      </c>
      <c r="K37" s="155">
        <f>SUM(K38:K40)</f>
        <v>100</v>
      </c>
      <c r="N37" s="133"/>
      <c r="O37" s="155">
        <f>SUM(O38:O40)</f>
        <v>100.00000000000001</v>
      </c>
      <c r="P37" s="155">
        <f>SUM(P38:P40)</f>
        <v>99.999999999999986</v>
      </c>
      <c r="Q37" s="155">
        <f>SUM(Q38:Q40)</f>
        <v>100</v>
      </c>
      <c r="R37" s="155">
        <f>SUM(R38:R40)</f>
        <v>100.00000000000001</v>
      </c>
      <c r="U37" s="133"/>
      <c r="V37" s="155">
        <f>SUM(V38:V40)</f>
        <v>100</v>
      </c>
      <c r="W37" s="155">
        <f>SUM(W38:W40)</f>
        <v>100</v>
      </c>
      <c r="X37" s="155">
        <f>SUM(X38:X40)</f>
        <v>100</v>
      </c>
      <c r="Y37" s="155">
        <f>SUM(Y38:Y40)</f>
        <v>100</v>
      </c>
      <c r="AB37" s="133"/>
      <c r="AC37" s="155">
        <f>SUM(AC38:AC40)</f>
        <v>99.999999999999986</v>
      </c>
      <c r="AD37" s="155">
        <f>SUM(AD38:AD40)</f>
        <v>100</v>
      </c>
      <c r="AE37" s="155">
        <f>SUM(AE38:AE40)</f>
        <v>100</v>
      </c>
      <c r="AF37" s="155">
        <f>SUM(AF38:AF40)</f>
        <v>99.999999999999986</v>
      </c>
      <c r="AI37" s="133"/>
      <c r="AJ37" s="155">
        <f>SUM(AJ38:AJ40)</f>
        <v>100</v>
      </c>
      <c r="AK37" s="155">
        <f>SUM(AK38:AK40)</f>
        <v>100</v>
      </c>
      <c r="AL37" s="155">
        <f>SUM(AL38:AL40)</f>
        <v>100</v>
      </c>
      <c r="AM37" s="155">
        <f>SUM(AM38:AM40)</f>
        <v>100</v>
      </c>
      <c r="AP37" s="133"/>
      <c r="AQ37" s="155">
        <f>SUM(AQ38:AQ40)</f>
        <v>100.00000000000001</v>
      </c>
      <c r="AR37" s="155">
        <f>SUM(AR38:AR40)</f>
        <v>100</v>
      </c>
      <c r="AS37" s="155">
        <f>SUM(AS38:AS40)</f>
        <v>100.00000000000001</v>
      </c>
      <c r="AT37" s="155">
        <f>SUM(AT38:AT40)</f>
        <v>100</v>
      </c>
      <c r="AW37" s="133"/>
      <c r="AX37" s="155">
        <f>SUM(AX38:AX40)</f>
        <v>100</v>
      </c>
      <c r="AY37" s="155">
        <f>SUM(AY38:AY40)</f>
        <v>100</v>
      </c>
      <c r="AZ37" s="155">
        <f>SUM(AZ38:AZ40)</f>
        <v>99.999999999999986</v>
      </c>
      <c r="BA37" s="155">
        <f>SUM(BA38:BA40)</f>
        <v>100</v>
      </c>
    </row>
    <row r="38" spans="1:53" x14ac:dyDescent="0.25">
      <c r="A38" s="546" t="s">
        <v>179</v>
      </c>
      <c r="B38" s="546"/>
      <c r="C38" s="546"/>
      <c r="D38" s="546"/>
      <c r="E38" s="546"/>
      <c r="F38" s="546"/>
      <c r="G38" s="135">
        <v>1</v>
      </c>
      <c r="H38" s="136">
        <f>'КТЛ &lt;1'!H58/РАСЧ!H$41*100</f>
        <v>55.719557195571959</v>
      </c>
      <c r="I38" s="136">
        <f>'КТЛ &lt;1'!I58/РАСЧ!I$41*100</f>
        <v>55.434782608695656</v>
      </c>
      <c r="J38" s="136">
        <f>'КТЛ &lt;1'!J58/РАСЧ!J$41*100</f>
        <v>54.73684210526315</v>
      </c>
      <c r="K38" s="136">
        <f>'КТЛ &lt;1'!K58/РАСЧ!K$41*100</f>
        <v>56.727272727272727</v>
      </c>
      <c r="M38" t="s">
        <v>198</v>
      </c>
      <c r="N38" s="135">
        <v>1</v>
      </c>
      <c r="O38" s="136">
        <f>'КТЛ&gt;1,5'!H58/РАСЧ!O$41*100</f>
        <v>33.210332103321036</v>
      </c>
      <c r="P38" s="136">
        <f>'КТЛ&gt;1,5'!I58/РАСЧ!P$41*100</f>
        <v>32.246376811594203</v>
      </c>
      <c r="Q38" s="136">
        <f>'КТЛ&gt;1,5'!J58/РАСЧ!Q$41*100</f>
        <v>29.473684210526311</v>
      </c>
      <c r="R38" s="136">
        <f>'КТЛ&gt;1,5'!K58/РАСЧ!R$41*100</f>
        <v>28.72727272727273</v>
      </c>
      <c r="T38" t="s">
        <v>202</v>
      </c>
      <c r="U38" s="135">
        <v>1</v>
      </c>
      <c r="V38" s="136">
        <f>'УС&gt;0,5'!H58/РАСЧ!V$41*100</f>
        <v>29.122807017543863</v>
      </c>
      <c r="W38" s="136">
        <f>'УС&gt;0,5'!I58/РАСЧ!W$41*100</f>
        <v>27.272727272727277</v>
      </c>
      <c r="X38" s="136">
        <f>'УС&gt;0,5'!J58/РАСЧ!X$41*100</f>
        <v>27.090301003344479</v>
      </c>
      <c r="Y38" s="136">
        <f>'УС&gt;0,5'!K58/РАСЧ!Y$41*100</f>
        <v>30.555555555555554</v>
      </c>
      <c r="AA38" t="s">
        <v>227</v>
      </c>
      <c r="AB38" s="135">
        <v>1</v>
      </c>
      <c r="AC38" s="188">
        <f>РСК20!H58/РАСЧ!AC$41*100</f>
        <v>31.27272727272727</v>
      </c>
      <c r="AD38" s="188">
        <f>РСК20!I58/РАСЧ!AD$41*100</f>
        <v>40.072202166064983</v>
      </c>
      <c r="AE38" s="188">
        <f>РСК20!J58/РАСЧ!AE$41*100</f>
        <v>48.263888888888886</v>
      </c>
      <c r="AF38" s="188">
        <f>РСК20!K58/РАСЧ!AF$41*100</f>
        <v>46.18181818181818</v>
      </c>
      <c r="AH38" t="s">
        <v>231</v>
      </c>
      <c r="AI38" s="135">
        <v>1</v>
      </c>
      <c r="AJ38" s="188">
        <f>РСК5!H58/РАСЧ!AJ$41*100</f>
        <v>46.545454545454547</v>
      </c>
      <c r="AK38" s="188">
        <f>РСК5!I58/РАСЧ!AK$41*100</f>
        <v>57.039711191335741</v>
      </c>
      <c r="AL38" s="188">
        <f>РСК5!J58/РАСЧ!AL$41*100</f>
        <v>70.486111111111114</v>
      </c>
      <c r="AM38" s="188">
        <f>РСК5!K58/РАСЧ!AM$41*100</f>
        <v>65.454545454545453</v>
      </c>
      <c r="AO38" t="s">
        <v>242</v>
      </c>
      <c r="AP38" s="135">
        <v>1</v>
      </c>
      <c r="AQ38" s="188">
        <f>РП30!H58/РАСЧ!AQ$41*100</f>
        <v>18.992248062015506</v>
      </c>
      <c r="AR38" s="188">
        <f>РП30!I58/РАСЧ!AR$41*100</f>
        <v>23.247232472324722</v>
      </c>
      <c r="AS38" s="188">
        <f>РП30!J58/РАСЧ!AS$41*100</f>
        <v>24.827586206896552</v>
      </c>
      <c r="AT38" s="188">
        <f>РП30!K58/РАСЧ!AT$41*100</f>
        <v>25.448028673835125</v>
      </c>
      <c r="AV38" t="s">
        <v>231</v>
      </c>
      <c r="AW38" s="135">
        <v>1</v>
      </c>
      <c r="AX38" s="188">
        <f>РП5!H58/РАСЧ!AX$41*100</f>
        <v>59.689922480620162</v>
      </c>
      <c r="AY38" s="188">
        <f>РП5!I58/РАСЧ!AY$41*100</f>
        <v>63.099630996309962</v>
      </c>
      <c r="AZ38" s="188">
        <f>РП5!J58/РАСЧ!AZ$41*100</f>
        <v>68.620689655172413</v>
      </c>
      <c r="BA38" s="188">
        <f>РП5!K58/РАСЧ!BA$41*100</f>
        <v>67.383512544802869</v>
      </c>
    </row>
    <row r="39" spans="1:53" x14ac:dyDescent="0.25">
      <c r="A39" s="546" t="s">
        <v>180</v>
      </c>
      <c r="B39" s="546"/>
      <c r="C39" s="546"/>
      <c r="D39" s="546"/>
      <c r="E39" s="546"/>
      <c r="F39" s="546"/>
      <c r="G39" s="135">
        <v>2</v>
      </c>
      <c r="H39" s="136">
        <f>'КТЛ &lt;1'!H59/РАСЧ!H$41*100</f>
        <v>42.804428044280449</v>
      </c>
      <c r="I39" s="136">
        <f>'КТЛ &lt;1'!I59/РАСЧ!I$41*100</f>
        <v>42.028985507246382</v>
      </c>
      <c r="J39" s="136">
        <f>'КТЛ &lt;1'!J59/РАСЧ!J$41*100</f>
        <v>43.508771929824555</v>
      </c>
      <c r="K39" s="136">
        <f>'КТЛ &lt;1'!K59/РАСЧ!K$41*100</f>
        <v>41.81818181818182</v>
      </c>
      <c r="M39" t="s">
        <v>199</v>
      </c>
      <c r="N39" s="135">
        <v>2</v>
      </c>
      <c r="O39" s="136">
        <f>'КТЛ&gt;1,5'!H59/РАСЧ!O$41*100</f>
        <v>66.789667896678978</v>
      </c>
      <c r="P39" s="136">
        <f>'КТЛ&gt;1,5'!I59/РАСЧ!P$41*100</f>
        <v>67.753623188405783</v>
      </c>
      <c r="Q39" s="136">
        <f>'КТЛ&gt;1,5'!J59/РАСЧ!Q$41*100</f>
        <v>70.526315789473685</v>
      </c>
      <c r="R39" s="136">
        <f>'КТЛ&gt;1,5'!K59/РАСЧ!R$41*100</f>
        <v>71.27272727272728</v>
      </c>
      <c r="T39" t="s">
        <v>201</v>
      </c>
      <c r="U39" s="135">
        <v>2</v>
      </c>
      <c r="V39" s="136">
        <f>'УС&gt;0,5'!H59/РАСЧ!V$41*100</f>
        <v>70.877192982456137</v>
      </c>
      <c r="W39" s="136">
        <f>'УС&gt;0,5'!I59/РАСЧ!W$41*100</f>
        <v>72.377622377622373</v>
      </c>
      <c r="X39" s="136">
        <f>'УС&gt;0,5'!J59/РАСЧ!X$41*100</f>
        <v>72.909698996655521</v>
      </c>
      <c r="Y39" s="136">
        <f>'УС&gt;0,5'!K59/РАСЧ!Y$41*100</f>
        <v>68.75</v>
      </c>
      <c r="AA39" t="s">
        <v>228</v>
      </c>
      <c r="AB39" s="135">
        <v>2</v>
      </c>
      <c r="AC39" s="188">
        <f>РСК20!H59/РАСЧ!AC$41*100</f>
        <v>68.72727272727272</v>
      </c>
      <c r="AD39" s="188">
        <f>РСК20!I59/РАСЧ!AD$41*100</f>
        <v>59.927797833935017</v>
      </c>
      <c r="AE39" s="188">
        <f>РСК20!J59/РАСЧ!AE$41*100</f>
        <v>51.736111111111107</v>
      </c>
      <c r="AF39" s="188">
        <f>РСК20!K59/РАСЧ!AF$41*100</f>
        <v>53.454545454545446</v>
      </c>
      <c r="AH39" t="s">
        <v>232</v>
      </c>
      <c r="AI39" s="135">
        <v>2</v>
      </c>
      <c r="AJ39" s="188">
        <f>РСК5!H59/РАСЧ!AJ$41*100</f>
        <v>52.363636363636367</v>
      </c>
      <c r="AK39" s="188">
        <f>РСК5!I59/РАСЧ!AK$41*100</f>
        <v>42.960288808664259</v>
      </c>
      <c r="AL39" s="188">
        <f>РСК5!J59/РАСЧ!AL$41*100</f>
        <v>29.166666666666664</v>
      </c>
      <c r="AM39" s="188">
        <f>РСК5!K59/РАСЧ!AM$41*100</f>
        <v>34.545454545454547</v>
      </c>
      <c r="AO39" t="s">
        <v>243</v>
      </c>
      <c r="AP39" s="135">
        <v>2</v>
      </c>
      <c r="AQ39" s="188">
        <f>РП30!H59/РАСЧ!AQ$41*100</f>
        <v>81.007751937984509</v>
      </c>
      <c r="AR39" s="188">
        <f>РП30!I59/РАСЧ!AR$41*100</f>
        <v>76.383763837638369</v>
      </c>
      <c r="AS39" s="188">
        <f>РП30!J59/РАСЧ!AS$41*100</f>
        <v>75.172413793103459</v>
      </c>
      <c r="AT39" s="188">
        <f>РП30!K59/РАСЧ!AT$41*100</f>
        <v>74.551971326164875</v>
      </c>
      <c r="AV39" t="s">
        <v>232</v>
      </c>
      <c r="AW39" s="135">
        <v>2</v>
      </c>
      <c r="AX39" s="188">
        <f>РП5!H59/РАСЧ!AX$41*100</f>
        <v>39.534883720930239</v>
      </c>
      <c r="AY39" s="188">
        <f>РП5!I59/РАСЧ!AY$41*100</f>
        <v>36.531365313653133</v>
      </c>
      <c r="AZ39" s="188">
        <f>РП5!J59/РАСЧ!AZ$41*100</f>
        <v>30.344827586206897</v>
      </c>
      <c r="BA39" s="188">
        <f>РП5!K59/РАСЧ!BA$41*100</f>
        <v>31.899641577060933</v>
      </c>
    </row>
    <row r="40" spans="1:53" x14ac:dyDescent="0.25">
      <c r="A40" s="546" t="s">
        <v>181</v>
      </c>
      <c r="B40" s="546"/>
      <c r="C40" s="546"/>
      <c r="D40" s="546"/>
      <c r="E40" s="546"/>
      <c r="F40" s="546"/>
      <c r="G40" s="135">
        <v>3</v>
      </c>
      <c r="H40" s="136">
        <f>'КТЛ &lt;1'!H60/РАСЧ!H$41*100</f>
        <v>1.4760147601476017</v>
      </c>
      <c r="I40" s="136">
        <f>'КТЛ &lt;1'!I60/РАСЧ!I$41*100</f>
        <v>2.5362318840579712</v>
      </c>
      <c r="J40" s="136">
        <f>'КТЛ &lt;1'!J60/РАСЧ!J$41*100</f>
        <v>1.7543859649122802</v>
      </c>
      <c r="K40" s="136">
        <f>'КТЛ &lt;1'!K60/РАСЧ!K$41*100</f>
        <v>1.4545454545454546</v>
      </c>
      <c r="M40" t="s">
        <v>200</v>
      </c>
      <c r="N40" s="135">
        <v>3</v>
      </c>
      <c r="O40" s="136">
        <f>'КТЛ&gt;1,5'!H60/РАСЧ!O$41*100</f>
        <v>0</v>
      </c>
      <c r="P40" s="136">
        <f>'КТЛ&gt;1,5'!I60/РАСЧ!P$41*100</f>
        <v>0</v>
      </c>
      <c r="Q40" s="136">
        <f>'КТЛ&gt;1,5'!J60/РАСЧ!Q$41*100</f>
        <v>0</v>
      </c>
      <c r="R40" s="136">
        <f>'КТЛ&gt;1,5'!K60/РАСЧ!R$41*100</f>
        <v>0</v>
      </c>
      <c r="T40" t="s">
        <v>203</v>
      </c>
      <c r="U40" s="135">
        <v>3</v>
      </c>
      <c r="V40" s="136">
        <f>'УС&gt;0,5'!H60/РАСЧ!V$41*100</f>
        <v>0</v>
      </c>
      <c r="W40" s="136">
        <f>'УС&gt;0,5'!I60/РАСЧ!W$41*100</f>
        <v>0.34965034965034963</v>
      </c>
      <c r="X40" s="136">
        <f>'УС&gt;0,5'!J60/РАСЧ!X$41*100</f>
        <v>0</v>
      </c>
      <c r="Y40" s="136">
        <f>'УС&gt;0,5'!K60/РАСЧ!Y$41*100</f>
        <v>0.69444444444444442</v>
      </c>
      <c r="AA40" t="s">
        <v>229</v>
      </c>
      <c r="AB40" s="135">
        <v>3</v>
      </c>
      <c r="AC40" s="188">
        <f>РСК20!H60/РАСЧ!AC$41*100</f>
        <v>0</v>
      </c>
      <c r="AD40" s="188">
        <f>РСК20!I60/РАСЧ!AD$41*100</f>
        <v>0</v>
      </c>
      <c r="AE40" s="188">
        <f>РСК20!J60/РАСЧ!AE$41*100</f>
        <v>0</v>
      </c>
      <c r="AF40" s="188">
        <f>РСК20!K60/РАСЧ!AF$41*100</f>
        <v>0.36363636363636359</v>
      </c>
      <c r="AH40" t="s">
        <v>233</v>
      </c>
      <c r="AI40" s="135">
        <v>3</v>
      </c>
      <c r="AJ40" s="188">
        <f>РСК5!H60/РАСЧ!AJ$41*100</f>
        <v>1.0909090909090908</v>
      </c>
      <c r="AK40" s="188">
        <f>РСК5!I60/РАСЧ!AK$41*100</f>
        <v>0</v>
      </c>
      <c r="AL40" s="188">
        <f>РСК5!J60/РАСЧ!AL$41*100</f>
        <v>0.34722222222222227</v>
      </c>
      <c r="AM40" s="188">
        <f>РСК5!K60/РАСЧ!AM$41*100</f>
        <v>0</v>
      </c>
      <c r="AO40" t="s">
        <v>244</v>
      </c>
      <c r="AP40" s="135">
        <v>3</v>
      </c>
      <c r="AQ40" s="188">
        <f>РП30!H60/РАСЧ!AQ$41*100</f>
        <v>0</v>
      </c>
      <c r="AR40" s="188">
        <f>РП30!I60/РАСЧ!AR$41*100</f>
        <v>0.36900369003690031</v>
      </c>
      <c r="AS40" s="188">
        <f>РП30!J60/РАСЧ!AS$41*100</f>
        <v>0</v>
      </c>
      <c r="AT40" s="188">
        <f>РП30!K60/РАСЧ!AT$41*100</f>
        <v>0</v>
      </c>
      <c r="AV40" t="s">
        <v>233</v>
      </c>
      <c r="AW40" s="135">
        <v>3</v>
      </c>
      <c r="AX40" s="188">
        <f>РП5!H60/РАСЧ!AX$41*100</f>
        <v>0.77519379844961245</v>
      </c>
      <c r="AY40" s="188">
        <f>РП5!I60/РАСЧ!AY$41*100</f>
        <v>0.36900369003690042</v>
      </c>
      <c r="AZ40" s="188">
        <f>РП5!J60/РАСЧ!AZ$41*100</f>
        <v>1.0344827586206897</v>
      </c>
      <c r="BA40" s="188">
        <f>РП5!K60/РАСЧ!BA$41*100</f>
        <v>0.71684587813620082</v>
      </c>
    </row>
    <row r="41" spans="1:53" x14ac:dyDescent="0.25">
      <c r="A41" s="150" t="s">
        <v>197</v>
      </c>
      <c r="B41" s="151"/>
      <c r="C41" s="151"/>
      <c r="D41" s="151"/>
      <c r="E41" s="151"/>
      <c r="F41" s="151"/>
      <c r="G41" s="152"/>
      <c r="H41" s="153">
        <f>SUM('КТЛ &lt;1'!H58:H60)</f>
        <v>12.795089707271009</v>
      </c>
      <c r="I41" s="153">
        <f>SUM('КТЛ &lt;1'!I58:I60)</f>
        <v>12.789620018535681</v>
      </c>
      <c r="J41" s="153">
        <f>SUM('КТЛ &lt;1'!J58:J60)</f>
        <v>12.632978723404257</v>
      </c>
      <c r="K41" s="153">
        <f>SUM('КТЛ &lt;1'!K58:K60)</f>
        <v>12.082601054481547</v>
      </c>
      <c r="N41" s="152"/>
      <c r="O41" s="153">
        <f>SUM('КТЛ&gt;1,5'!H58:H60)</f>
        <v>12.795089707271011</v>
      </c>
      <c r="P41" s="153">
        <f>SUM('КТЛ&gt;1,5'!I58:I60)</f>
        <v>12.789620018535683</v>
      </c>
      <c r="Q41" s="153">
        <f>SUM('КТЛ&gt;1,5'!J58:J60)</f>
        <v>12.632978723404255</v>
      </c>
      <c r="R41" s="153">
        <f>SUM('КТЛ&gt;1,5'!K58:K60)</f>
        <v>12.082601054481547</v>
      </c>
      <c r="U41" s="152"/>
      <c r="V41" s="153">
        <f>SUM('УС&gt;0,5'!H58:H60)</f>
        <v>12.855209742895806</v>
      </c>
      <c r="W41" s="153">
        <f>SUM('УС&gt;0,5'!I58:I60)</f>
        <v>12.705464238116392</v>
      </c>
      <c r="X41" s="153">
        <f>SUM('УС&gt;0,5'!J58:J60)</f>
        <v>12.658763759525826</v>
      </c>
      <c r="Y41" s="153">
        <f>SUM('УС&gt;0,5'!K58:K60)</f>
        <v>12.065354000837873</v>
      </c>
      <c r="AB41" s="152"/>
      <c r="AC41" s="153">
        <f>SUM(РСК20!H58:H60)</f>
        <v>12.620468104635155</v>
      </c>
      <c r="AD41" s="153">
        <f>SUM(РСК20!I58:I60)</f>
        <v>12.5</v>
      </c>
      <c r="AE41" s="153">
        <f>SUM(РСК20!J58:J60)</f>
        <v>12.403100775193799</v>
      </c>
      <c r="AF41" s="153">
        <f>SUM(РСК20!K58:K60)</f>
        <v>11.712095400340717</v>
      </c>
      <c r="AI41" s="152"/>
      <c r="AJ41" s="153">
        <f>SUM(РСК5!H58:H60)</f>
        <v>12.620468104635155</v>
      </c>
      <c r="AK41" s="153">
        <f>SUM(РСК5!I58:I60)</f>
        <v>12.5</v>
      </c>
      <c r="AL41" s="153">
        <f>SUM(РСК5!J58:J60)</f>
        <v>12.403100775193799</v>
      </c>
      <c r="AM41" s="153">
        <f>SUM(РСК5!K58:K60)</f>
        <v>11.712095400340715</v>
      </c>
      <c r="AP41" s="152"/>
      <c r="AQ41" s="153">
        <f>SUM(РП30!H58:H60)</f>
        <v>12.344497607655502</v>
      </c>
      <c r="AR41" s="153">
        <f>SUM(РП30!I58:I60)</f>
        <v>12.587087784486764</v>
      </c>
      <c r="AS41" s="153">
        <f>SUM(РП30!J58:J60)</f>
        <v>12.747252747252746</v>
      </c>
      <c r="AT41" s="153">
        <f>SUM(РП30!K58:K60)</f>
        <v>12.135711178773379</v>
      </c>
      <c r="AW41" s="152"/>
      <c r="AX41" s="153">
        <f>SUM(РП5!H58:H60)</f>
        <v>12.344497607655502</v>
      </c>
      <c r="AY41" s="153">
        <f>SUM(РП5!I58:I60)</f>
        <v>12.587087784486762</v>
      </c>
      <c r="AZ41" s="153">
        <f>SUM(РП5!J58:J60)</f>
        <v>12.747252747252746</v>
      </c>
      <c r="BA41" s="153">
        <f>SUM(РП5!K58:K60)</f>
        <v>12.135711178773379</v>
      </c>
    </row>
    <row r="42" spans="1:53" x14ac:dyDescent="0.25">
      <c r="A42" s="126" t="s">
        <v>95</v>
      </c>
      <c r="B42" s="127"/>
      <c r="C42" s="127"/>
      <c r="D42" s="127"/>
      <c r="E42" s="127"/>
      <c r="F42" s="127"/>
      <c r="G42" s="133"/>
      <c r="H42" s="155">
        <f>SUM(H43:H45)</f>
        <v>100.00000000000001</v>
      </c>
      <c r="I42" s="155">
        <f>SUM(I43:I45)</f>
        <v>100.00000000000001</v>
      </c>
      <c r="J42" s="155">
        <f>SUM(J43:J45)</f>
        <v>100.00000000000001</v>
      </c>
      <c r="K42" s="155">
        <f>SUM(K43:K45)</f>
        <v>100</v>
      </c>
      <c r="N42" s="133"/>
      <c r="O42" s="155">
        <f>SUM(O43:O45)</f>
        <v>100</v>
      </c>
      <c r="P42" s="155">
        <f>SUM(P43:P45)</f>
        <v>100</v>
      </c>
      <c r="Q42" s="155">
        <f>SUM(Q43:Q45)</f>
        <v>100</v>
      </c>
      <c r="R42" s="155">
        <f>SUM(R43:R45)</f>
        <v>100</v>
      </c>
      <c r="U42" s="133"/>
      <c r="V42" s="155">
        <f>SUM(V43:V45)</f>
        <v>100</v>
      </c>
      <c r="W42" s="155">
        <f>SUM(W43:W45)</f>
        <v>100</v>
      </c>
      <c r="X42" s="155">
        <f>SUM(X43:X45)</f>
        <v>100</v>
      </c>
      <c r="Y42" s="155">
        <f>SUM(Y43:Y45)</f>
        <v>100</v>
      </c>
      <c r="AB42" s="133"/>
      <c r="AC42" s="155">
        <f>SUM(AC43:AC45)</f>
        <v>100</v>
      </c>
      <c r="AD42" s="155">
        <f>SUM(AD43:AD45)</f>
        <v>99.999999999999986</v>
      </c>
      <c r="AE42" s="155">
        <f>SUM(AE43:AE45)</f>
        <v>99.999999999999986</v>
      </c>
      <c r="AF42" s="155">
        <f>SUM(AF43:AF45)</f>
        <v>100.00000000000001</v>
      </c>
      <c r="AI42" s="133"/>
      <c r="AJ42" s="155">
        <f>SUM(AJ43:AJ45)</f>
        <v>100</v>
      </c>
      <c r="AK42" s="155">
        <f>SUM(AK43:AK45)</f>
        <v>99.999999999999986</v>
      </c>
      <c r="AL42" s="155">
        <f>SUM(AL43:AL45)</f>
        <v>100</v>
      </c>
      <c r="AM42" s="155">
        <f>SUM(AM43:AM45)</f>
        <v>100.00000000000001</v>
      </c>
      <c r="AP42" s="133"/>
      <c r="AQ42" s="155">
        <f>SUM(AQ43:AQ45)</f>
        <v>100.00000000000001</v>
      </c>
      <c r="AR42" s="155">
        <f>SUM(AR43:AR45)</f>
        <v>100</v>
      </c>
      <c r="AS42" s="155">
        <f>SUM(AS43:AS45)</f>
        <v>100</v>
      </c>
      <c r="AT42" s="155">
        <f>SUM(AT43:AT45)</f>
        <v>100</v>
      </c>
      <c r="AW42" s="133"/>
      <c r="AX42" s="155">
        <f>SUM(AX43:AX45)</f>
        <v>100.00000000000001</v>
      </c>
      <c r="AY42" s="155">
        <f>SUM(AY43:AY45)</f>
        <v>100</v>
      </c>
      <c r="AZ42" s="155">
        <f>SUM(AZ43:AZ45)</f>
        <v>100</v>
      </c>
      <c r="BA42" s="155">
        <f>SUM(BA43:BA45)</f>
        <v>100</v>
      </c>
    </row>
    <row r="43" spans="1:53" x14ac:dyDescent="0.25">
      <c r="A43" s="546" t="s">
        <v>179</v>
      </c>
      <c r="B43" s="546"/>
      <c r="C43" s="546"/>
      <c r="D43" s="546"/>
      <c r="E43" s="546"/>
      <c r="F43" s="546"/>
      <c r="G43" s="135">
        <v>1</v>
      </c>
      <c r="H43" s="136">
        <f>'КТЛ &lt;1'!H62/РАСЧ!H$46*100</f>
        <v>68.115942028985515</v>
      </c>
      <c r="I43" s="136">
        <f>'КТЛ &lt;1'!I62/РАСЧ!I$46*100</f>
        <v>69.387755102040828</v>
      </c>
      <c r="J43" s="136">
        <f>'КТЛ &lt;1'!J62/РАСЧ!J$46*100</f>
        <v>69.702970297029708</v>
      </c>
      <c r="K43" s="136">
        <f>'КТЛ &lt;1'!K62/РАСЧ!K$46*100</f>
        <v>69.691119691119695</v>
      </c>
      <c r="M43" t="s">
        <v>198</v>
      </c>
      <c r="N43" s="135">
        <v>1</v>
      </c>
      <c r="O43" s="136">
        <f>'КТЛ&gt;1,5'!H62/РАСЧ!O$46*100</f>
        <v>32.919254658385093</v>
      </c>
      <c r="P43" s="136">
        <f>'КТЛ&gt;1,5'!I62/РАСЧ!P$46*100</f>
        <v>35.714285714285715</v>
      </c>
      <c r="Q43" s="136">
        <f>'КТЛ&gt;1,5'!J62/РАСЧ!Q$46*100</f>
        <v>36.039603960396043</v>
      </c>
      <c r="R43" s="136">
        <f>'КТЛ&gt;1,5'!K62/РАСЧ!R$46*100</f>
        <v>37.065637065637063</v>
      </c>
      <c r="T43" t="s">
        <v>202</v>
      </c>
      <c r="U43" s="135">
        <v>1</v>
      </c>
      <c r="V43" s="136">
        <f>'УС&gt;0,5'!H62/РАСЧ!V$46*100</f>
        <v>19.841269841269842</v>
      </c>
      <c r="W43" s="136">
        <f>'УС&gt;0,5'!I62/РАСЧ!W$46*100</f>
        <v>20.980392156862742</v>
      </c>
      <c r="X43" s="136">
        <f>'УС&gt;0,5'!J62/РАСЧ!X$46*100</f>
        <v>20.300751879699249</v>
      </c>
      <c r="Y43" s="136">
        <f>'УС&gt;0,5'!K62/РАСЧ!Y$46*100</f>
        <v>21.428571428571427</v>
      </c>
      <c r="AA43" t="s">
        <v>227</v>
      </c>
      <c r="AB43" s="135">
        <v>1</v>
      </c>
      <c r="AC43" s="136">
        <f>РСК20!H62/РАСЧ!AC$46*100</f>
        <v>54.655870445344135</v>
      </c>
      <c r="AD43" s="136">
        <f>РСК20!I62/РАСЧ!AD$46*100</f>
        <v>56.547619047619044</v>
      </c>
      <c r="AE43" s="136">
        <f>РСК20!J62/РАСЧ!AE$46*100</f>
        <v>55.80952380952381</v>
      </c>
      <c r="AF43" s="136">
        <f>РСК20!K62/РАСЧ!AF$46*100</f>
        <v>57.35567970204842</v>
      </c>
      <c r="AH43" t="s">
        <v>231</v>
      </c>
      <c r="AI43" s="135">
        <v>1</v>
      </c>
      <c r="AJ43" s="136">
        <f>РСК5!H62/РАСЧ!AJ$46*100</f>
        <v>69.02834008097166</v>
      </c>
      <c r="AK43" s="136">
        <f>РСК5!I62/РАСЧ!AK$46*100</f>
        <v>72.222222222222214</v>
      </c>
      <c r="AL43" s="136">
        <f>РСК5!J62/РАСЧ!AL$46*100</f>
        <v>71.047619047619051</v>
      </c>
      <c r="AM43" s="136">
        <f>РСК5!K62/РАСЧ!AM$46*100</f>
        <v>72.067039106145259</v>
      </c>
      <c r="AO43" t="s">
        <v>242</v>
      </c>
      <c r="AP43" s="135">
        <v>1</v>
      </c>
      <c r="AQ43" s="136">
        <f>РП30!H62/РАСЧ!AQ$46*100</f>
        <v>23.602484472049692</v>
      </c>
      <c r="AR43" s="136">
        <f>РП30!I62/РАСЧ!AR$46*100</f>
        <v>21.384928716904277</v>
      </c>
      <c r="AS43" s="136">
        <f>РП30!J62/РАСЧ!AS$46*100</f>
        <v>21.679687500000004</v>
      </c>
      <c r="AT43" s="136">
        <f>РП30!K62/РАСЧ!AT$46*100</f>
        <v>22.796934865900383</v>
      </c>
      <c r="AV43" t="s">
        <v>231</v>
      </c>
      <c r="AW43" s="135">
        <v>1</v>
      </c>
      <c r="AX43" s="136">
        <f>РП5!H62/РАСЧ!AX$46*100</f>
        <v>77.432712215320919</v>
      </c>
      <c r="AY43" s="136">
        <f>РП5!I62/РАСЧ!AY$46*100</f>
        <v>77.800407331975563</v>
      </c>
      <c r="AZ43" s="136">
        <f>РП5!J62/РАСЧ!AZ$46*100</f>
        <v>76.7578125</v>
      </c>
      <c r="BA43" s="136">
        <f>РП5!K62/РАСЧ!BA$46*100</f>
        <v>77.203065134099617</v>
      </c>
    </row>
    <row r="44" spans="1:53" x14ac:dyDescent="0.25">
      <c r="A44" s="546" t="s">
        <v>180</v>
      </c>
      <c r="B44" s="546"/>
      <c r="C44" s="546"/>
      <c r="D44" s="546"/>
      <c r="E44" s="546"/>
      <c r="F44" s="546"/>
      <c r="G44" s="135">
        <v>2</v>
      </c>
      <c r="H44" s="136">
        <f>'КТЛ &lt;1'!H63/РАСЧ!H$46*100</f>
        <v>29.399585921325055</v>
      </c>
      <c r="I44" s="136">
        <f>'КТЛ &lt;1'!I63/РАСЧ!I$46*100</f>
        <v>28.367346938775512</v>
      </c>
      <c r="J44" s="136">
        <f>'КТЛ &lt;1'!J63/РАСЧ!J$46*100</f>
        <v>27.722772277227726</v>
      </c>
      <c r="K44" s="136">
        <f>'КТЛ &lt;1'!K63/РАСЧ!K$46*100</f>
        <v>28.185328185328185</v>
      </c>
      <c r="M44" t="s">
        <v>199</v>
      </c>
      <c r="N44" s="135">
        <v>2</v>
      </c>
      <c r="O44" s="136">
        <f>'КТЛ&gt;1,5'!H63/РАСЧ!O$46*100</f>
        <v>67.0807453416149</v>
      </c>
      <c r="P44" s="136">
        <f>'КТЛ&gt;1,5'!I63/РАСЧ!P$46*100</f>
        <v>64.285714285714292</v>
      </c>
      <c r="Q44" s="136">
        <f>'КТЛ&gt;1,5'!J63/РАСЧ!Q$46*100</f>
        <v>63.960396039603964</v>
      </c>
      <c r="R44" s="136">
        <f>'КТЛ&gt;1,5'!K63/РАСЧ!R$46*100</f>
        <v>62.93436293436293</v>
      </c>
      <c r="T44" t="s">
        <v>201</v>
      </c>
      <c r="U44" s="135">
        <v>2</v>
      </c>
      <c r="V44" s="136">
        <f>'УС&gt;0,5'!H63/РАСЧ!V$46*100</f>
        <v>80.158730158730151</v>
      </c>
      <c r="W44" s="136">
        <f>'УС&gt;0,5'!I63/РАСЧ!W$46*100</f>
        <v>79.019607843137251</v>
      </c>
      <c r="X44" s="136">
        <f>'УС&gt;0,5'!J63/РАСЧ!X$46*100</f>
        <v>79.511278195488728</v>
      </c>
      <c r="Y44" s="136">
        <f>'УС&gt;0,5'!K63/РАСЧ!Y$46*100</f>
        <v>78.571428571428569</v>
      </c>
      <c r="AA44" t="s">
        <v>228</v>
      </c>
      <c r="AB44" s="135">
        <v>2</v>
      </c>
      <c r="AC44" s="136">
        <f>РСК20!H63/РАСЧ!AC$46*100</f>
        <v>45.344129554655872</v>
      </c>
      <c r="AD44" s="136">
        <f>РСК20!I63/РАСЧ!AD$46*100</f>
        <v>43.253968253968253</v>
      </c>
      <c r="AE44" s="136">
        <f>РСК20!J63/РАСЧ!AE$46*100</f>
        <v>43.999999999999993</v>
      </c>
      <c r="AF44" s="136">
        <f>РСК20!K63/РАСЧ!AF$46*100</f>
        <v>42.458100558659225</v>
      </c>
      <c r="AH44" t="s">
        <v>232</v>
      </c>
      <c r="AI44" s="135">
        <v>2</v>
      </c>
      <c r="AJ44" s="136">
        <f>РСК5!H63/РАСЧ!AJ$46*100</f>
        <v>30.971659919028337</v>
      </c>
      <c r="AK44" s="136">
        <f>РСК5!I63/РАСЧ!AK$46*100</f>
        <v>27.579365079365083</v>
      </c>
      <c r="AL44" s="136">
        <f>РСК5!J63/РАСЧ!AL$46*100</f>
        <v>28.952380952380953</v>
      </c>
      <c r="AM44" s="136">
        <f>РСК5!K63/РАСЧ!AM$46*100</f>
        <v>27.746741154562386</v>
      </c>
      <c r="AO44" t="s">
        <v>243</v>
      </c>
      <c r="AP44" s="135">
        <v>2</v>
      </c>
      <c r="AQ44" s="136">
        <f>РП30!H63/РАСЧ!AQ$46*100</f>
        <v>75.569358178053832</v>
      </c>
      <c r="AR44" s="136">
        <f>РП30!I63/РАСЧ!AR$46*100</f>
        <v>78.207739307535633</v>
      </c>
      <c r="AS44" s="136">
        <f>РП30!J63/РАСЧ!AS$46*100</f>
        <v>77.5390625</v>
      </c>
      <c r="AT44" s="136">
        <f>РП30!K63/РАСЧ!AT$46*100</f>
        <v>76.628352490421463</v>
      </c>
      <c r="AV44" t="s">
        <v>232</v>
      </c>
      <c r="AW44" s="135">
        <v>2</v>
      </c>
      <c r="AX44" s="136">
        <f>РП5!H63/РАСЧ!AX$46*100</f>
        <v>22.153209109730849</v>
      </c>
      <c r="AY44" s="136">
        <f>РП5!I63/РАСЧ!AY$46*100</f>
        <v>21.995926680244398</v>
      </c>
      <c r="AZ44" s="136">
        <f>РП5!J63/РАСЧ!AZ$46*100</f>
        <v>21.2890625</v>
      </c>
      <c r="BA44" s="136">
        <f>РП5!K63/РАСЧ!BA$46*100</f>
        <v>21.455938697318008</v>
      </c>
    </row>
    <row r="45" spans="1:53" x14ac:dyDescent="0.25">
      <c r="A45" s="546" t="s">
        <v>181</v>
      </c>
      <c r="B45" s="546"/>
      <c r="C45" s="546"/>
      <c r="D45" s="546"/>
      <c r="E45" s="546"/>
      <c r="F45" s="546"/>
      <c r="G45" s="135">
        <v>3</v>
      </c>
      <c r="H45" s="136">
        <f>'КТЛ &lt;1'!H64/РАСЧ!H$46*100</f>
        <v>2.4844720496894412</v>
      </c>
      <c r="I45" s="136">
        <f>'КТЛ &lt;1'!I64/РАСЧ!I$46*100</f>
        <v>2.2448979591836737</v>
      </c>
      <c r="J45" s="136">
        <f>'КТЛ &lt;1'!J64/РАСЧ!J$46*100</f>
        <v>2.5742574257425743</v>
      </c>
      <c r="K45" s="136">
        <f>'КТЛ &lt;1'!K64/РАСЧ!K$46*100</f>
        <v>2.1235521235521233</v>
      </c>
      <c r="M45" t="s">
        <v>200</v>
      </c>
      <c r="N45" s="135">
        <v>3</v>
      </c>
      <c r="O45" s="136">
        <f>'КТЛ&gt;1,5'!H64/РАСЧ!O$46*100</f>
        <v>0</v>
      </c>
      <c r="P45" s="136">
        <f>'КТЛ&gt;1,5'!I64/РАСЧ!P$46*100</f>
        <v>0</v>
      </c>
      <c r="Q45" s="136">
        <f>'КТЛ&gt;1,5'!J64/РАСЧ!Q$46*100</f>
        <v>0</v>
      </c>
      <c r="R45" s="136">
        <f>'КТЛ&gt;1,5'!K64/РАСЧ!R$46*100</f>
        <v>0</v>
      </c>
      <c r="T45" t="s">
        <v>203</v>
      </c>
      <c r="U45" s="135">
        <v>3</v>
      </c>
      <c r="V45" s="136">
        <f>'УС&gt;0,5'!H64/РАСЧ!V$46*100</f>
        <v>0</v>
      </c>
      <c r="W45" s="136">
        <f>'УС&gt;0,5'!I64/РАСЧ!W$46*100</f>
        <v>0</v>
      </c>
      <c r="X45" s="136">
        <f>'УС&gt;0,5'!J64/РАСЧ!X$46*100</f>
        <v>0.18796992481203009</v>
      </c>
      <c r="Y45" s="136">
        <f>'УС&gt;0,5'!K64/РАСЧ!Y$46*100</f>
        <v>0</v>
      </c>
      <c r="AA45" t="s">
        <v>229</v>
      </c>
      <c r="AB45" s="135">
        <v>3</v>
      </c>
      <c r="AC45" s="136">
        <f>РСК20!H64/РАСЧ!AC$46*100</f>
        <v>0</v>
      </c>
      <c r="AD45" s="136">
        <f>РСК20!I64/РАСЧ!AD$46*100</f>
        <v>0.19841269841269846</v>
      </c>
      <c r="AE45" s="136">
        <f>РСК20!J64/РАСЧ!AE$46*100</f>
        <v>0.19047619047619049</v>
      </c>
      <c r="AF45" s="136">
        <f>РСК20!K64/РАСЧ!AF$46*100</f>
        <v>0.18621973929236502</v>
      </c>
      <c r="AH45" t="s">
        <v>233</v>
      </c>
      <c r="AI45" s="135">
        <v>3</v>
      </c>
      <c r="AJ45" s="136">
        <f>РСК5!H64/РАСЧ!AJ$46*100</f>
        <v>0</v>
      </c>
      <c r="AK45" s="136">
        <f>РСК5!I64/РАСЧ!AK$46*100</f>
        <v>0.19841269841269846</v>
      </c>
      <c r="AL45" s="136">
        <f>РСК5!J64/РАСЧ!AL$46*100</f>
        <v>0</v>
      </c>
      <c r="AM45" s="136">
        <f>РСК5!K64/РАСЧ!AM$46*100</f>
        <v>0.18621973929236499</v>
      </c>
      <c r="AO45" t="s">
        <v>244</v>
      </c>
      <c r="AP45" s="135">
        <v>3</v>
      </c>
      <c r="AQ45" s="136">
        <f>РП30!H64/РАСЧ!AQ$46*100</f>
        <v>0.82815734989648038</v>
      </c>
      <c r="AR45" s="136">
        <f>РП30!I64/РАСЧ!AR$46*100</f>
        <v>0.40733197556008149</v>
      </c>
      <c r="AS45" s="136">
        <f>РП30!J64/РАСЧ!AS$46*100</f>
        <v>0.78125</v>
      </c>
      <c r="AT45" s="136">
        <f>РП30!K64/РАСЧ!AT$46*100</f>
        <v>0.57471264367816088</v>
      </c>
      <c r="AV45" t="s">
        <v>233</v>
      </c>
      <c r="AW45" s="135">
        <v>3</v>
      </c>
      <c r="AX45" s="136">
        <f>РП5!H64/РАСЧ!AX$46*100</f>
        <v>0.41407867494824019</v>
      </c>
      <c r="AY45" s="136">
        <f>РП5!I64/РАСЧ!AY$46*100</f>
        <v>0.20366598778004072</v>
      </c>
      <c r="AZ45" s="136">
        <f>РП5!J64/РАСЧ!AZ$46*100</f>
        <v>1.953125</v>
      </c>
      <c r="BA45" s="136">
        <f>РП5!K64/РАСЧ!BA$46*100</f>
        <v>1.3409961685823755</v>
      </c>
    </row>
    <row r="46" spans="1:53" x14ac:dyDescent="0.25">
      <c r="A46" s="150" t="s">
        <v>197</v>
      </c>
      <c r="B46" s="151"/>
      <c r="C46" s="151"/>
      <c r="D46" s="151"/>
      <c r="E46" s="151"/>
      <c r="F46" s="151"/>
      <c r="G46" s="152"/>
      <c r="H46" s="153">
        <f>SUM('КТЛ &lt;1'!H62:H64)</f>
        <v>22.804532577903682</v>
      </c>
      <c r="I46" s="153">
        <f>SUM('КТЛ &lt;1'!I62:I64)</f>
        <v>22.706209453197403</v>
      </c>
      <c r="J46" s="153">
        <f>SUM('КТЛ &lt;1'!J62:J64)</f>
        <v>22.384751773049643</v>
      </c>
      <c r="K46" s="153">
        <f>SUM('КТЛ &lt;1'!K62:K64)</f>
        <v>22.759226713532513</v>
      </c>
      <c r="N46" s="152"/>
      <c r="O46" s="153">
        <f>SUM('КТЛ&gt;1,5'!H62:H64)</f>
        <v>22.804532577903682</v>
      </c>
      <c r="P46" s="153">
        <f>SUM('КТЛ&gt;1,5'!I62:I64)</f>
        <v>22.706209453197406</v>
      </c>
      <c r="Q46" s="153">
        <f>SUM('КТЛ&gt;1,5'!J62:J64)</f>
        <v>22.384751773049643</v>
      </c>
      <c r="R46" s="153">
        <f>SUM('КТЛ&gt;1,5'!K62:K64)</f>
        <v>22.759226713532513</v>
      </c>
      <c r="U46" s="152"/>
      <c r="V46" s="153">
        <f>SUM('УС&gt;0,5'!H62:H64)</f>
        <v>22.733423545331529</v>
      </c>
      <c r="W46" s="153">
        <f>SUM('УС&gt;0,5'!I62:I64)</f>
        <v>22.656597067969791</v>
      </c>
      <c r="X46" s="153">
        <f>SUM('УС&gt;0,5'!J62:J64)</f>
        <v>22.523285351397121</v>
      </c>
      <c r="Y46" s="153">
        <f>SUM('УС&gt;0,5'!K62:K64)</f>
        <v>22.873900293255133</v>
      </c>
      <c r="AB46" s="152"/>
      <c r="AC46" s="153">
        <f>SUM(РСК20!H62:H64)</f>
        <v>22.670949977053695</v>
      </c>
      <c r="AD46" s="153">
        <f>SUM(РСК20!I62:I64)</f>
        <v>22.743682310469314</v>
      </c>
      <c r="AE46" s="153">
        <f>SUM(РСК20!J62:J64)</f>
        <v>22.609819121447028</v>
      </c>
      <c r="AF46" s="153">
        <f>SUM(РСК20!K62:K64)</f>
        <v>22.870528109028957</v>
      </c>
      <c r="AI46" s="152"/>
      <c r="AJ46" s="153">
        <f>SUM(РСК5!H62:H64)</f>
        <v>22.670949977053695</v>
      </c>
      <c r="AK46" s="153">
        <f>SUM(РСК5!I62:I64)</f>
        <v>22.743682310469314</v>
      </c>
      <c r="AL46" s="153">
        <f>SUM(РСК5!J62:J64)</f>
        <v>22.609819121447028</v>
      </c>
      <c r="AM46" s="153">
        <f>SUM(РСК5!K62:K64)</f>
        <v>22.87052810902896</v>
      </c>
      <c r="AP46" s="152"/>
      <c r="AQ46" s="153">
        <f>SUM(РП30!H62:H64)</f>
        <v>23.110047846889948</v>
      </c>
      <c r="AR46" s="153">
        <f>SUM(РП30!I62:I64)</f>
        <v>22.805387830933579</v>
      </c>
      <c r="AS46" s="153">
        <f>SUM(РП30!J62:J64)</f>
        <v>22.505494505494504</v>
      </c>
      <c r="AT46" s="153">
        <f>SUM(РП30!K62:K64)</f>
        <v>22.705524140930841</v>
      </c>
      <c r="AW46" s="152"/>
      <c r="AX46" s="153">
        <f>SUM(РП5!H62:H64)</f>
        <v>23.110047846889952</v>
      </c>
      <c r="AY46" s="153">
        <f>SUM(РП5!I62:I64)</f>
        <v>22.805387830933583</v>
      </c>
      <c r="AZ46" s="153">
        <f>SUM(РП5!J62:J64)</f>
        <v>22.505494505494504</v>
      </c>
      <c r="BA46" s="153">
        <f>SUM(РП5!K62:K64)</f>
        <v>22.705524140930841</v>
      </c>
    </row>
    <row r="47" spans="1:53" x14ac:dyDescent="0.25">
      <c r="A47" s="126" t="s">
        <v>52</v>
      </c>
      <c r="B47" s="127"/>
      <c r="C47" s="127"/>
      <c r="D47" s="127"/>
      <c r="E47" s="127"/>
      <c r="F47" s="127"/>
      <c r="G47" s="133"/>
      <c r="H47" s="155">
        <f>SUM(H48:H50)</f>
        <v>100</v>
      </c>
      <c r="I47" s="155">
        <f>SUM(I48:I50)</f>
        <v>100</v>
      </c>
      <c r="J47" s="155">
        <f>SUM(J48:J50)</f>
        <v>100</v>
      </c>
      <c r="K47" s="155">
        <f>SUM(K48:K50)</f>
        <v>100</v>
      </c>
      <c r="N47" s="133"/>
      <c r="O47" s="155">
        <f>SUM(O48:O50)</f>
        <v>100</v>
      </c>
      <c r="P47" s="155">
        <f>SUM(P48:P50)</f>
        <v>100</v>
      </c>
      <c r="Q47" s="155">
        <f>SUM(Q48:Q50)</f>
        <v>100</v>
      </c>
      <c r="R47" s="155">
        <f>SUM(R48:R50)</f>
        <v>100</v>
      </c>
      <c r="U47" s="133"/>
      <c r="V47" s="155">
        <f>SUM(V48:V50)</f>
        <v>100</v>
      </c>
      <c r="W47" s="155">
        <f>SUM(W48:W50)</f>
        <v>100</v>
      </c>
      <c r="X47" s="155">
        <f>SUM(X48:X50)</f>
        <v>100</v>
      </c>
      <c r="Y47" s="155">
        <f>SUM(Y48:Y50)</f>
        <v>100</v>
      </c>
      <c r="AB47" s="133"/>
      <c r="AC47" s="155">
        <f>SUM(AC48:AC50)</f>
        <v>100</v>
      </c>
      <c r="AD47" s="155">
        <f>SUM(AD48:AD50)</f>
        <v>100.00000000000001</v>
      </c>
      <c r="AE47" s="155">
        <f>SUM(AE48:AE50)</f>
        <v>100</v>
      </c>
      <c r="AF47" s="155">
        <f>SUM(AF48:AF50)</f>
        <v>100</v>
      </c>
      <c r="AI47" s="133"/>
      <c r="AJ47" s="155">
        <f>SUM(AJ48:AJ50)</f>
        <v>100.00000000000001</v>
      </c>
      <c r="AK47" s="155">
        <f>SUM(AK48:AK50)</f>
        <v>100.00000000000001</v>
      </c>
      <c r="AL47" s="155">
        <f>SUM(AL48:AL50)</f>
        <v>100</v>
      </c>
      <c r="AM47" s="155">
        <f>SUM(AM48:AM50)</f>
        <v>100</v>
      </c>
      <c r="AP47" s="133"/>
      <c r="AQ47" s="155">
        <f>SUM(AQ48:AQ50)</f>
        <v>99.999999999999986</v>
      </c>
      <c r="AR47" s="155">
        <f>SUM(AR48:AR50)</f>
        <v>100</v>
      </c>
      <c r="AS47" s="155">
        <f>SUM(AS48:AS50)</f>
        <v>100</v>
      </c>
      <c r="AT47" s="155">
        <f>SUM(AT48:AT50)</f>
        <v>100</v>
      </c>
      <c r="AW47" s="133"/>
      <c r="AX47" s="155">
        <f>SUM(AX48:AX50)</f>
        <v>100</v>
      </c>
      <c r="AY47" s="155">
        <f>SUM(AY48:AY50)</f>
        <v>100.00000000000001</v>
      </c>
      <c r="AZ47" s="155">
        <f>SUM(AZ48:AZ50)</f>
        <v>100</v>
      </c>
      <c r="BA47" s="155">
        <f>SUM(BA48:BA50)</f>
        <v>100</v>
      </c>
    </row>
    <row r="48" spans="1:53" x14ac:dyDescent="0.25">
      <c r="A48" s="546" t="s">
        <v>179</v>
      </c>
      <c r="B48" s="546"/>
      <c r="C48" s="546"/>
      <c r="D48" s="546"/>
      <c r="E48" s="546"/>
      <c r="F48" s="546"/>
      <c r="G48" s="135">
        <v>1</v>
      </c>
      <c r="H48" s="136">
        <f>'КТЛ &lt;1'!H66/РАСЧ!H$51*100</f>
        <v>60.377358490566046</v>
      </c>
      <c r="I48" s="136">
        <f>'КТЛ &lt;1'!I66/РАСЧ!I$51*100</f>
        <v>51.923076923076927</v>
      </c>
      <c r="J48" s="136">
        <f>'КТЛ &lt;1'!J66/РАСЧ!J$51*100</f>
        <v>56.363636363636374</v>
      </c>
      <c r="K48" s="136">
        <f>'КТЛ &lt;1'!K66/РАСЧ!K$51*100</f>
        <v>66.071428571428569</v>
      </c>
      <c r="M48" t="s">
        <v>198</v>
      </c>
      <c r="N48" s="135">
        <v>1</v>
      </c>
      <c r="O48" s="136">
        <f>'КТЛ&gt;1,5'!H66/РАСЧ!O$51*100</f>
        <v>43.39622641509434</v>
      </c>
      <c r="P48" s="136">
        <f>'КТЛ&gt;1,5'!I66/РАСЧ!P$51*100</f>
        <v>42.307692307692307</v>
      </c>
      <c r="Q48" s="136">
        <f>'КТЛ&gt;1,5'!J66/РАСЧ!Q$51*100</f>
        <v>38.181818181818187</v>
      </c>
      <c r="R48" s="136">
        <f>'КТЛ&gt;1,5'!K66/РАСЧ!R$51*100</f>
        <v>41.071428571428569</v>
      </c>
      <c r="T48" t="s">
        <v>202</v>
      </c>
      <c r="U48" s="135">
        <v>1</v>
      </c>
      <c r="V48" s="136">
        <f>'УС&gt;0,5'!H66/РАСЧ!V$51*100</f>
        <v>32.142857142857146</v>
      </c>
      <c r="W48" s="136">
        <f>'УС&gt;0,5'!I66/РАСЧ!W$51*100</f>
        <v>29.310344827586203</v>
      </c>
      <c r="X48" s="136">
        <f>'УС&gt;0,5'!J66/РАСЧ!X$51*100</f>
        <v>30.508474576271187</v>
      </c>
      <c r="Y48" s="136">
        <f>'УС&gt;0,5'!K66/РАСЧ!Y$51*100</f>
        <v>30.508474576271187</v>
      </c>
      <c r="AA48" t="s">
        <v>227</v>
      </c>
      <c r="AB48" s="135">
        <v>1</v>
      </c>
      <c r="AC48" s="136">
        <f>РСК20!H66/РАСЧ!AC$51*100</f>
        <v>41.818181818181813</v>
      </c>
      <c r="AD48" s="136">
        <f>РСК20!I66/РАСЧ!AD$51*100</f>
        <v>45.45454545454546</v>
      </c>
      <c r="AE48" s="136">
        <f>РСК20!J66/РАСЧ!AE$51*100</f>
        <v>51.785714285714278</v>
      </c>
      <c r="AF48" s="136">
        <f>РСК20!K66/РАСЧ!AF$51*100</f>
        <v>45.614035087719294</v>
      </c>
      <c r="AH48" t="s">
        <v>231</v>
      </c>
      <c r="AI48" s="135">
        <v>1</v>
      </c>
      <c r="AJ48" s="136">
        <f>РСК5!H66/РАСЧ!AJ$51*100</f>
        <v>63.636363636363647</v>
      </c>
      <c r="AK48" s="136">
        <f>РСК5!I66/РАСЧ!AK$51*100</f>
        <v>65.454545454545467</v>
      </c>
      <c r="AL48" s="136">
        <f>РСК5!J66/РАСЧ!AL$51*100</f>
        <v>66.071428571428569</v>
      </c>
      <c r="AM48" s="136">
        <f>РСК5!K66/РАСЧ!AM$51*100</f>
        <v>63.15789473684211</v>
      </c>
      <c r="AO48" t="s">
        <v>242</v>
      </c>
      <c r="AP48" s="135">
        <v>1</v>
      </c>
      <c r="AQ48" s="136">
        <f>РП30!H66/РАСЧ!AQ$51*100</f>
        <v>69.090909090909079</v>
      </c>
      <c r="AR48" s="136">
        <f>РП30!I66/РАСЧ!AR$51*100</f>
        <v>68.421052631578945</v>
      </c>
      <c r="AS48" s="136">
        <f>РП30!J66/РАСЧ!AS$51*100</f>
        <v>63.793103448275865</v>
      </c>
      <c r="AT48" s="136">
        <f>РП30!K66/РАСЧ!AT$51*100</f>
        <v>60.344827586206897</v>
      </c>
      <c r="AV48" t="s">
        <v>231</v>
      </c>
      <c r="AW48" s="135">
        <v>1</v>
      </c>
      <c r="AX48" s="136">
        <f>РП5!H66/РАСЧ!AX$51*100</f>
        <v>87.272727272727266</v>
      </c>
      <c r="AY48" s="136">
        <f>РП5!I66/РАСЧ!AY$51*100</f>
        <v>82.456140350877192</v>
      </c>
      <c r="AZ48" s="136">
        <f>РП5!J66/РАСЧ!AZ$51*100</f>
        <v>84.482758620689651</v>
      </c>
      <c r="BA48" s="136">
        <f>РП5!K66/РАСЧ!BA$51*100</f>
        <v>79.310344827586206</v>
      </c>
    </row>
    <row r="49" spans="1:53" x14ac:dyDescent="0.25">
      <c r="A49" s="546" t="s">
        <v>180</v>
      </c>
      <c r="B49" s="546"/>
      <c r="C49" s="546"/>
      <c r="D49" s="546"/>
      <c r="E49" s="546"/>
      <c r="F49" s="546"/>
      <c r="G49" s="135">
        <v>2</v>
      </c>
      <c r="H49" s="136">
        <f>'КТЛ &lt;1'!H67/РАСЧ!H$51*100</f>
        <v>39.622641509433961</v>
      </c>
      <c r="I49" s="136">
        <f>'КТЛ &lt;1'!I67/РАСЧ!I$51*100</f>
        <v>48.07692307692308</v>
      </c>
      <c r="J49" s="136">
        <f>'КТЛ &lt;1'!J67/РАСЧ!J$51*100</f>
        <v>41.81818181818182</v>
      </c>
      <c r="K49" s="136">
        <f>'КТЛ &lt;1'!K67/РАСЧ!K$51*100</f>
        <v>33.928571428571423</v>
      </c>
      <c r="M49" t="s">
        <v>199</v>
      </c>
      <c r="N49" s="135">
        <v>2</v>
      </c>
      <c r="O49" s="136">
        <f>'КТЛ&gt;1,5'!H67/РАСЧ!O$51*100</f>
        <v>56.60377358490566</v>
      </c>
      <c r="P49" s="136">
        <f>'КТЛ&gt;1,5'!I67/РАСЧ!P$51*100</f>
        <v>57.692307692307701</v>
      </c>
      <c r="Q49" s="136">
        <f>'КТЛ&gt;1,5'!J67/РАСЧ!Q$51*100</f>
        <v>61.818181818181813</v>
      </c>
      <c r="R49" s="136">
        <f>'КТЛ&gt;1,5'!K67/РАСЧ!R$51*100</f>
        <v>58.928571428571431</v>
      </c>
      <c r="T49" t="s">
        <v>201</v>
      </c>
      <c r="U49" s="135">
        <v>2</v>
      </c>
      <c r="V49" s="136">
        <f>'УС&gt;0,5'!H67/РАСЧ!V$51*100</f>
        <v>67.857142857142861</v>
      </c>
      <c r="W49" s="136">
        <f>'УС&gt;0,5'!I67/РАСЧ!W$51*100</f>
        <v>70.689655172413794</v>
      </c>
      <c r="X49" s="136">
        <f>'УС&gt;0,5'!J67/РАСЧ!X$51*100</f>
        <v>69.491525423728817</v>
      </c>
      <c r="Y49" s="136">
        <f>'УС&gt;0,5'!K67/РАСЧ!Y$51*100</f>
        <v>69.491525423728817</v>
      </c>
      <c r="AA49" t="s">
        <v>228</v>
      </c>
      <c r="AB49" s="135">
        <v>2</v>
      </c>
      <c r="AC49" s="136">
        <f>РСК20!H67/РАСЧ!AC$51*100</f>
        <v>58.18181818181818</v>
      </c>
      <c r="AD49" s="136">
        <f>РСК20!I67/РАСЧ!AD$51*100</f>
        <v>54.545454545454554</v>
      </c>
      <c r="AE49" s="136">
        <f>РСК20!J67/РАСЧ!AE$51*100</f>
        <v>48.214285714285715</v>
      </c>
      <c r="AF49" s="136">
        <f>РСК20!K67/РАСЧ!AF$51*100</f>
        <v>54.385964912280706</v>
      </c>
      <c r="AH49" t="s">
        <v>232</v>
      </c>
      <c r="AI49" s="135">
        <v>2</v>
      </c>
      <c r="AJ49" s="136">
        <f>РСК5!H67/РАСЧ!AJ$51*100</f>
        <v>36.363636363636367</v>
      </c>
      <c r="AK49" s="136">
        <f>РСК5!I67/РАСЧ!AK$51*100</f>
        <v>34.545454545454547</v>
      </c>
      <c r="AL49" s="136">
        <f>РСК5!J67/РАСЧ!AL$51*100</f>
        <v>33.928571428571431</v>
      </c>
      <c r="AM49" s="136">
        <f>РСК5!K67/РАСЧ!AM$51*100</f>
        <v>36.842105263157897</v>
      </c>
      <c r="AO49" t="s">
        <v>243</v>
      </c>
      <c r="AP49" s="135">
        <v>2</v>
      </c>
      <c r="AQ49" s="136">
        <f>РП30!H67/РАСЧ!AQ$51*100</f>
        <v>30.909090909090907</v>
      </c>
      <c r="AR49" s="136">
        <f>РП30!I67/РАСЧ!AR$51*100</f>
        <v>31.578947368421055</v>
      </c>
      <c r="AS49" s="136">
        <f>РП30!J67/РАСЧ!AS$51*100</f>
        <v>36.206896551724142</v>
      </c>
      <c r="AT49" s="136">
        <f>РП30!K67/РАСЧ!AT$51*100</f>
        <v>39.655172413793096</v>
      </c>
      <c r="AV49" t="s">
        <v>232</v>
      </c>
      <c r="AW49" s="135">
        <v>2</v>
      </c>
      <c r="AX49" s="136">
        <f>РП5!H67/РАСЧ!AX$51*100</f>
        <v>12.727272727272728</v>
      </c>
      <c r="AY49" s="136">
        <f>РП5!I67/РАСЧ!AY$51*100</f>
        <v>15.789473684210527</v>
      </c>
      <c r="AZ49" s="136">
        <f>РП5!J67/РАСЧ!AZ$51*100</f>
        <v>15.517241379310345</v>
      </c>
      <c r="BA49" s="136">
        <f>РП5!K67/РАСЧ!BA$51*100</f>
        <v>20.689655172413797</v>
      </c>
    </row>
    <row r="50" spans="1:53" x14ac:dyDescent="0.25">
      <c r="A50" s="546" t="s">
        <v>181</v>
      </c>
      <c r="B50" s="546"/>
      <c r="C50" s="546"/>
      <c r="D50" s="546"/>
      <c r="E50" s="546"/>
      <c r="F50" s="546"/>
      <c r="G50" s="135">
        <v>3</v>
      </c>
      <c r="H50" s="136">
        <f>'КТЛ &lt;1'!H68/РАСЧ!H$51*100</f>
        <v>0</v>
      </c>
      <c r="I50" s="136">
        <f>'КТЛ &lt;1'!I68/РАСЧ!I$51*100</f>
        <v>0</v>
      </c>
      <c r="J50" s="136">
        <f>'КТЛ &lt;1'!J68/РАСЧ!J$51*100</f>
        <v>1.8181818181818183</v>
      </c>
      <c r="K50" s="136">
        <f>'КТЛ &lt;1'!K68/РАСЧ!K$51*100</f>
        <v>0</v>
      </c>
      <c r="M50" t="s">
        <v>200</v>
      </c>
      <c r="N50" s="135">
        <v>3</v>
      </c>
      <c r="O50" s="136">
        <f>'КТЛ&gt;1,5'!H68/РАСЧ!O$51*100</f>
        <v>0</v>
      </c>
      <c r="P50" s="136">
        <f>'КТЛ&gt;1,5'!I68/РАСЧ!P$51*100</f>
        <v>0</v>
      </c>
      <c r="Q50" s="136">
        <f>'КТЛ&gt;1,5'!J68/РАСЧ!Q$51*100</f>
        <v>0</v>
      </c>
      <c r="R50" s="136">
        <f>'КТЛ&gt;1,5'!K68/РАСЧ!R$51*100</f>
        <v>0</v>
      </c>
      <c r="T50" t="s">
        <v>203</v>
      </c>
      <c r="U50" s="135">
        <v>3</v>
      </c>
      <c r="V50" s="136">
        <f>'УС&gt;0,5'!H68/РАСЧ!V$51*100</f>
        <v>0</v>
      </c>
      <c r="W50" s="136">
        <f>'УС&gt;0,5'!I68/РАСЧ!W$51*100</f>
        <v>0</v>
      </c>
      <c r="X50" s="136">
        <f>'УС&gt;0,5'!J68/РАСЧ!X$51*100</f>
        <v>0</v>
      </c>
      <c r="Y50" s="136">
        <f>'УС&gt;0,5'!K68/РАСЧ!Y$51*100</f>
        <v>0</v>
      </c>
      <c r="AA50" t="s">
        <v>229</v>
      </c>
      <c r="AB50" s="135">
        <v>3</v>
      </c>
      <c r="AC50" s="136">
        <f>РСК20!H68/РАСЧ!AC$51*100</f>
        <v>0</v>
      </c>
      <c r="AD50" s="136">
        <f>РСК20!I68/РАСЧ!AD$51*100</f>
        <v>0</v>
      </c>
      <c r="AE50" s="136">
        <f>РСК20!J68/РАСЧ!AE$51*100</f>
        <v>0</v>
      </c>
      <c r="AF50" s="136">
        <f>РСК20!K68/РАСЧ!AF$51*100</f>
        <v>0</v>
      </c>
      <c r="AH50" t="s">
        <v>233</v>
      </c>
      <c r="AI50" s="135">
        <v>3</v>
      </c>
      <c r="AJ50" s="136">
        <f>РСК5!H68/РАСЧ!AJ$51*100</f>
        <v>0</v>
      </c>
      <c r="AK50" s="136">
        <f>РСК5!I68/РАСЧ!AK$51*100</f>
        <v>0</v>
      </c>
      <c r="AL50" s="136">
        <f>РСК5!J68/РАСЧ!AL$51*100</f>
        <v>0</v>
      </c>
      <c r="AM50" s="136">
        <f>РСК5!K68/РАСЧ!AM$51*100</f>
        <v>0</v>
      </c>
      <c r="AO50" t="s">
        <v>244</v>
      </c>
      <c r="AP50" s="135">
        <v>3</v>
      </c>
      <c r="AQ50" s="136">
        <f>РП30!H68/РАСЧ!AQ$51*100</f>
        <v>0</v>
      </c>
      <c r="AR50" s="136">
        <f>РП30!I68/РАСЧ!AR$51*100</f>
        <v>0</v>
      </c>
      <c r="AS50" s="136">
        <f>РП30!J68/РАСЧ!AS$51*100</f>
        <v>0</v>
      </c>
      <c r="AT50" s="136">
        <f>РП30!K68/РАСЧ!AT$51*100</f>
        <v>0</v>
      </c>
      <c r="AV50" t="s">
        <v>233</v>
      </c>
      <c r="AW50" s="135">
        <v>3</v>
      </c>
      <c r="AX50" s="136">
        <f>РП5!H68/РАСЧ!AX$51*100</f>
        <v>0</v>
      </c>
      <c r="AY50" s="136">
        <f>РП5!I68/РАСЧ!AY$51*100</f>
        <v>1.754385964912281</v>
      </c>
      <c r="AZ50" s="136">
        <f>РП5!J68/РАСЧ!AZ$51*100</f>
        <v>0</v>
      </c>
      <c r="BA50" s="136">
        <f>РП5!K68/РАСЧ!BA$51*100</f>
        <v>0</v>
      </c>
    </row>
    <row r="51" spans="1:53" x14ac:dyDescent="0.25">
      <c r="A51" s="150" t="s">
        <v>197</v>
      </c>
      <c r="B51" s="151"/>
      <c r="C51" s="151"/>
      <c r="D51" s="151"/>
      <c r="E51" s="151"/>
      <c r="F51" s="151"/>
      <c r="G51" s="152"/>
      <c r="H51" s="153">
        <f>SUM('КТЛ &lt;1'!H66:H68)</f>
        <v>2.5023607176581679</v>
      </c>
      <c r="I51" s="153">
        <f>SUM('КТЛ &lt;1'!I66:I68)</f>
        <v>2.4096385542168672</v>
      </c>
      <c r="J51" s="153">
        <f>SUM('КТЛ &lt;1'!J66:J68)</f>
        <v>2.4379432624113471</v>
      </c>
      <c r="K51" s="153">
        <f>SUM('КТЛ &lt;1'!K66:K68)</f>
        <v>2.4604569420035149</v>
      </c>
      <c r="N51" s="152"/>
      <c r="O51" s="153">
        <f>SUM('КТЛ&gt;1,5'!H66:H68)</f>
        <v>2.5023607176581679</v>
      </c>
      <c r="P51" s="153">
        <f>SUM('КТЛ&gt;1,5'!I66:I68)</f>
        <v>2.4096385542168672</v>
      </c>
      <c r="Q51" s="153">
        <f>SUM('КТЛ&gt;1,5'!J66:J68)</f>
        <v>2.4379432624113475</v>
      </c>
      <c r="R51" s="153">
        <f>SUM('КТЛ&gt;1,5'!K66:K68)</f>
        <v>2.4604569420035149</v>
      </c>
      <c r="U51" s="152"/>
      <c r="V51" s="153">
        <f>SUM('УС&gt;0,5'!H66:H68)</f>
        <v>2.5259359494812808</v>
      </c>
      <c r="W51" s="153">
        <f>SUM('УС&gt;0,5'!I66:I68)</f>
        <v>2.576632607729898</v>
      </c>
      <c r="X51" s="153">
        <f>SUM('УС&gt;0,5'!J66:J68)</f>
        <v>2.497883149872989</v>
      </c>
      <c r="Y51" s="153">
        <f>SUM('УС&gt;0,5'!K66:K68)</f>
        <v>2.4717218265605361</v>
      </c>
      <c r="AB51" s="152"/>
      <c r="AC51" s="153">
        <f>SUM(РСК20!H66:H68)</f>
        <v>2.5240936209270308</v>
      </c>
      <c r="AD51" s="153">
        <f>SUM(РСК20!I66:I68)</f>
        <v>2.4819494584837543</v>
      </c>
      <c r="AE51" s="153">
        <f>SUM(РСК20!J66:J68)</f>
        <v>2.4117140396210166</v>
      </c>
      <c r="AF51" s="153">
        <f>SUM(РСК20!K66:K68)</f>
        <v>2.4275979557069847</v>
      </c>
      <c r="AI51" s="152"/>
      <c r="AJ51" s="153">
        <f>SUM(РСК5!H66:H68)</f>
        <v>2.5240936209270304</v>
      </c>
      <c r="AK51" s="153">
        <f>SUM(РСК5!I66:I68)</f>
        <v>2.4819494584837543</v>
      </c>
      <c r="AL51" s="153">
        <f>SUM(РСК5!J66:J68)</f>
        <v>2.4117140396210162</v>
      </c>
      <c r="AM51" s="153">
        <f>SUM(РСК5!K66:K68)</f>
        <v>2.4275979557069847</v>
      </c>
      <c r="AP51" s="152"/>
      <c r="AQ51" s="153">
        <f>SUM(РП30!H66:H68)</f>
        <v>2.6315789473684212</v>
      </c>
      <c r="AR51" s="153">
        <f>SUM(РП30!I66:I68)</f>
        <v>2.6474686483975844</v>
      </c>
      <c r="AS51" s="153">
        <f>SUM(РП30!J66:J68)</f>
        <v>2.5494505494505493</v>
      </c>
      <c r="AT51" s="153">
        <f>SUM(РП30!K66:K68)</f>
        <v>2.5228360156589824</v>
      </c>
      <c r="AW51" s="152"/>
      <c r="AX51" s="153">
        <f>SUM(РП5!H66:H68)</f>
        <v>2.6315789473684212</v>
      </c>
      <c r="AY51" s="153">
        <f>SUM(РП5!I66:I68)</f>
        <v>2.6474686483975844</v>
      </c>
      <c r="AZ51" s="153">
        <f>SUM(РП5!J66:J68)</f>
        <v>2.5494505494505493</v>
      </c>
      <c r="BA51" s="153">
        <f>SUM(РП5!K66:K68)</f>
        <v>2.522836015658982</v>
      </c>
    </row>
    <row r="52" spans="1:53" x14ac:dyDescent="0.25">
      <c r="A52" s="126" t="s">
        <v>53</v>
      </c>
      <c r="B52" s="127"/>
      <c r="C52" s="127"/>
      <c r="D52" s="127"/>
      <c r="E52" s="127"/>
      <c r="F52" s="127"/>
      <c r="G52" s="133"/>
      <c r="H52" s="155">
        <f>SUM(H53:H55)</f>
        <v>99.999999999999986</v>
      </c>
      <c r="I52" s="155">
        <f>SUM(I53:I55)</f>
        <v>100.00000000000003</v>
      </c>
      <c r="J52" s="155">
        <f>SUM(J53:J55)</f>
        <v>100</v>
      </c>
      <c r="K52" s="155">
        <f>SUM(K53:K55)</f>
        <v>100</v>
      </c>
      <c r="N52" s="133"/>
      <c r="O52" s="155">
        <f>SUM(O53:O55)</f>
        <v>99.999999999999986</v>
      </c>
      <c r="P52" s="155">
        <f>SUM(P53:P55)</f>
        <v>100</v>
      </c>
      <c r="Q52" s="155">
        <f>SUM(Q53:Q55)</f>
        <v>100</v>
      </c>
      <c r="R52" s="155">
        <f>SUM(R53:R55)</f>
        <v>100</v>
      </c>
      <c r="U52" s="133"/>
      <c r="V52" s="155">
        <f>SUM(V53:V55)</f>
        <v>100</v>
      </c>
      <c r="W52" s="155">
        <f>SUM(W53:W55)</f>
        <v>100</v>
      </c>
      <c r="X52" s="155">
        <f>SUM(X53:X55)</f>
        <v>100</v>
      </c>
      <c r="Y52" s="155">
        <f>SUM(Y53:Y55)</f>
        <v>100.00000000000001</v>
      </c>
      <c r="AB52" s="133"/>
      <c r="AC52" s="155">
        <f>SUM(AC53:AC55)</f>
        <v>100</v>
      </c>
      <c r="AD52" s="155">
        <f>SUM(AD53:AD55)</f>
        <v>99.999999999999986</v>
      </c>
      <c r="AE52" s="155">
        <f>SUM(AE53:AE55)</f>
        <v>100.00000000000001</v>
      </c>
      <c r="AF52" s="155">
        <f>SUM(AF53:AF55)</f>
        <v>100</v>
      </c>
      <c r="AI52" s="133"/>
      <c r="AJ52" s="155">
        <f>SUM(AJ53:AJ55)</f>
        <v>100</v>
      </c>
      <c r="AK52" s="155">
        <f>SUM(AK53:AK55)</f>
        <v>100</v>
      </c>
      <c r="AL52" s="155">
        <f>SUM(AL53:AL55)</f>
        <v>100.00000000000001</v>
      </c>
      <c r="AM52" s="155">
        <f>SUM(AM53:AM55)</f>
        <v>100</v>
      </c>
      <c r="AP52" s="133"/>
      <c r="AQ52" s="155">
        <f>SUM(AQ53:AQ55)</f>
        <v>99.999999999999986</v>
      </c>
      <c r="AR52" s="155">
        <f>SUM(AR53:AR55)</f>
        <v>100</v>
      </c>
      <c r="AS52" s="155">
        <f>SUM(AS53:AS55)</f>
        <v>100.00000000000001</v>
      </c>
      <c r="AT52" s="155">
        <f>SUM(AT53:AT55)</f>
        <v>100</v>
      </c>
      <c r="AW52" s="133"/>
      <c r="AX52" s="155">
        <f>SUM(AX53:AX55)</f>
        <v>100</v>
      </c>
      <c r="AY52" s="155">
        <f>SUM(AY53:AY55)</f>
        <v>100.00000000000001</v>
      </c>
      <c r="AZ52" s="155">
        <f>SUM(AZ53:AZ55)</f>
        <v>100</v>
      </c>
      <c r="BA52" s="155">
        <f>SUM(BA53:BA55)</f>
        <v>100.00000000000001</v>
      </c>
    </row>
    <row r="53" spans="1:53" x14ac:dyDescent="0.25">
      <c r="A53" s="546" t="s">
        <v>179</v>
      </c>
      <c r="B53" s="546"/>
      <c r="C53" s="546"/>
      <c r="D53" s="546"/>
      <c r="E53" s="546"/>
      <c r="F53" s="546"/>
      <c r="G53" s="135">
        <v>1</v>
      </c>
      <c r="H53" s="136">
        <f>'КТЛ &lt;1'!H70/РАСЧ!H$56*100</f>
        <v>53.367875647668384</v>
      </c>
      <c r="I53" s="136">
        <f>'КТЛ &lt;1'!I70/РАСЧ!I$56*100</f>
        <v>53.535353535353551</v>
      </c>
      <c r="J53" s="136">
        <f>'КТЛ &lt;1'!J70/РАСЧ!J$56*100</f>
        <v>57.345971563981045</v>
      </c>
      <c r="K53" s="136">
        <f>'КТЛ &lt;1'!K70/РАСЧ!K$56*100</f>
        <v>52.073732718894007</v>
      </c>
      <c r="M53" t="s">
        <v>198</v>
      </c>
      <c r="N53" s="135">
        <v>1</v>
      </c>
      <c r="O53" s="136">
        <f>'КТЛ&gt;1,5'!H70/РАСЧ!O$56*100</f>
        <v>37.305699481865283</v>
      </c>
      <c r="P53" s="136">
        <f>'КТЛ&gt;1,5'!I70/РАСЧ!P$56*100</f>
        <v>39.393939393939391</v>
      </c>
      <c r="Q53" s="136">
        <f>'КТЛ&gt;1,5'!J70/РАСЧ!Q$56*100</f>
        <v>41.706161137440759</v>
      </c>
      <c r="R53" s="136">
        <f>'КТЛ&gt;1,5'!K70/РАСЧ!R$56*100</f>
        <v>39.170506912442391</v>
      </c>
      <c r="T53" t="s">
        <v>202</v>
      </c>
      <c r="U53" s="135">
        <v>1</v>
      </c>
      <c r="V53" s="136">
        <f>'УС&gt;0,5'!H70/РАСЧ!V$56*100</f>
        <v>33.168316831683171</v>
      </c>
      <c r="W53" s="136">
        <f>'УС&gt;0,5'!I70/РАСЧ!W$56*100</f>
        <v>33.170731707317067</v>
      </c>
      <c r="X53" s="136">
        <f>'УС&gt;0,5'!J70/РАСЧ!X$56*100</f>
        <v>33.486238532110093</v>
      </c>
      <c r="Y53" s="136">
        <f>'УС&gt;0,5'!K70/РАСЧ!Y$56*100</f>
        <v>32.44444444444445</v>
      </c>
      <c r="AA53" t="s">
        <v>227</v>
      </c>
      <c r="AB53" s="135">
        <v>1</v>
      </c>
      <c r="AC53" s="136">
        <f>РСК20!H70/РАСЧ!AC$56*100</f>
        <v>33</v>
      </c>
      <c r="AD53" s="136">
        <f>РСК20!I70/РАСЧ!AD$56*100</f>
        <v>42.364532019704434</v>
      </c>
      <c r="AE53" s="136">
        <f>РСК20!J70/РАСЧ!AE$56*100</f>
        <v>43.1924882629108</v>
      </c>
      <c r="AF53" s="136">
        <f>РСК20!K70/РАСЧ!AF$56*100</f>
        <v>39.366515837104068</v>
      </c>
      <c r="AH53" t="s">
        <v>231</v>
      </c>
      <c r="AI53" s="135">
        <v>1</v>
      </c>
      <c r="AJ53" s="136">
        <f>РСК5!H70/РАСЧ!AJ$56*100</f>
        <v>52.499999999999993</v>
      </c>
      <c r="AK53" s="136">
        <f>РСК5!I70/РАСЧ!AK$56*100</f>
        <v>59.11330049261084</v>
      </c>
      <c r="AL53" s="136">
        <f>РСК5!J70/РАСЧ!AL$56*100</f>
        <v>67.136150234741791</v>
      </c>
      <c r="AM53" s="136">
        <f>РСК5!K70/РАСЧ!AM$56*100</f>
        <v>61.990950226244344</v>
      </c>
      <c r="AO53" t="s">
        <v>242</v>
      </c>
      <c r="AP53" s="135">
        <v>1</v>
      </c>
      <c r="AQ53" s="136">
        <f>РП30!H70/РАСЧ!AQ$56*100</f>
        <v>32.989690721649481</v>
      </c>
      <c r="AR53" s="136">
        <f>РП30!I70/РАСЧ!AR$56*100</f>
        <v>34.343434343434339</v>
      </c>
      <c r="AS53" s="136">
        <f>РП30!J70/РАСЧ!AS$56*100</f>
        <v>38.028169014084511</v>
      </c>
      <c r="AT53" s="136">
        <f>РП30!K70/РАСЧ!AT$56*100</f>
        <v>36.238532110091739</v>
      </c>
      <c r="AV53" t="s">
        <v>231</v>
      </c>
      <c r="AW53" s="135">
        <v>1</v>
      </c>
      <c r="AX53" s="136">
        <f>РП5!H70/РАСЧ!AX$56*100</f>
        <v>71.649484536082468</v>
      </c>
      <c r="AY53" s="136">
        <f>РП5!I70/РАСЧ!AY$56*100</f>
        <v>74.242424242424249</v>
      </c>
      <c r="AZ53" s="136">
        <f>РП5!J70/РАСЧ!AZ$56*100</f>
        <v>79.342723004694832</v>
      </c>
      <c r="BA53" s="136">
        <f>РП5!K70/РАСЧ!BA$56*100</f>
        <v>71.10091743119267</v>
      </c>
    </row>
    <row r="54" spans="1:53" x14ac:dyDescent="0.25">
      <c r="A54" s="546" t="s">
        <v>180</v>
      </c>
      <c r="B54" s="546"/>
      <c r="C54" s="546"/>
      <c r="D54" s="546"/>
      <c r="E54" s="546"/>
      <c r="F54" s="546"/>
      <c r="G54" s="135">
        <v>2</v>
      </c>
      <c r="H54" s="136">
        <f>'КТЛ &lt;1'!H71/РАСЧ!H$56*100</f>
        <v>46.113989637305693</v>
      </c>
      <c r="I54" s="136">
        <f>'КТЛ &lt;1'!I71/РАСЧ!I$56*100</f>
        <v>46.464646464646471</v>
      </c>
      <c r="J54" s="136">
        <f>'КТЛ &lt;1'!J71/РАСЧ!J$56*100</f>
        <v>42.654028436018962</v>
      </c>
      <c r="K54" s="136">
        <f>'КТЛ &lt;1'!K71/РАСЧ!K$56*100</f>
        <v>47.465437788018434</v>
      </c>
      <c r="M54" t="s">
        <v>199</v>
      </c>
      <c r="N54" s="135">
        <v>2</v>
      </c>
      <c r="O54" s="136">
        <f>'КТЛ&gt;1,5'!H71/РАСЧ!O$56*100</f>
        <v>62.176165803108795</v>
      </c>
      <c r="P54" s="136">
        <f>'КТЛ&gt;1,5'!I71/РАСЧ!P$56*100</f>
        <v>60.606060606060609</v>
      </c>
      <c r="Q54" s="136">
        <f>'КТЛ&gt;1,5'!J71/РАСЧ!Q$56*100</f>
        <v>58.293838862559234</v>
      </c>
      <c r="R54" s="136">
        <f>'КТЛ&gt;1,5'!K71/РАСЧ!R$56*100</f>
        <v>60.829493087557609</v>
      </c>
      <c r="T54" t="s">
        <v>201</v>
      </c>
      <c r="U54" s="135">
        <v>2</v>
      </c>
      <c r="V54" s="136">
        <f>'УС&gt;0,5'!H71/РАСЧ!V$56*100</f>
        <v>66.831683168316829</v>
      </c>
      <c r="W54" s="136">
        <f>'УС&gt;0,5'!I71/РАСЧ!W$56*100</f>
        <v>66.829268292682926</v>
      </c>
      <c r="X54" s="136">
        <f>'УС&gt;0,5'!J71/РАСЧ!X$56*100</f>
        <v>66.513761467889907</v>
      </c>
      <c r="Y54" s="136">
        <f>'УС&gt;0,5'!K71/РАСЧ!Y$56*100</f>
        <v>67.111111111111114</v>
      </c>
      <c r="AA54" t="s">
        <v>228</v>
      </c>
      <c r="AB54" s="135">
        <v>2</v>
      </c>
      <c r="AC54" s="136">
        <f>РСК20!H71/РАСЧ!AC$56*100</f>
        <v>67</v>
      </c>
      <c r="AD54" s="136">
        <f>РСК20!I71/РАСЧ!AD$56*100</f>
        <v>57.142857142857139</v>
      </c>
      <c r="AE54" s="136">
        <f>РСК20!J71/РАСЧ!AE$56*100</f>
        <v>56.807511737089214</v>
      </c>
      <c r="AF54" s="136">
        <f>РСК20!K71/РАСЧ!AF$56*100</f>
        <v>60.633484162895925</v>
      </c>
      <c r="AH54" t="s">
        <v>232</v>
      </c>
      <c r="AI54" s="135">
        <v>2</v>
      </c>
      <c r="AJ54" s="136">
        <f>РСК5!H71/РАСЧ!AJ$56*100</f>
        <v>47.5</v>
      </c>
      <c r="AK54" s="136">
        <f>РСК5!I71/РАСЧ!AK$56*100</f>
        <v>40.886699507389167</v>
      </c>
      <c r="AL54" s="136">
        <f>РСК5!J71/РАСЧ!AL$56*100</f>
        <v>32.394366197183103</v>
      </c>
      <c r="AM54" s="136">
        <f>РСК5!K71/РАСЧ!AM$56*100</f>
        <v>38.009049773755656</v>
      </c>
      <c r="AO54" t="s">
        <v>243</v>
      </c>
      <c r="AP54" s="135">
        <v>2</v>
      </c>
      <c r="AQ54" s="136">
        <f>РП30!H71/РАСЧ!AQ$56*100</f>
        <v>67.010309278350505</v>
      </c>
      <c r="AR54" s="136">
        <f>РП30!I71/РАСЧ!AR$56*100</f>
        <v>65.656565656565661</v>
      </c>
      <c r="AS54" s="136">
        <f>РП30!J71/РАСЧ!AS$56*100</f>
        <v>61.971830985915503</v>
      </c>
      <c r="AT54" s="136">
        <f>РП30!K71/РАСЧ!AT$56*100</f>
        <v>63.761467889908261</v>
      </c>
      <c r="AV54" t="s">
        <v>232</v>
      </c>
      <c r="AW54" s="135">
        <v>2</v>
      </c>
      <c r="AX54" s="136">
        <f>РП5!H71/РАСЧ!AX$56*100</f>
        <v>28.350515463917525</v>
      </c>
      <c r="AY54" s="136">
        <f>РП5!I71/РАСЧ!AY$56*100</f>
        <v>25.757575757575761</v>
      </c>
      <c r="AZ54" s="136">
        <f>РП5!J71/РАСЧ!AZ$56*100</f>
        <v>19.718309859154928</v>
      </c>
      <c r="BA54" s="136">
        <f>РП5!K71/РАСЧ!BA$56*100</f>
        <v>28.899082568807344</v>
      </c>
    </row>
    <row r="55" spans="1:53" x14ac:dyDescent="0.25">
      <c r="A55" s="546" t="s">
        <v>181</v>
      </c>
      <c r="B55" s="546"/>
      <c r="C55" s="546"/>
      <c r="D55" s="546"/>
      <c r="E55" s="546"/>
      <c r="F55" s="546"/>
      <c r="G55" s="135">
        <v>3</v>
      </c>
      <c r="H55" s="136">
        <f>'КТЛ &lt;1'!H72/РАСЧ!H$56*100</f>
        <v>0.5181347150259068</v>
      </c>
      <c r="I55" s="136">
        <f>'КТЛ &lt;1'!I72/РАСЧ!I$56*100</f>
        <v>0</v>
      </c>
      <c r="J55" s="136">
        <f>'КТЛ &lt;1'!J72/РАСЧ!J$56*100</f>
        <v>0</v>
      </c>
      <c r="K55" s="136">
        <f>'КТЛ &lt;1'!K72/РАСЧ!K$56*100</f>
        <v>0.46082949308755761</v>
      </c>
      <c r="M55" t="s">
        <v>200</v>
      </c>
      <c r="N55" s="135">
        <v>3</v>
      </c>
      <c r="O55" s="136">
        <f>'КТЛ&gt;1,5'!H72/РАСЧ!O$56*100</f>
        <v>0.5181347150259068</v>
      </c>
      <c r="P55" s="136">
        <f>'КТЛ&gt;1,5'!I72/РАСЧ!P$56*100</f>
        <v>0</v>
      </c>
      <c r="Q55" s="136">
        <f>'КТЛ&gt;1,5'!J72/РАСЧ!Q$56*100</f>
        <v>0</v>
      </c>
      <c r="R55" s="136">
        <f>'КТЛ&gt;1,5'!K72/РАСЧ!R$56*100</f>
        <v>0</v>
      </c>
      <c r="T55" t="s">
        <v>203</v>
      </c>
      <c r="U55" s="135">
        <v>3</v>
      </c>
      <c r="V55" s="136">
        <f>'УС&gt;0,5'!H72/РАСЧ!V$56*100</f>
        <v>0</v>
      </c>
      <c r="W55" s="136">
        <f>'УС&gt;0,5'!I72/РАСЧ!W$56*100</f>
        <v>0</v>
      </c>
      <c r="X55" s="136">
        <f>'УС&gt;0,5'!J72/РАСЧ!X$56*100</f>
        <v>0</v>
      </c>
      <c r="Y55" s="136">
        <f>'УС&gt;0,5'!K72/РАСЧ!Y$56*100</f>
        <v>0.44444444444444442</v>
      </c>
      <c r="AA55" t="s">
        <v>229</v>
      </c>
      <c r="AB55" s="135">
        <v>3</v>
      </c>
      <c r="AC55" s="136">
        <f>РСК20!H72/РАСЧ!AC$56*100</f>
        <v>0</v>
      </c>
      <c r="AD55" s="136">
        <f>РСК20!I72/РАСЧ!AD$56*100</f>
        <v>0.49261083743842365</v>
      </c>
      <c r="AE55" s="136">
        <f>РСК20!J72/РАСЧ!AE$56*100</f>
        <v>0</v>
      </c>
      <c r="AF55" s="136">
        <f>РСК20!K72/РАСЧ!AF$56*100</f>
        <v>0</v>
      </c>
      <c r="AH55" t="s">
        <v>233</v>
      </c>
      <c r="AI55" s="135">
        <v>3</v>
      </c>
      <c r="AJ55" s="136">
        <f>РСК5!H72/РАСЧ!AJ$56*100</f>
        <v>0</v>
      </c>
      <c r="AK55" s="136">
        <f>РСК5!I72/РАСЧ!AK$56*100</f>
        <v>0</v>
      </c>
      <c r="AL55" s="136">
        <f>РСК5!J72/РАСЧ!AL$56*100</f>
        <v>0.46948356807511737</v>
      </c>
      <c r="AM55" s="136">
        <f>РСК5!K72/РАСЧ!AM$56*100</f>
        <v>0</v>
      </c>
      <c r="AO55" t="s">
        <v>244</v>
      </c>
      <c r="AP55" s="135">
        <v>3</v>
      </c>
      <c r="AQ55" s="136">
        <f>РП30!H72/РАСЧ!AQ$56*100</f>
        <v>0</v>
      </c>
      <c r="AR55" s="136">
        <f>РП30!I72/РАСЧ!AR$56*100</f>
        <v>0</v>
      </c>
      <c r="AS55" s="136">
        <f>РП30!J72/РАСЧ!AS$56*100</f>
        <v>0</v>
      </c>
      <c r="AT55" s="136">
        <f>РП30!K72/РАСЧ!AT$56*100</f>
        <v>0</v>
      </c>
      <c r="AV55" t="s">
        <v>233</v>
      </c>
      <c r="AW55" s="135">
        <v>3</v>
      </c>
      <c r="AX55" s="136">
        <f>РП5!H72/РАСЧ!AX$56*100</f>
        <v>0</v>
      </c>
      <c r="AY55" s="136">
        <f>РП5!I72/РАСЧ!AY$56*100</f>
        <v>0</v>
      </c>
      <c r="AZ55" s="136">
        <f>РП5!J72/РАСЧ!AZ$56*100</f>
        <v>0.93896713615023464</v>
      </c>
      <c r="BA55" s="136">
        <f>РП5!K72/РАСЧ!BA$56*100</f>
        <v>0</v>
      </c>
    </row>
    <row r="56" spans="1:53" x14ac:dyDescent="0.25">
      <c r="A56" s="150" t="s">
        <v>197</v>
      </c>
      <c r="B56" s="151"/>
      <c r="C56" s="151"/>
      <c r="D56" s="151"/>
      <c r="E56" s="151"/>
      <c r="F56" s="151"/>
      <c r="G56" s="152"/>
      <c r="H56" s="153">
        <f>SUM('КТЛ &lt;1'!H70:H72)</f>
        <v>9.1123701605288012</v>
      </c>
      <c r="I56" s="153">
        <f>SUM('КТЛ &lt;1'!I70:I72)</f>
        <v>9.175162187210379</v>
      </c>
      <c r="J56" s="153">
        <f>SUM('КТЛ &lt;1'!J70:J72)</f>
        <v>9.3528368794326244</v>
      </c>
      <c r="K56" s="153">
        <f>SUM('КТЛ &lt;1'!K70:K72)</f>
        <v>9.5342706502636201</v>
      </c>
      <c r="N56" s="152"/>
      <c r="O56" s="153">
        <f>SUM('КТЛ&gt;1,5'!H70:H72)</f>
        <v>9.1123701605288012</v>
      </c>
      <c r="P56" s="153">
        <f>SUM('КТЛ&gt;1,5'!I70:I72)</f>
        <v>9.1751621872103808</v>
      </c>
      <c r="Q56" s="153">
        <f>SUM('КТЛ&gt;1,5'!J70:J72)</f>
        <v>9.3528368794326244</v>
      </c>
      <c r="R56" s="153">
        <f>SUM('КТЛ&gt;1,5'!K70:K72)</f>
        <v>9.5342706502636201</v>
      </c>
      <c r="U56" s="152"/>
      <c r="V56" s="153">
        <f>SUM('УС&gt;0,5'!H70:H72)</f>
        <v>9.1114118177717636</v>
      </c>
      <c r="W56" s="153">
        <f>SUM('УС&gt;0,5'!I70:I72)</f>
        <v>9.1070635273211913</v>
      </c>
      <c r="X56" s="153">
        <f>SUM('УС&gt;0,5'!J70:J72)</f>
        <v>9.2294665537679936</v>
      </c>
      <c r="Y56" s="153">
        <f>SUM('УС&gt;0,5'!K70:K72)</f>
        <v>9.4260578131545874</v>
      </c>
      <c r="AB56" s="152"/>
      <c r="AC56" s="153">
        <f>SUM(РСК20!H70:H72)</f>
        <v>9.1785222579164749</v>
      </c>
      <c r="AD56" s="153">
        <f>SUM(РСК20!I70:I72)</f>
        <v>9.1606498194945853</v>
      </c>
      <c r="AE56" s="153">
        <f>SUM(РСК20!J70:J72)</f>
        <v>9.1731266149870798</v>
      </c>
      <c r="AF56" s="153">
        <f>SUM(РСК20!K70:K72)</f>
        <v>9.4122657580919942</v>
      </c>
      <c r="AI56" s="152"/>
      <c r="AJ56" s="153">
        <f>SUM(РСК5!H70:H72)</f>
        <v>9.1785222579164767</v>
      </c>
      <c r="AK56" s="153">
        <f>SUM(РСК5!I70:I72)</f>
        <v>9.1606498194945836</v>
      </c>
      <c r="AL56" s="153">
        <f>SUM(РСК5!J70:J72)</f>
        <v>9.1731266149870798</v>
      </c>
      <c r="AM56" s="153">
        <f>SUM(РСК5!K70:K72)</f>
        <v>9.4122657580919942</v>
      </c>
      <c r="AP56" s="152"/>
      <c r="AQ56" s="153">
        <f>SUM(РП30!H70:H72)</f>
        <v>9.2822966507177043</v>
      </c>
      <c r="AR56" s="153">
        <f>SUM(РП30!I70:I72)</f>
        <v>9.1964700418021366</v>
      </c>
      <c r="AS56" s="153">
        <f>SUM(РП30!J70:J72)</f>
        <v>9.3626373626373613</v>
      </c>
      <c r="AT56" s="153">
        <f>SUM(РП30!K70:K72)</f>
        <v>9.4823836450630701</v>
      </c>
      <c r="AW56" s="152"/>
      <c r="AX56" s="153">
        <f>SUM(РП5!H70:H72)</f>
        <v>9.2822966507177043</v>
      </c>
      <c r="AY56" s="153">
        <f>SUM(РП5!I70:I72)</f>
        <v>9.1964700418021366</v>
      </c>
      <c r="AZ56" s="153">
        <f>SUM(РП5!J70:J72)</f>
        <v>9.3626373626373631</v>
      </c>
      <c r="BA56" s="153">
        <f>SUM(РП5!K70:K72)</f>
        <v>9.4823836450630701</v>
      </c>
    </row>
    <row r="57" spans="1:53" x14ac:dyDescent="0.25">
      <c r="A57" s="126" t="s">
        <v>54</v>
      </c>
      <c r="B57" s="127"/>
      <c r="C57" s="127"/>
      <c r="D57" s="127"/>
      <c r="E57" s="127"/>
      <c r="F57" s="127"/>
      <c r="G57" s="133"/>
      <c r="H57" s="155">
        <f>SUM(H58:H60)</f>
        <v>100</v>
      </c>
      <c r="I57" s="155">
        <f>SUM(I58:I60)</f>
        <v>99.999999999999972</v>
      </c>
      <c r="J57" s="155">
        <f>SUM(J58:J60)</f>
        <v>99.999999999999986</v>
      </c>
      <c r="K57" s="155">
        <f>SUM(K58:K60)</f>
        <v>100</v>
      </c>
      <c r="N57" s="133"/>
      <c r="O57" s="155">
        <f>SUM(O58:O60)</f>
        <v>100</v>
      </c>
      <c r="P57" s="155">
        <f>SUM(P58:P60)</f>
        <v>100</v>
      </c>
      <c r="Q57" s="155">
        <f>SUM(Q58:Q60)</f>
        <v>100</v>
      </c>
      <c r="R57" s="155">
        <f>SUM(R58:R60)</f>
        <v>100</v>
      </c>
      <c r="U57" s="133"/>
      <c r="V57" s="155">
        <f>SUM(V58:V60)</f>
        <v>100.00000000000001</v>
      </c>
      <c r="W57" s="155">
        <f>SUM(W58:W60)</f>
        <v>100</v>
      </c>
      <c r="X57" s="155">
        <f>SUM(X58:X60)</f>
        <v>100</v>
      </c>
      <c r="Y57" s="155">
        <f>SUM(Y58:Y60)</f>
        <v>100</v>
      </c>
      <c r="AB57" s="133"/>
      <c r="AC57" s="155">
        <f>SUM(AC58:AC60)</f>
        <v>100</v>
      </c>
      <c r="AD57" s="155">
        <f>SUM(AD58:AD60)</f>
        <v>100</v>
      </c>
      <c r="AE57" s="155">
        <f>SUM(AE58:AE60)</f>
        <v>100</v>
      </c>
      <c r="AF57" s="155">
        <f>SUM(AF58:AF60)</f>
        <v>100</v>
      </c>
      <c r="AI57" s="133"/>
      <c r="AJ57" s="155">
        <f>SUM(AJ58:AJ60)</f>
        <v>100</v>
      </c>
      <c r="AK57" s="155">
        <f>SUM(AK58:AK60)</f>
        <v>99.999999999999986</v>
      </c>
      <c r="AL57" s="155">
        <f>SUM(AL58:AL60)</f>
        <v>100</v>
      </c>
      <c r="AM57" s="155">
        <f>SUM(AM58:AM60)</f>
        <v>100.00000000000001</v>
      </c>
      <c r="AP57" s="133"/>
      <c r="AQ57" s="155">
        <f>SUM(AQ58:AQ60)</f>
        <v>100</v>
      </c>
      <c r="AR57" s="155">
        <f>SUM(AR58:AR60)</f>
        <v>99.999999999999972</v>
      </c>
      <c r="AS57" s="155">
        <f>SUM(AS58:AS60)</f>
        <v>99.999999999999986</v>
      </c>
      <c r="AT57" s="155">
        <f>SUM(AT58:AT60)</f>
        <v>99.999999999999986</v>
      </c>
      <c r="AW57" s="133"/>
      <c r="AX57" s="155">
        <f>SUM(AX58:AX60)</f>
        <v>99.999999999999986</v>
      </c>
      <c r="AY57" s="155">
        <f>SUM(AY58:AY60)</f>
        <v>100</v>
      </c>
      <c r="AZ57" s="155">
        <f>SUM(AZ58:AZ60)</f>
        <v>100.00000000000001</v>
      </c>
      <c r="BA57" s="155">
        <f>SUM(BA58:BA60)</f>
        <v>99.999999999999986</v>
      </c>
    </row>
    <row r="58" spans="1:53" x14ac:dyDescent="0.25">
      <c r="A58" s="546" t="s">
        <v>179</v>
      </c>
      <c r="B58" s="546"/>
      <c r="C58" s="546"/>
      <c r="D58" s="546"/>
      <c r="E58" s="546"/>
      <c r="F58" s="546"/>
      <c r="G58" s="135">
        <v>1</v>
      </c>
      <c r="H58" s="136">
        <f>'КТЛ &lt;1'!H74/РАСЧ!H$61*100</f>
        <v>56.852791878172582</v>
      </c>
      <c r="I58" s="136">
        <f>'КТЛ &lt;1'!I74/РАСЧ!I$61*100</f>
        <v>61.194029850746254</v>
      </c>
      <c r="J58" s="136">
        <f>'КТЛ &lt;1'!J74/РАСЧ!J$61*100</f>
        <v>58.333333333333329</v>
      </c>
      <c r="K58" s="136">
        <f>'КТЛ &lt;1'!K74/РАСЧ!K$61*100</f>
        <v>60.679611650485434</v>
      </c>
      <c r="M58" t="s">
        <v>198</v>
      </c>
      <c r="N58" s="135">
        <v>1</v>
      </c>
      <c r="O58" s="136">
        <f>'КТЛ&gt;1,5'!H74/РАСЧ!O$61*100</f>
        <v>39.593908629441628</v>
      </c>
      <c r="P58" s="136">
        <f>'КТЛ&gt;1,5'!I74/РАСЧ!P$61*100</f>
        <v>38.805970149253731</v>
      </c>
      <c r="Q58" s="136">
        <f>'КТЛ&gt;1,5'!J74/РАСЧ!Q$61*100</f>
        <v>38.725490196078432</v>
      </c>
      <c r="R58" s="136">
        <f>'КТЛ&gt;1,5'!K74/РАСЧ!R$61*100</f>
        <v>39.805825242718448</v>
      </c>
      <c r="T58" t="s">
        <v>202</v>
      </c>
      <c r="U58" s="135">
        <v>1</v>
      </c>
      <c r="V58" s="136">
        <f>'УС&gt;0,5'!H74/РАСЧ!V$61*100</f>
        <v>36.231884057971023</v>
      </c>
      <c r="W58" s="136">
        <f>'УС&gt;0,5'!I74/РАСЧ!W$61*100</f>
        <v>35.885167464114829</v>
      </c>
      <c r="X58" s="136">
        <f>'УС&gt;0,5'!J74/РАСЧ!X$61*100</f>
        <v>35.185185185185183</v>
      </c>
      <c r="Y58" s="136">
        <f>'УС&gt;0,5'!K74/РАСЧ!Y$61*100</f>
        <v>38.181818181818187</v>
      </c>
      <c r="AA58" t="s">
        <v>227</v>
      </c>
      <c r="AB58" s="135">
        <v>1</v>
      </c>
      <c r="AC58" s="136">
        <f>РСК20!H74/РАСЧ!AC$61*100</f>
        <v>28.499999999999996</v>
      </c>
      <c r="AD58" s="136">
        <f>РСК20!I74/РАСЧ!AD$61*100</f>
        <v>36.138613861386141</v>
      </c>
      <c r="AE58" s="136">
        <f>РСК20!J74/РАСЧ!AE$61*100</f>
        <v>31.100478468899524</v>
      </c>
      <c r="AF58" s="136">
        <f>РСК20!K74/РАСЧ!AF$61*100</f>
        <v>37.735849056603776</v>
      </c>
      <c r="AH58" t="s">
        <v>231</v>
      </c>
      <c r="AI58" s="135">
        <v>1</v>
      </c>
      <c r="AJ58" s="136">
        <f>РСК5!H74/РАСЧ!AJ$61*100</f>
        <v>46</v>
      </c>
      <c r="AK58" s="136">
        <f>РСК5!I74/РАСЧ!AK$61*100</f>
        <v>51.485148514851474</v>
      </c>
      <c r="AL58" s="136">
        <f>РСК5!J74/РАСЧ!AL$61*100</f>
        <v>51.674641148325364</v>
      </c>
      <c r="AM58" s="136">
        <f>РСК5!K74/РАСЧ!AM$61*100</f>
        <v>55.188679245283026</v>
      </c>
      <c r="AO58" t="s">
        <v>242</v>
      </c>
      <c r="AP58" s="135">
        <v>1</v>
      </c>
      <c r="AQ58" s="136">
        <f>РП30!H74/РАСЧ!AQ$61*100</f>
        <v>50</v>
      </c>
      <c r="AR58" s="136">
        <f>РП30!I74/РАСЧ!AR$61*100</f>
        <v>47.916666666666657</v>
      </c>
      <c r="AS58" s="136">
        <f>РП30!J74/РАСЧ!AS$61*100</f>
        <v>47.474747474747474</v>
      </c>
      <c r="AT58" s="136">
        <f>РП30!K74/РАСЧ!AT$61*100</f>
        <v>51.960784313725483</v>
      </c>
      <c r="AV58" t="s">
        <v>231</v>
      </c>
      <c r="AW58" s="135">
        <v>1</v>
      </c>
      <c r="AX58" s="136">
        <f>РП5!H74/РАСЧ!AX$61*100</f>
        <v>76.630434782608688</v>
      </c>
      <c r="AY58" s="136">
        <f>РП5!I74/РАСЧ!AY$61*100</f>
        <v>78.645833333333329</v>
      </c>
      <c r="AZ58" s="136">
        <f>РП5!J74/РАСЧ!AZ$61*100</f>
        <v>81.818181818181827</v>
      </c>
      <c r="BA58" s="136">
        <f>РП5!K74/РАСЧ!BA$61*100</f>
        <v>81.372549019607831</v>
      </c>
    </row>
    <row r="59" spans="1:53" x14ac:dyDescent="0.25">
      <c r="A59" s="546" t="s">
        <v>180</v>
      </c>
      <c r="B59" s="546"/>
      <c r="C59" s="546"/>
      <c r="D59" s="546"/>
      <c r="E59" s="546"/>
      <c r="F59" s="546"/>
      <c r="G59" s="135">
        <v>2</v>
      </c>
      <c r="H59" s="136">
        <f>'КТЛ &lt;1'!H75/РАСЧ!H$61*100</f>
        <v>42.639593908629443</v>
      </c>
      <c r="I59" s="136">
        <f>'КТЛ &lt;1'!I75/РАСЧ!I$61*100</f>
        <v>38.308457711442777</v>
      </c>
      <c r="J59" s="136">
        <f>'КТЛ &lt;1'!J75/РАСЧ!J$61*100</f>
        <v>40.686274509803916</v>
      </c>
      <c r="K59" s="136">
        <f>'КТЛ &lt;1'!K75/РАСЧ!K$61*100</f>
        <v>38.834951456310677</v>
      </c>
      <c r="M59" t="s">
        <v>199</v>
      </c>
      <c r="N59" s="135">
        <v>2</v>
      </c>
      <c r="O59" s="136">
        <f>'КТЛ&gt;1,5'!H75/РАСЧ!O$61*100</f>
        <v>60.406091370558379</v>
      </c>
      <c r="P59" s="136">
        <f>'КТЛ&gt;1,5'!I75/РАСЧ!P$61*100</f>
        <v>61.194029850746269</v>
      </c>
      <c r="Q59" s="136">
        <f>'КТЛ&gt;1,5'!J75/РАСЧ!Q$61*100</f>
        <v>61.274509803921575</v>
      </c>
      <c r="R59" s="136">
        <f>'КТЛ&gt;1,5'!K75/РАСЧ!R$61*100</f>
        <v>60.194174757281559</v>
      </c>
      <c r="T59" t="s">
        <v>201</v>
      </c>
      <c r="U59" s="135">
        <v>2</v>
      </c>
      <c r="V59" s="136">
        <f>'УС&gt;0,5'!H75/РАСЧ!V$61*100</f>
        <v>63.768115942028992</v>
      </c>
      <c r="W59" s="136">
        <f>'УС&gt;0,5'!I75/РАСЧ!W$61*100</f>
        <v>64.114832535885171</v>
      </c>
      <c r="X59" s="136">
        <f>'УС&gt;0,5'!J75/РАСЧ!X$61*100</f>
        <v>64.351851851851848</v>
      </c>
      <c r="Y59" s="136">
        <f>'УС&gt;0,5'!K75/РАСЧ!Y$61*100</f>
        <v>61.818181818181813</v>
      </c>
      <c r="AA59" t="s">
        <v>228</v>
      </c>
      <c r="AB59" s="135">
        <v>2</v>
      </c>
      <c r="AC59" s="136">
        <f>РСК20!H75/РАСЧ!AC$61*100</f>
        <v>71</v>
      </c>
      <c r="AD59" s="136">
        <f>РСК20!I75/РАСЧ!AD$61*100</f>
        <v>63.861386138613859</v>
      </c>
      <c r="AE59" s="136">
        <f>РСК20!J75/РАСЧ!AE$61*100</f>
        <v>68.899521531100476</v>
      </c>
      <c r="AF59" s="136">
        <f>РСК20!K75/РАСЧ!AF$61*100</f>
        <v>62.264150943396231</v>
      </c>
      <c r="AH59" t="s">
        <v>232</v>
      </c>
      <c r="AI59" s="135">
        <v>2</v>
      </c>
      <c r="AJ59" s="136">
        <f>РСК5!H75/РАСЧ!AJ$61*100</f>
        <v>53.999999999999993</v>
      </c>
      <c r="AK59" s="136">
        <f>РСК5!I75/РАСЧ!AK$61*100</f>
        <v>48.019801980198011</v>
      </c>
      <c r="AL59" s="136">
        <f>РСК5!J75/РАСЧ!AL$61*100</f>
        <v>48.325358851674636</v>
      </c>
      <c r="AM59" s="136">
        <f>РСК5!K75/РАСЧ!AM$61*100</f>
        <v>44.811320754716988</v>
      </c>
      <c r="AO59" t="s">
        <v>243</v>
      </c>
      <c r="AP59" s="135">
        <v>2</v>
      </c>
      <c r="AQ59" s="136">
        <f>РП30!H75/РАСЧ!AQ$61*100</f>
        <v>50</v>
      </c>
      <c r="AR59" s="136">
        <f>РП30!I75/РАСЧ!AR$61*100</f>
        <v>51.562499999999986</v>
      </c>
      <c r="AS59" s="136">
        <f>РП30!J75/РАСЧ!AS$61*100</f>
        <v>52.020202020202014</v>
      </c>
      <c r="AT59" s="136">
        <f>РП30!K75/РАСЧ!AT$61*100</f>
        <v>48.039215686274503</v>
      </c>
      <c r="AV59" t="s">
        <v>232</v>
      </c>
      <c r="AW59" s="135">
        <v>2</v>
      </c>
      <c r="AX59" s="136">
        <f>РП5!H75/РАСЧ!AX$61*100</f>
        <v>22.826086956521738</v>
      </c>
      <c r="AY59" s="136">
        <f>РП5!I75/РАСЧ!AY$61*100</f>
        <v>21.354166666666664</v>
      </c>
      <c r="AZ59" s="136">
        <f>РП5!J75/РАСЧ!AZ$61*100</f>
        <v>18.181818181818183</v>
      </c>
      <c r="BA59" s="136">
        <f>РП5!K75/РАСЧ!BA$61*100</f>
        <v>18.627450980392155</v>
      </c>
    </row>
    <row r="60" spans="1:53" x14ac:dyDescent="0.25">
      <c r="A60" s="546" t="s">
        <v>181</v>
      </c>
      <c r="B60" s="546"/>
      <c r="C60" s="546"/>
      <c r="D60" s="546"/>
      <c r="E60" s="546"/>
      <c r="F60" s="546"/>
      <c r="G60" s="135">
        <v>3</v>
      </c>
      <c r="H60" s="136">
        <f>'КТЛ &lt;1'!H76/РАСЧ!H$61*100</f>
        <v>0.50761421319796962</v>
      </c>
      <c r="I60" s="136">
        <f>'КТЛ &lt;1'!I76/РАСЧ!I$61*100</f>
        <v>0.49751243781094517</v>
      </c>
      <c r="J60" s="136">
        <f>'КТЛ &lt;1'!J76/РАСЧ!J$61*100</f>
        <v>0.98039215686274506</v>
      </c>
      <c r="K60" s="136">
        <f>'КТЛ &lt;1'!K76/РАСЧ!K$61*100</f>
        <v>0.48543689320388356</v>
      </c>
      <c r="M60" t="s">
        <v>200</v>
      </c>
      <c r="N60" s="135">
        <v>3</v>
      </c>
      <c r="O60" s="136">
        <f>'КТЛ&gt;1,5'!H76/РАСЧ!O$61*100</f>
        <v>0</v>
      </c>
      <c r="P60" s="136">
        <f>'КТЛ&gt;1,5'!I76/РАСЧ!P$61*100</f>
        <v>0</v>
      </c>
      <c r="Q60" s="136">
        <f>'КТЛ&gt;1,5'!J76/РАСЧ!Q$61*100</f>
        <v>0</v>
      </c>
      <c r="R60" s="136">
        <f>'КТЛ&gt;1,5'!K76/РАСЧ!R$61*100</f>
        <v>0</v>
      </c>
      <c r="T60" t="s">
        <v>203</v>
      </c>
      <c r="U60" s="135">
        <v>3</v>
      </c>
      <c r="V60" s="136">
        <f>'УС&gt;0,5'!H76/РАСЧ!V$61*100</f>
        <v>0</v>
      </c>
      <c r="W60" s="136">
        <f>'УС&gt;0,5'!I76/РАСЧ!W$61*100</f>
        <v>0</v>
      </c>
      <c r="X60" s="136">
        <f>'УС&gt;0,5'!J76/РАСЧ!X$61*100</f>
        <v>0.46296296296296291</v>
      </c>
      <c r="Y60" s="136">
        <f>'УС&gt;0,5'!K76/РАСЧ!Y$61*100</f>
        <v>0</v>
      </c>
      <c r="AA60" t="s">
        <v>229</v>
      </c>
      <c r="AB60" s="135">
        <v>3</v>
      </c>
      <c r="AC60" s="136">
        <f>РСК20!H76/РАСЧ!AC$61*100</f>
        <v>0.49999999999999994</v>
      </c>
      <c r="AD60" s="136">
        <f>РСК20!I76/РАСЧ!AD$61*100</f>
        <v>0</v>
      </c>
      <c r="AE60" s="136">
        <f>РСК20!J76/РАСЧ!AE$61*100</f>
        <v>0</v>
      </c>
      <c r="AF60" s="136">
        <f>РСК20!K76/РАСЧ!AF$61*100</f>
        <v>0</v>
      </c>
      <c r="AH60" t="s">
        <v>233</v>
      </c>
      <c r="AI60" s="135">
        <v>3</v>
      </c>
      <c r="AJ60" s="136">
        <f>РСК5!H76/РАСЧ!AJ$61*100</f>
        <v>0</v>
      </c>
      <c r="AK60" s="136">
        <f>РСК5!I76/РАСЧ!AK$61*100</f>
        <v>0.49504950495049499</v>
      </c>
      <c r="AL60" s="136">
        <f>РСК5!J76/РАСЧ!AL$61*100</f>
        <v>0</v>
      </c>
      <c r="AM60" s="136">
        <f>РСК5!K76/РАСЧ!AM$61*100</f>
        <v>0</v>
      </c>
      <c r="AO60" t="s">
        <v>244</v>
      </c>
      <c r="AP60" s="135">
        <v>3</v>
      </c>
      <c r="AQ60" s="136">
        <f>РП30!H76/РАСЧ!AQ$61*100</f>
        <v>0</v>
      </c>
      <c r="AR60" s="136">
        <f>РП30!I76/РАСЧ!AR$61*100</f>
        <v>0.52083333333333326</v>
      </c>
      <c r="AS60" s="136">
        <f>РП30!J76/РАСЧ!AS$61*100</f>
        <v>0.50505050505050497</v>
      </c>
      <c r="AT60" s="136">
        <f>РП30!K76/РАСЧ!AT$61*100</f>
        <v>0</v>
      </c>
      <c r="AV60" t="s">
        <v>233</v>
      </c>
      <c r="AW60" s="135">
        <v>3</v>
      </c>
      <c r="AX60" s="136">
        <f>РП5!H76/РАСЧ!AX$61*100</f>
        <v>0.54347826086956519</v>
      </c>
      <c r="AY60" s="136">
        <f>РП5!I76/РАСЧ!AY$61*100</f>
        <v>0</v>
      </c>
      <c r="AZ60" s="136">
        <f>РП5!J76/РАСЧ!AZ$61*100</f>
        <v>0</v>
      </c>
      <c r="BA60" s="136">
        <f>РП5!K76/РАСЧ!BA$61*100</f>
        <v>0</v>
      </c>
    </row>
    <row r="61" spans="1:53" x14ac:dyDescent="0.25">
      <c r="A61" s="150" t="s">
        <v>197</v>
      </c>
      <c r="B61" s="151"/>
      <c r="C61" s="151"/>
      <c r="D61" s="151"/>
      <c r="E61" s="151"/>
      <c r="F61" s="151"/>
      <c r="G61" s="152"/>
      <c r="H61" s="153">
        <f>SUM('КТЛ &lt;1'!H74:H76)</f>
        <v>9.3012275731822474</v>
      </c>
      <c r="I61" s="153">
        <f>SUM('КТЛ &lt;1'!I74:I76)</f>
        <v>9.3141797961075081</v>
      </c>
      <c r="J61" s="153">
        <f>SUM('КТЛ &lt;1'!J74:J76)</f>
        <v>9.0425531914893629</v>
      </c>
      <c r="K61" s="153">
        <f>SUM('КТЛ &lt;1'!K74:K76)</f>
        <v>9.0509666080843587</v>
      </c>
      <c r="N61" s="152"/>
      <c r="O61" s="153">
        <f>SUM('КТЛ&gt;1,5'!H74:H76)</f>
        <v>9.3012275731822474</v>
      </c>
      <c r="P61" s="153">
        <f>SUM('КТЛ&gt;1,5'!I74:I76)</f>
        <v>9.3141797961075063</v>
      </c>
      <c r="Q61" s="153">
        <f>SUM('КТЛ&gt;1,5'!J74:J76)</f>
        <v>9.0425531914893611</v>
      </c>
      <c r="R61" s="153">
        <f>SUM('КТЛ&gt;1,5'!K74:K76)</f>
        <v>9.0509666080843587</v>
      </c>
      <c r="U61" s="152"/>
      <c r="V61" s="153">
        <f>SUM('УС&gt;0,5'!H74:H76)</f>
        <v>9.3369418132611628</v>
      </c>
      <c r="W61" s="153">
        <f>SUM('УС&gt;0,5'!I74:I76)</f>
        <v>9.2847623278542866</v>
      </c>
      <c r="X61" s="153">
        <f>SUM('УС&gt;0,5'!J74:J76)</f>
        <v>9.144792548687553</v>
      </c>
      <c r="Y61" s="153">
        <f>SUM('УС&gt;0,5'!K74:K76)</f>
        <v>9.2165898617511512</v>
      </c>
      <c r="AB61" s="152"/>
      <c r="AC61" s="153">
        <f>SUM(РСК20!H74:H76)</f>
        <v>9.1785222579164767</v>
      </c>
      <c r="AD61" s="153">
        <f>SUM(РСК20!I74:I76)</f>
        <v>9.115523465703971</v>
      </c>
      <c r="AE61" s="153">
        <f>SUM(РСК20!J74:J76)</f>
        <v>9.0008613264427222</v>
      </c>
      <c r="AF61" s="153">
        <f>SUM(РСК20!K74:K76)</f>
        <v>9.0289608177172056</v>
      </c>
      <c r="AI61" s="152"/>
      <c r="AJ61" s="153">
        <f>SUM(РСК5!H74:H76)</f>
        <v>9.1785222579164767</v>
      </c>
      <c r="AK61" s="153">
        <f>SUM(РСК5!I74:I76)</f>
        <v>9.1155234657039728</v>
      </c>
      <c r="AL61" s="153">
        <f>SUM(РСК5!J74:J76)</f>
        <v>9.0008613264427222</v>
      </c>
      <c r="AM61" s="153">
        <f>SUM(РСК5!K74:K76)</f>
        <v>9.0289608177172056</v>
      </c>
      <c r="AP61" s="152"/>
      <c r="AQ61" s="153">
        <f>SUM(РП30!H74:H76)</f>
        <v>8.803827751196172</v>
      </c>
      <c r="AR61" s="153">
        <f>SUM(РП30!I74:I76)</f>
        <v>8.917789131444497</v>
      </c>
      <c r="AS61" s="153">
        <f>SUM(РП30!J74:J76)</f>
        <v>8.7032967032967044</v>
      </c>
      <c r="AT61" s="153">
        <f>SUM(РП30!K74:K76)</f>
        <v>8.8734232274902141</v>
      </c>
      <c r="AW61" s="152"/>
      <c r="AX61" s="153">
        <f>SUM(РП5!H74:H76)</f>
        <v>8.803827751196172</v>
      </c>
      <c r="AY61" s="153">
        <f>SUM(РП5!I74:I76)</f>
        <v>8.917789131444497</v>
      </c>
      <c r="AZ61" s="153">
        <f>SUM(РП5!J74:J76)</f>
        <v>8.7032967032967026</v>
      </c>
      <c r="BA61" s="153">
        <f>SUM(РП5!K74:K76)</f>
        <v>8.8734232274902141</v>
      </c>
    </row>
    <row r="62" spans="1:53" x14ac:dyDescent="0.25">
      <c r="A62" s="126" t="s">
        <v>55</v>
      </c>
      <c r="B62" s="127"/>
      <c r="C62" s="127"/>
      <c r="D62" s="127"/>
      <c r="E62" s="127"/>
      <c r="F62" s="127"/>
      <c r="G62" s="133"/>
      <c r="H62" s="155">
        <f>SUM(H63:H65)</f>
        <v>100.00000000000001</v>
      </c>
      <c r="I62" s="155">
        <f>SUM(I63:I65)</f>
        <v>100</v>
      </c>
      <c r="J62" s="155">
        <f>SUM(J63:J65)</f>
        <v>100</v>
      </c>
      <c r="K62" s="155">
        <f>SUM(K63:K65)</f>
        <v>100</v>
      </c>
      <c r="N62" s="133"/>
      <c r="O62" s="155">
        <f>SUM(O63:O65)</f>
        <v>100.00000000000001</v>
      </c>
      <c r="P62" s="155">
        <f>SUM(P63:P65)</f>
        <v>100</v>
      </c>
      <c r="Q62" s="155">
        <f>SUM(Q63:Q65)</f>
        <v>100</v>
      </c>
      <c r="R62" s="155">
        <f>SUM(R63:R65)</f>
        <v>100</v>
      </c>
      <c r="U62" s="133"/>
      <c r="V62" s="155">
        <f>SUM(V63:V65)</f>
        <v>100</v>
      </c>
      <c r="W62" s="155">
        <f>SUM(W63:W65)</f>
        <v>100</v>
      </c>
      <c r="X62" s="155">
        <f>SUM(X63:X65)</f>
        <v>100</v>
      </c>
      <c r="Y62" s="155">
        <f>SUM(Y63:Y65)</f>
        <v>100</v>
      </c>
      <c r="AB62" s="133"/>
      <c r="AC62" s="155">
        <f>SUM(AC63:AC65)</f>
        <v>100</v>
      </c>
      <c r="AD62" s="155">
        <f>SUM(AD63:AD65)</f>
        <v>100.00000000000001</v>
      </c>
      <c r="AE62" s="155">
        <f>SUM(AE63:AE65)</f>
        <v>100</v>
      </c>
      <c r="AF62" s="155">
        <f>SUM(AF63:AF65)</f>
        <v>100</v>
      </c>
      <c r="AI62" s="133"/>
      <c r="AJ62" s="155">
        <f>SUM(AJ63:AJ65)</f>
        <v>100</v>
      </c>
      <c r="AK62" s="155">
        <f>SUM(AK63:AK65)</f>
        <v>100.00000000000001</v>
      </c>
      <c r="AL62" s="155">
        <f>SUM(AL63:AL65)</f>
        <v>100</v>
      </c>
      <c r="AM62" s="155">
        <f>SUM(AM63:AM65)</f>
        <v>100</v>
      </c>
      <c r="AP62" s="133"/>
      <c r="AQ62" s="155">
        <f>SUM(AQ63:AQ65)</f>
        <v>100</v>
      </c>
      <c r="AR62" s="155">
        <f>SUM(AR63:AR65)</f>
        <v>100.00000000000001</v>
      </c>
      <c r="AS62" s="155">
        <f>SUM(AS63:AS65)</f>
        <v>100</v>
      </c>
      <c r="AT62" s="155">
        <f>SUM(AT63:AT65)</f>
        <v>100</v>
      </c>
      <c r="AW62" s="133"/>
      <c r="AX62" s="155">
        <f>SUM(AX63:AX65)</f>
        <v>100</v>
      </c>
      <c r="AY62" s="155">
        <f>SUM(AY63:AY65)</f>
        <v>100.00000000000001</v>
      </c>
      <c r="AZ62" s="155">
        <f>SUM(AZ63:AZ65)</f>
        <v>100</v>
      </c>
      <c r="BA62" s="155">
        <f>SUM(BA63:BA65)</f>
        <v>100</v>
      </c>
    </row>
    <row r="63" spans="1:53" x14ac:dyDescent="0.25">
      <c r="A63" s="546" t="s">
        <v>179</v>
      </c>
      <c r="B63" s="546"/>
      <c r="C63" s="546"/>
      <c r="D63" s="546"/>
      <c r="E63" s="546"/>
      <c r="F63" s="546"/>
      <c r="G63" s="135">
        <v>1</v>
      </c>
      <c r="H63" s="136">
        <f>'КТЛ &lt;1'!H78/РАСЧ!H$66*100</f>
        <v>85.714285714285722</v>
      </c>
      <c r="I63" s="136">
        <f>'КТЛ &lt;1'!I78/РАСЧ!I$66*100</f>
        <v>85.714285714285722</v>
      </c>
      <c r="J63" s="136">
        <f>'КТЛ &lt;1'!J78/РАСЧ!J$66*100</f>
        <v>75</v>
      </c>
      <c r="K63" s="136">
        <f>'КТЛ &lt;1'!K78/РАСЧ!K$66*100</f>
        <v>40</v>
      </c>
      <c r="M63" t="s">
        <v>198</v>
      </c>
      <c r="N63" s="135">
        <v>1</v>
      </c>
      <c r="O63" s="136">
        <f>'КТЛ&gt;1,5'!H78/РАСЧ!O$66*100</f>
        <v>85.714285714285722</v>
      </c>
      <c r="P63" s="136">
        <f>'КТЛ&gt;1,5'!I78/РАСЧ!P$66*100</f>
        <v>71.428571428571431</v>
      </c>
      <c r="Q63" s="136">
        <f>'КТЛ&gt;1,5'!J78/РАСЧ!Q$66*100</f>
        <v>75</v>
      </c>
      <c r="R63" s="136">
        <f>'КТЛ&gt;1,5'!K78/РАСЧ!R$66*100</f>
        <v>40</v>
      </c>
      <c r="T63" t="s">
        <v>202</v>
      </c>
      <c r="U63" s="135">
        <v>1</v>
      </c>
      <c r="V63" s="136">
        <f>'УС&gt;0,5'!H78/РАСЧ!V$66*100</f>
        <v>55.55555555555555</v>
      </c>
      <c r="W63" s="136">
        <f>'УС&gt;0,5'!I78/РАСЧ!W$66*100</f>
        <v>44.444444444444443</v>
      </c>
      <c r="X63" s="136">
        <f>'УС&gt;0,5'!J78/РАСЧ!X$66*100</f>
        <v>50</v>
      </c>
      <c r="Y63" s="136">
        <f>'УС&gt;0,5'!K78/РАСЧ!Y$66*100</f>
        <v>25</v>
      </c>
      <c r="AA63" t="s">
        <v>227</v>
      </c>
      <c r="AB63" s="135">
        <v>1</v>
      </c>
      <c r="AC63" s="136">
        <f>РСК20!H78/РАСЧ!AC$66*100</f>
        <v>11.111111111111111</v>
      </c>
      <c r="AD63" s="136">
        <f>РСК20!I78/РАСЧ!AD$66*100</f>
        <v>11.111111111111112</v>
      </c>
      <c r="AE63" s="136">
        <f>РСК20!J78/РАСЧ!AE$66*100</f>
        <v>20</v>
      </c>
      <c r="AF63" s="136">
        <f>РСК20!K78/РАСЧ!AF$66*100</f>
        <v>37.5</v>
      </c>
      <c r="AH63" t="s">
        <v>231</v>
      </c>
      <c r="AI63" s="135">
        <v>1</v>
      </c>
      <c r="AJ63" s="136">
        <f>РСК5!H78/РАСЧ!AJ$66*100</f>
        <v>22.222222222222221</v>
      </c>
      <c r="AK63" s="136">
        <f>РСК5!I78/РАСЧ!AK$66*100</f>
        <v>22.222222222222225</v>
      </c>
      <c r="AL63" s="136">
        <f>РСК5!J78/РАСЧ!AL$66*100</f>
        <v>50</v>
      </c>
      <c r="AM63" s="136">
        <f>РСК5!K78/РАСЧ!AM$66*100</f>
        <v>62.5</v>
      </c>
      <c r="AO63" t="s">
        <v>242</v>
      </c>
      <c r="AP63" s="135">
        <v>1</v>
      </c>
      <c r="AQ63" s="136">
        <f>РП30!H78/РАСЧ!AQ$66*100</f>
        <v>37.5</v>
      </c>
      <c r="AR63" s="136">
        <f>РП30!I78/РАСЧ!AR$66*100</f>
        <v>22.222222222222225</v>
      </c>
      <c r="AS63" s="136">
        <f>РП30!J78/РАСЧ!AS$66*100</f>
        <v>30</v>
      </c>
      <c r="AT63" s="136">
        <f>РП30!K78/РАСЧ!AT$66*100</f>
        <v>25</v>
      </c>
      <c r="AV63" t="s">
        <v>231</v>
      </c>
      <c r="AW63" s="135">
        <v>1</v>
      </c>
      <c r="AX63" s="136">
        <f>РП5!H78/РАСЧ!AX$66*100</f>
        <v>62.5</v>
      </c>
      <c r="AY63" s="136">
        <f>РП5!I78/РАСЧ!AY$66*100</f>
        <v>77.777777777777786</v>
      </c>
      <c r="AZ63" s="136">
        <f>РП5!J78/РАСЧ!AZ$66*100</f>
        <v>70</v>
      </c>
      <c r="BA63" s="136">
        <f>РП5!K78/РАСЧ!BA$66*100</f>
        <v>87.5</v>
      </c>
    </row>
    <row r="64" spans="1:53" x14ac:dyDescent="0.25">
      <c r="A64" s="546" t="s">
        <v>180</v>
      </c>
      <c r="B64" s="546"/>
      <c r="C64" s="546"/>
      <c r="D64" s="546"/>
      <c r="E64" s="546"/>
      <c r="F64" s="546"/>
      <c r="G64" s="135">
        <v>2</v>
      </c>
      <c r="H64" s="136">
        <f>'КТЛ &lt;1'!H79/РАСЧ!H$66*100</f>
        <v>14.285714285714288</v>
      </c>
      <c r="I64" s="136">
        <f>'КТЛ &lt;1'!I79/РАСЧ!I$66*100</f>
        <v>14.285714285714285</v>
      </c>
      <c r="J64" s="136">
        <f>'КТЛ &lt;1'!J79/РАСЧ!J$66*100</f>
        <v>25</v>
      </c>
      <c r="K64" s="136">
        <f>'КТЛ &lt;1'!K79/РАСЧ!K$66*100</f>
        <v>60</v>
      </c>
      <c r="M64" t="s">
        <v>199</v>
      </c>
      <c r="N64" s="135">
        <v>2</v>
      </c>
      <c r="O64" s="136">
        <f>'КТЛ&gt;1,5'!H79/РАСЧ!O$66*100</f>
        <v>14.285714285714288</v>
      </c>
      <c r="P64" s="136">
        <f>'КТЛ&gt;1,5'!I79/РАСЧ!P$66*100</f>
        <v>28.571428571428569</v>
      </c>
      <c r="Q64" s="136">
        <f>'КТЛ&gt;1,5'!J79/РАСЧ!Q$66*100</f>
        <v>25</v>
      </c>
      <c r="R64" s="136">
        <f>'КТЛ&gt;1,5'!K79/РАСЧ!R$66*100</f>
        <v>60</v>
      </c>
      <c r="T64" t="s">
        <v>201</v>
      </c>
      <c r="U64" s="135">
        <v>2</v>
      </c>
      <c r="V64" s="136">
        <f>'УС&gt;0,5'!H79/РАСЧ!V$66*100</f>
        <v>44.444444444444443</v>
      </c>
      <c r="W64" s="136">
        <f>'УС&gt;0,5'!I79/РАСЧ!W$66*100</f>
        <v>55.555555555555557</v>
      </c>
      <c r="X64" s="136">
        <f>'УС&gt;0,5'!J79/РАСЧ!X$66*100</f>
        <v>50</v>
      </c>
      <c r="Y64" s="136">
        <f>'УС&gt;0,5'!K79/РАСЧ!Y$66*100</f>
        <v>75</v>
      </c>
      <c r="AA64" t="s">
        <v>228</v>
      </c>
      <c r="AB64" s="135">
        <v>2</v>
      </c>
      <c r="AC64" s="136">
        <f>РСК20!H79/РАСЧ!AC$66*100</f>
        <v>88.888888888888886</v>
      </c>
      <c r="AD64" s="136">
        <f>РСК20!I79/РАСЧ!AD$66*100</f>
        <v>88.8888888888889</v>
      </c>
      <c r="AE64" s="136">
        <f>РСК20!J79/РАСЧ!AE$66*100</f>
        <v>80</v>
      </c>
      <c r="AF64" s="136">
        <f>РСК20!K79/РАСЧ!AF$66*100</f>
        <v>62.5</v>
      </c>
      <c r="AH64" t="s">
        <v>232</v>
      </c>
      <c r="AI64" s="135">
        <v>2</v>
      </c>
      <c r="AJ64" s="136">
        <f>РСК5!H79/РАСЧ!AJ$66*100</f>
        <v>77.777777777777786</v>
      </c>
      <c r="AK64" s="136">
        <f>РСК5!I79/РАСЧ!AK$66*100</f>
        <v>77.777777777777786</v>
      </c>
      <c r="AL64" s="136">
        <f>РСК5!J79/РАСЧ!AL$66*100</f>
        <v>50</v>
      </c>
      <c r="AM64" s="136">
        <f>РСК5!K79/РАСЧ!AM$66*100</f>
        <v>37.5</v>
      </c>
      <c r="AO64" t="s">
        <v>243</v>
      </c>
      <c r="AP64" s="135">
        <v>2</v>
      </c>
      <c r="AQ64" s="136">
        <f>РП30!H79/РАСЧ!AQ$66*100</f>
        <v>62.5</v>
      </c>
      <c r="AR64" s="136">
        <f>РП30!I79/РАСЧ!AR$66*100</f>
        <v>77.777777777777786</v>
      </c>
      <c r="AS64" s="136">
        <f>РП30!J79/РАСЧ!AS$66*100</f>
        <v>70</v>
      </c>
      <c r="AT64" s="136">
        <f>РП30!K79/РАСЧ!AT$66*100</f>
        <v>75</v>
      </c>
      <c r="AV64" t="s">
        <v>232</v>
      </c>
      <c r="AW64" s="135">
        <v>2</v>
      </c>
      <c r="AX64" s="136">
        <f>РП5!H79/РАСЧ!AX$66*100</f>
        <v>37.5</v>
      </c>
      <c r="AY64" s="136">
        <f>РП5!I79/РАСЧ!AY$66*100</f>
        <v>22.222222222222225</v>
      </c>
      <c r="AZ64" s="136">
        <f>РП5!J79/РАСЧ!AZ$66*100</f>
        <v>30</v>
      </c>
      <c r="BA64" s="136">
        <f>РП5!K79/РАСЧ!BA$66*100</f>
        <v>12.5</v>
      </c>
    </row>
    <row r="65" spans="1:53" x14ac:dyDescent="0.25">
      <c r="A65" s="546" t="s">
        <v>181</v>
      </c>
      <c r="B65" s="546"/>
      <c r="C65" s="546"/>
      <c r="D65" s="546"/>
      <c r="E65" s="546"/>
      <c r="F65" s="546"/>
      <c r="G65" s="135">
        <v>3</v>
      </c>
      <c r="H65" s="136">
        <f>'КТЛ &lt;1'!H80/РАСЧ!H$66*100</f>
        <v>0</v>
      </c>
      <c r="I65" s="136">
        <f>'КТЛ &lt;1'!I80/РАСЧ!I$66*100</f>
        <v>0</v>
      </c>
      <c r="J65" s="136">
        <f>'КТЛ &lt;1'!J80/РАСЧ!J$66*100</f>
        <v>0</v>
      </c>
      <c r="K65" s="136">
        <f>'КТЛ &lt;1'!K80/РАСЧ!K$66*100</f>
        <v>0</v>
      </c>
      <c r="M65" t="s">
        <v>200</v>
      </c>
      <c r="N65" s="135">
        <v>3</v>
      </c>
      <c r="O65" s="136">
        <f>'КТЛ&gt;1,5'!H80/РАСЧ!O$66*100</f>
        <v>0</v>
      </c>
      <c r="P65" s="136">
        <f>'КТЛ&gt;1,5'!I80/РАСЧ!P$66*100</f>
        <v>0</v>
      </c>
      <c r="Q65" s="136">
        <f>'КТЛ&gt;1,5'!J80/РАСЧ!Q$66*100</f>
        <v>0</v>
      </c>
      <c r="R65" s="136">
        <f>'КТЛ&gt;1,5'!K80/РАСЧ!R$66*100</f>
        <v>0</v>
      </c>
      <c r="T65" t="s">
        <v>203</v>
      </c>
      <c r="U65" s="135">
        <v>3</v>
      </c>
      <c r="V65" s="136">
        <f>'УС&gt;0,5'!H80/РАСЧ!V$66*100</f>
        <v>0</v>
      </c>
      <c r="W65" s="136">
        <f>'УС&gt;0,5'!I80/РАСЧ!W$66*100</f>
        <v>0</v>
      </c>
      <c r="X65" s="136">
        <f>'УС&gt;0,5'!J80/РАСЧ!X$66*100</f>
        <v>0</v>
      </c>
      <c r="Y65" s="136">
        <f>'УС&gt;0,5'!K80/РАСЧ!Y$66*100</f>
        <v>0</v>
      </c>
      <c r="AA65" t="s">
        <v>229</v>
      </c>
      <c r="AB65" s="135">
        <v>3</v>
      </c>
      <c r="AC65" s="136">
        <f>РСК20!H80/РАСЧ!AC$66*100</f>
        <v>0</v>
      </c>
      <c r="AD65" s="136">
        <f>РСК20!I80/РАСЧ!AD$66*100</f>
        <v>0</v>
      </c>
      <c r="AE65" s="136">
        <f>РСК20!J80/РАСЧ!AE$66*100</f>
        <v>0</v>
      </c>
      <c r="AF65" s="136">
        <f>РСК20!K80/РАСЧ!AF$66*100</f>
        <v>0</v>
      </c>
      <c r="AH65" t="s">
        <v>233</v>
      </c>
      <c r="AI65" s="135">
        <v>3</v>
      </c>
      <c r="AJ65" s="136">
        <f>РСК5!H80/РАСЧ!AJ$66*100</f>
        <v>0</v>
      </c>
      <c r="AK65" s="136">
        <f>РСК5!I80/РАСЧ!AK$66*100</f>
        <v>0</v>
      </c>
      <c r="AL65" s="136">
        <f>РСК5!J80/РАСЧ!AL$66*100</f>
        <v>0</v>
      </c>
      <c r="AM65" s="136">
        <f>РСК5!K80/РАСЧ!AM$66*100</f>
        <v>0</v>
      </c>
      <c r="AO65" t="s">
        <v>244</v>
      </c>
      <c r="AP65" s="135">
        <v>3</v>
      </c>
      <c r="AQ65" s="136">
        <f>РП30!H80/РАСЧ!AQ$66*100</f>
        <v>0</v>
      </c>
      <c r="AR65" s="136">
        <f>РП30!I80/РАСЧ!AR$66*100</f>
        <v>0</v>
      </c>
      <c r="AS65" s="136">
        <f>РП30!J80/РАСЧ!AS$66*100</f>
        <v>0</v>
      </c>
      <c r="AT65" s="136">
        <f>РП30!K80/РАСЧ!AT$66*100</f>
        <v>0</v>
      </c>
      <c r="AV65" t="s">
        <v>233</v>
      </c>
      <c r="AW65" s="135">
        <v>3</v>
      </c>
      <c r="AX65" s="136">
        <f>РП5!H80/РАСЧ!AX$66*100</f>
        <v>0</v>
      </c>
      <c r="AY65" s="136">
        <f>РП5!I80/РАСЧ!AY$66*100</f>
        <v>0</v>
      </c>
      <c r="AZ65" s="136">
        <f>РП5!J80/РАСЧ!AZ$66*100</f>
        <v>0</v>
      </c>
      <c r="BA65" s="136">
        <f>РП5!K80/РАСЧ!BA$66*100</f>
        <v>0</v>
      </c>
    </row>
    <row r="66" spans="1:53" x14ac:dyDescent="0.25">
      <c r="A66" s="150" t="s">
        <v>197</v>
      </c>
      <c r="B66" s="151"/>
      <c r="C66" s="151"/>
      <c r="D66" s="151"/>
      <c r="E66" s="151"/>
      <c r="F66" s="151"/>
      <c r="G66" s="152"/>
      <c r="H66" s="153">
        <f>SUM('КТЛ &lt;1'!H78:H80)</f>
        <v>0.33050047214353162</v>
      </c>
      <c r="I66" s="153">
        <f>SUM('КТЛ &lt;1'!I78:I80)</f>
        <v>0.32437442075996292</v>
      </c>
      <c r="J66" s="153">
        <f>SUM('КТЛ &lt;1'!J78:J80)</f>
        <v>0.3546099290780142</v>
      </c>
      <c r="K66" s="153">
        <f>SUM('КТЛ &lt;1'!K78:K80)</f>
        <v>0.21968365553602812</v>
      </c>
      <c r="N66" s="152"/>
      <c r="O66" s="153">
        <f>SUM('КТЛ&gt;1,5'!H78:H80)</f>
        <v>0.33050047214353162</v>
      </c>
      <c r="P66" s="153">
        <f>SUM('КТЛ&gt;1,5'!I78:I80)</f>
        <v>0.32437442075996292</v>
      </c>
      <c r="Q66" s="153">
        <f>SUM('КТЛ&gt;1,5'!J78:J80)</f>
        <v>0.3546099290780142</v>
      </c>
      <c r="R66" s="153">
        <f>SUM('КТЛ&gt;1,5'!K78:K80)</f>
        <v>0.21968365553602812</v>
      </c>
      <c r="U66" s="152"/>
      <c r="V66" s="153">
        <f>SUM('УС&gt;0,5'!H78:H80)</f>
        <v>0.40595399188092018</v>
      </c>
      <c r="W66" s="153">
        <f>SUM('УС&gt;0,5'!I78:I80)</f>
        <v>0.39982230119946688</v>
      </c>
      <c r="X66" s="153">
        <f>SUM('УС&gt;0,5'!J78:J80)</f>
        <v>0.42337002540220153</v>
      </c>
      <c r="Y66" s="153">
        <f>SUM('УС&gt;0,5'!K78:K80)</f>
        <v>0.33514872224549647</v>
      </c>
      <c r="AB66" s="152"/>
      <c r="AC66" s="153">
        <f>SUM(РСК20!H78:H80)</f>
        <v>0.41303350160624142</v>
      </c>
      <c r="AD66" s="153">
        <f>SUM(РСК20!I78:I80)</f>
        <v>0.40613718411552346</v>
      </c>
      <c r="AE66" s="153">
        <f>SUM(РСК20!J78:J80)</f>
        <v>0.4306632213608958</v>
      </c>
      <c r="AF66" s="153">
        <f>SUM(РСК20!K78:K80)</f>
        <v>0.34071550255536626</v>
      </c>
      <c r="AI66" s="152"/>
      <c r="AJ66" s="153">
        <f>SUM(РСК5!H78:H80)</f>
        <v>0.41303350160624142</v>
      </c>
      <c r="AK66" s="153">
        <f>SUM(РСК5!I78:I80)</f>
        <v>0.40613718411552346</v>
      </c>
      <c r="AL66" s="153">
        <f>SUM(РСК5!J78:J80)</f>
        <v>0.4306632213608958</v>
      </c>
      <c r="AM66" s="153">
        <f>SUM(РСК5!K78:K80)</f>
        <v>0.34071550255536626</v>
      </c>
      <c r="AP66" s="152"/>
      <c r="AQ66" s="153">
        <f>SUM(РП30!H78:H80)</f>
        <v>0.38277511961722488</v>
      </c>
      <c r="AR66" s="153">
        <f>SUM(РП30!I78:I80)</f>
        <v>0.41802136553646074</v>
      </c>
      <c r="AS66" s="153">
        <f>SUM(РП30!J78:J80)</f>
        <v>0.43956043956043955</v>
      </c>
      <c r="AT66" s="153">
        <f>SUM(РП30!K78:K80)</f>
        <v>0.34797738147020446</v>
      </c>
      <c r="AW66" s="152"/>
      <c r="AX66" s="153">
        <f>SUM(РП5!H78:H80)</f>
        <v>0.38277511961722488</v>
      </c>
      <c r="AY66" s="153">
        <f>SUM(РП5!I78:I80)</f>
        <v>0.41802136553646074</v>
      </c>
      <c r="AZ66" s="153">
        <f>SUM(РП5!J78:J80)</f>
        <v>0.43956043956043955</v>
      </c>
      <c r="BA66" s="153">
        <f>SUM(РП5!K78:K80)</f>
        <v>0.34797738147020446</v>
      </c>
    </row>
    <row r="67" spans="1:53" x14ac:dyDescent="0.25">
      <c r="A67" s="126" t="s">
        <v>50</v>
      </c>
      <c r="B67" s="127"/>
      <c r="C67" s="127"/>
      <c r="D67" s="127"/>
      <c r="E67" s="127"/>
      <c r="F67" s="127"/>
      <c r="G67" s="133"/>
      <c r="H67" s="155">
        <f>SUM(H68:H70)</f>
        <v>100</v>
      </c>
      <c r="I67" s="155">
        <f>SUM(I68:I70)</f>
        <v>100</v>
      </c>
      <c r="J67" s="155">
        <f>SUM(J68:J70)</f>
        <v>100</v>
      </c>
      <c r="K67" s="155">
        <f>SUM(K68:K70)</f>
        <v>100</v>
      </c>
      <c r="N67" s="133"/>
      <c r="O67" s="155">
        <f>SUM(O68:O70)</f>
        <v>100</v>
      </c>
      <c r="P67" s="155">
        <f>SUM(P68:P70)</f>
        <v>100</v>
      </c>
      <c r="Q67" s="155">
        <f>SUM(Q68:Q70)</f>
        <v>100</v>
      </c>
      <c r="R67" s="155">
        <f>SUM(R68:R70)</f>
        <v>100</v>
      </c>
      <c r="U67" s="133"/>
      <c r="V67" s="155">
        <f>SUM(V68:V70)</f>
        <v>100</v>
      </c>
      <c r="W67" s="155">
        <f>SUM(W68:W70)</f>
        <v>100</v>
      </c>
      <c r="X67" s="155">
        <f>SUM(X68:X70)</f>
        <v>100</v>
      </c>
      <c r="Y67" s="155">
        <f>SUM(Y68:Y70)</f>
        <v>100</v>
      </c>
      <c r="AB67" s="133"/>
      <c r="AC67" s="155">
        <f>SUM(AC68:AC70)</f>
        <v>99.999999999999986</v>
      </c>
      <c r="AD67" s="155">
        <f>SUM(AD68:AD70)</f>
        <v>99.999999999999986</v>
      </c>
      <c r="AE67" s="155">
        <f>SUM(AE68:AE70)</f>
        <v>100</v>
      </c>
      <c r="AF67" s="155">
        <f>SUM(AF68:AF70)</f>
        <v>100</v>
      </c>
      <c r="AI67" s="133"/>
      <c r="AJ67" s="155">
        <f>SUM(AJ68:AJ70)</f>
        <v>100</v>
      </c>
      <c r="AK67" s="155">
        <f>SUM(AK68:AK70)</f>
        <v>100</v>
      </c>
      <c r="AL67" s="155">
        <f>SUM(AL68:AL70)</f>
        <v>100</v>
      </c>
      <c r="AM67" s="155">
        <f>SUM(AM68:AM70)</f>
        <v>100</v>
      </c>
      <c r="AP67" s="133"/>
      <c r="AQ67" s="155">
        <f>SUM(AQ68:AQ70)</f>
        <v>100</v>
      </c>
      <c r="AR67" s="155">
        <f>SUM(AR68:AR70)</f>
        <v>100</v>
      </c>
      <c r="AS67" s="155">
        <f>SUM(AS68:AS70)</f>
        <v>100</v>
      </c>
      <c r="AT67" s="155">
        <f>SUM(AT68:AT70)</f>
        <v>100</v>
      </c>
      <c r="AW67" s="133"/>
      <c r="AX67" s="155">
        <f>SUM(AX68:AX70)</f>
        <v>100</v>
      </c>
      <c r="AY67" s="155">
        <f>SUM(AY68:AY70)</f>
        <v>100</v>
      </c>
      <c r="AZ67" s="155">
        <f>SUM(AZ68:AZ70)</f>
        <v>100</v>
      </c>
      <c r="BA67" s="155">
        <f>SUM(BA68:BA70)</f>
        <v>99.999999999999986</v>
      </c>
    </row>
    <row r="68" spans="1:53" x14ac:dyDescent="0.25">
      <c r="A68" s="546" t="s">
        <v>179</v>
      </c>
      <c r="B68" s="546"/>
      <c r="C68" s="546"/>
      <c r="D68" s="546"/>
      <c r="E68" s="546"/>
      <c r="F68" s="546"/>
      <c r="G68" s="135">
        <v>1</v>
      </c>
      <c r="H68" s="136">
        <f>'КТЛ &lt;1'!H82/РАСЧ!H$71*100</f>
        <v>28.571428571428577</v>
      </c>
      <c r="I68" s="136">
        <f>'КТЛ &lt;1'!I82/РАСЧ!I$71*100</f>
        <v>38.461538461538467</v>
      </c>
      <c r="J68" s="136">
        <f>'КТЛ &lt;1'!J82/РАСЧ!J$71*100</f>
        <v>43.749999999999993</v>
      </c>
      <c r="K68" s="136">
        <f>'КТЛ &lt;1'!K82/РАСЧ!K$71*100</f>
        <v>35.714285714285715</v>
      </c>
      <c r="M68" t="s">
        <v>198</v>
      </c>
      <c r="N68" s="135">
        <v>1</v>
      </c>
      <c r="O68" s="136">
        <f>'КТЛ&gt;1,5'!H82/РАСЧ!O$71*100</f>
        <v>28.571428571428577</v>
      </c>
      <c r="P68" s="136">
        <f>'КТЛ&gt;1,5'!I82/РАСЧ!P$71*100</f>
        <v>30.76923076923077</v>
      </c>
      <c r="Q68" s="136">
        <f>'КТЛ&gt;1,5'!J82/РАСЧ!Q$71*100</f>
        <v>25</v>
      </c>
      <c r="R68" s="136">
        <f>'КТЛ&gt;1,5'!K82/РАСЧ!R$71*100</f>
        <v>21.428571428571427</v>
      </c>
      <c r="T68" t="s">
        <v>202</v>
      </c>
      <c r="U68" s="135">
        <v>1</v>
      </c>
      <c r="V68" s="136">
        <f>'УС&gt;0,5'!H82/РАСЧ!V$71*100</f>
        <v>38.888888888888893</v>
      </c>
      <c r="W68" s="136">
        <f>'УС&gt;0,5'!I82/РАСЧ!W$71*100</f>
        <v>47.058823529411768</v>
      </c>
      <c r="X68" s="136">
        <f>'УС&gt;0,5'!J82/РАСЧ!X$71*100</f>
        <v>57.142857142857139</v>
      </c>
      <c r="Y68" s="136">
        <f>'УС&gt;0,5'!K82/РАСЧ!Y$71*100</f>
        <v>55.555555555555557</v>
      </c>
      <c r="AA68" t="s">
        <v>227</v>
      </c>
      <c r="AB68" s="135">
        <v>1</v>
      </c>
      <c r="AC68" s="136">
        <f>РСК20!H82/РАСЧ!AC$71*100</f>
        <v>33.333333333333329</v>
      </c>
      <c r="AD68" s="136">
        <f>РСК20!I82/РАСЧ!AD$71*100</f>
        <v>41.17647058823529</v>
      </c>
      <c r="AE68" s="136">
        <f>РСК20!J82/РАСЧ!AE$71*100</f>
        <v>40.000000000000007</v>
      </c>
      <c r="AF68" s="136">
        <f>РСК20!K82/РАСЧ!AF$71*100</f>
        <v>44.44444444444445</v>
      </c>
      <c r="AH68" t="s">
        <v>231</v>
      </c>
      <c r="AI68" s="135">
        <v>1</v>
      </c>
      <c r="AJ68" s="136">
        <f>РСК5!H82/РАСЧ!AJ$71*100</f>
        <v>50</v>
      </c>
      <c r="AK68" s="136">
        <f>РСК5!I82/РАСЧ!AK$71*100</f>
        <v>52.941176470588239</v>
      </c>
      <c r="AL68" s="136">
        <f>РСК5!J82/РАСЧ!AL$71*100</f>
        <v>60</v>
      </c>
      <c r="AM68" s="136">
        <f>РСК5!K82/РАСЧ!AM$71*100</f>
        <v>61.111111111111114</v>
      </c>
      <c r="AO68" t="s">
        <v>242</v>
      </c>
      <c r="AP68" s="135">
        <v>1</v>
      </c>
      <c r="AQ68" s="136">
        <f>РП30!H82/РАСЧ!AQ$71*100</f>
        <v>22.222222222222221</v>
      </c>
      <c r="AR68" s="136">
        <f>РП30!I82/РАСЧ!AR$71*100</f>
        <v>41.176470588235297</v>
      </c>
      <c r="AS68" s="136">
        <f>РП30!J82/РАСЧ!AS$71*100</f>
        <v>40</v>
      </c>
      <c r="AT68" s="136">
        <f>РП30!K82/РАСЧ!AT$71*100</f>
        <v>38.888888888888893</v>
      </c>
      <c r="AV68" t="s">
        <v>231</v>
      </c>
      <c r="AW68" s="135">
        <v>1</v>
      </c>
      <c r="AX68" s="136">
        <f>РП5!H82/РАСЧ!AX$71*100</f>
        <v>50</v>
      </c>
      <c r="AY68" s="136">
        <f>РП5!I82/РАСЧ!AY$71*100</f>
        <v>58.82352941176471</v>
      </c>
      <c r="AZ68" s="136">
        <f>РП5!J82/РАСЧ!AZ$71*100</f>
        <v>60</v>
      </c>
      <c r="BA68" s="136">
        <f>РП5!K82/РАСЧ!BA$71*100</f>
        <v>66.666666666666657</v>
      </c>
    </row>
    <row r="69" spans="1:53" x14ac:dyDescent="0.25">
      <c r="A69" s="546" t="s">
        <v>180</v>
      </c>
      <c r="B69" s="546"/>
      <c r="C69" s="546"/>
      <c r="D69" s="546"/>
      <c r="E69" s="546"/>
      <c r="F69" s="546"/>
      <c r="G69" s="135">
        <v>2</v>
      </c>
      <c r="H69" s="136">
        <f>'КТЛ &lt;1'!H83/РАСЧ!H$71*100</f>
        <v>71.428571428571431</v>
      </c>
      <c r="I69" s="136">
        <f>'КТЛ &lt;1'!I83/РАСЧ!I$71*100</f>
        <v>61.53846153846154</v>
      </c>
      <c r="J69" s="136">
        <f>'КТЛ &lt;1'!J83/РАСЧ!J$71*100</f>
        <v>50</v>
      </c>
      <c r="K69" s="136">
        <f>'КТЛ &lt;1'!K83/РАСЧ!K$71*100</f>
        <v>57.142857142857153</v>
      </c>
      <c r="M69" t="s">
        <v>199</v>
      </c>
      <c r="N69" s="135">
        <v>2</v>
      </c>
      <c r="O69" s="136">
        <f>'КТЛ&gt;1,5'!H83/РАСЧ!O$71*100</f>
        <v>71.428571428571431</v>
      </c>
      <c r="P69" s="136">
        <f>'КТЛ&gt;1,5'!I83/РАСЧ!P$71*100</f>
        <v>69.230769230769226</v>
      </c>
      <c r="Q69" s="136">
        <f>'КТЛ&gt;1,5'!J83/РАСЧ!Q$71*100</f>
        <v>75</v>
      </c>
      <c r="R69" s="136">
        <f>'КТЛ&gt;1,5'!K83/РАСЧ!R$71*100</f>
        <v>78.571428571428569</v>
      </c>
      <c r="T69" t="s">
        <v>201</v>
      </c>
      <c r="U69" s="135">
        <v>2</v>
      </c>
      <c r="V69" s="136">
        <f>'УС&gt;0,5'!H83/РАСЧ!V$71*100</f>
        <v>61.111111111111107</v>
      </c>
      <c r="W69" s="136">
        <f>'УС&gt;0,5'!I83/РАСЧ!W$71*100</f>
        <v>52.941176470588239</v>
      </c>
      <c r="X69" s="136">
        <f>'УС&gt;0,5'!J83/РАСЧ!X$71*100</f>
        <v>42.857142857142861</v>
      </c>
      <c r="Y69" s="136">
        <f>'УС&gt;0,5'!K83/РАСЧ!Y$71*100</f>
        <v>44.44444444444445</v>
      </c>
      <c r="AA69" t="s">
        <v>228</v>
      </c>
      <c r="AB69" s="135">
        <v>2</v>
      </c>
      <c r="AC69" s="136">
        <f>РСК20!H83/РАСЧ!AC$71*100</f>
        <v>66.666666666666657</v>
      </c>
      <c r="AD69" s="136">
        <f>РСК20!I83/РАСЧ!AD$71*100</f>
        <v>58.823529411764696</v>
      </c>
      <c r="AE69" s="136">
        <f>РСК20!J83/РАСЧ!AE$71*100</f>
        <v>60</v>
      </c>
      <c r="AF69" s="136">
        <f>РСК20!K83/РАСЧ!AF$71*100</f>
        <v>55.555555555555557</v>
      </c>
      <c r="AH69" t="s">
        <v>232</v>
      </c>
      <c r="AI69" s="135">
        <v>2</v>
      </c>
      <c r="AJ69" s="136">
        <f>РСК5!H83/РАСЧ!AJ$71*100</f>
        <v>50</v>
      </c>
      <c r="AK69" s="136">
        <f>РСК5!I83/РАСЧ!AK$71*100</f>
        <v>47.058823529411761</v>
      </c>
      <c r="AL69" s="136">
        <f>РСК5!J83/РАСЧ!AL$71*100</f>
        <v>40.000000000000007</v>
      </c>
      <c r="AM69" s="136">
        <f>РСК5!K83/РАСЧ!AM$71*100</f>
        <v>38.888888888888893</v>
      </c>
      <c r="AO69" t="s">
        <v>243</v>
      </c>
      <c r="AP69" s="135">
        <v>2</v>
      </c>
      <c r="AQ69" s="136">
        <f>РП30!H83/РАСЧ!AQ$71*100</f>
        <v>77.777777777777786</v>
      </c>
      <c r="AR69" s="136">
        <f>РП30!I83/РАСЧ!AR$71*100</f>
        <v>58.82352941176471</v>
      </c>
      <c r="AS69" s="136">
        <f>РП30!J83/РАСЧ!AS$71*100</f>
        <v>60</v>
      </c>
      <c r="AT69" s="136">
        <f>РП30!K83/РАСЧ!AT$71*100</f>
        <v>61.111111111111107</v>
      </c>
      <c r="AV69" t="s">
        <v>232</v>
      </c>
      <c r="AW69" s="135">
        <v>2</v>
      </c>
      <c r="AX69" s="136">
        <f>РП5!H83/РАСЧ!AX$71*100</f>
        <v>50</v>
      </c>
      <c r="AY69" s="136">
        <f>РП5!I83/РАСЧ!AY$71*100</f>
        <v>41.176470588235297</v>
      </c>
      <c r="AZ69" s="136">
        <f>РП5!J83/РАСЧ!AZ$71*100</f>
        <v>40</v>
      </c>
      <c r="BA69" s="136">
        <f>РП5!K83/РАСЧ!BA$71*100</f>
        <v>33.333333333333329</v>
      </c>
    </row>
    <row r="70" spans="1:53" x14ac:dyDescent="0.25">
      <c r="A70" s="546" t="s">
        <v>181</v>
      </c>
      <c r="B70" s="546"/>
      <c r="C70" s="546"/>
      <c r="D70" s="546"/>
      <c r="E70" s="546"/>
      <c r="F70" s="546"/>
      <c r="G70" s="135">
        <v>3</v>
      </c>
      <c r="H70" s="136">
        <f>'КТЛ &lt;1'!H84/РАСЧ!H$71*100</f>
        <v>0</v>
      </c>
      <c r="I70" s="136">
        <f>'КТЛ &lt;1'!I84/РАСЧ!I$71*100</f>
        <v>0</v>
      </c>
      <c r="J70" s="136">
        <f>'КТЛ &lt;1'!J84/РАСЧ!J$71*100</f>
        <v>6.25</v>
      </c>
      <c r="K70" s="136">
        <f>'КТЛ &lt;1'!K84/РАСЧ!K$71*100</f>
        <v>7.1428571428571441</v>
      </c>
      <c r="M70" t="s">
        <v>200</v>
      </c>
      <c r="N70" s="135">
        <v>3</v>
      </c>
      <c r="O70" s="136">
        <f>'КТЛ&gt;1,5'!H84/РАСЧ!O$71*100</f>
        <v>0</v>
      </c>
      <c r="P70" s="136">
        <f>'КТЛ&gt;1,5'!I84/РАСЧ!P$71*100</f>
        <v>0</v>
      </c>
      <c r="Q70" s="136">
        <f>'КТЛ&gt;1,5'!J84/РАСЧ!Q$71*100</f>
        <v>0</v>
      </c>
      <c r="R70" s="136">
        <f>'КТЛ&gt;1,5'!K84/РАСЧ!R$71*100</f>
        <v>0</v>
      </c>
      <c r="T70" t="s">
        <v>203</v>
      </c>
      <c r="U70" s="135">
        <v>3</v>
      </c>
      <c r="V70" s="136">
        <f>'УС&gt;0,5'!H84/РАСЧ!V$71*100</f>
        <v>0</v>
      </c>
      <c r="W70" s="136">
        <f>'УС&gt;0,5'!I84/РАСЧ!W$71*100</f>
        <v>0</v>
      </c>
      <c r="X70" s="136">
        <f>'УС&gt;0,5'!J84/РАСЧ!X$71*100</f>
        <v>0</v>
      </c>
      <c r="Y70" s="136">
        <f>'УС&gt;0,5'!K84/РАСЧ!Y$71*100</f>
        <v>0</v>
      </c>
      <c r="AA70" t="s">
        <v>229</v>
      </c>
      <c r="AB70" s="135">
        <v>3</v>
      </c>
      <c r="AC70" s="136">
        <f>РСК20!H84/РАСЧ!AC$71*100</f>
        <v>0</v>
      </c>
      <c r="AD70" s="136">
        <f>РСК20!I84/РАСЧ!AD$71*100</f>
        <v>0</v>
      </c>
      <c r="AE70" s="136">
        <f>РСК20!J84/РАСЧ!AE$71*100</f>
        <v>0</v>
      </c>
      <c r="AF70" s="136">
        <f>РСК20!K84/РАСЧ!AF$71*100</f>
        <v>0</v>
      </c>
      <c r="AH70" t="s">
        <v>233</v>
      </c>
      <c r="AI70" s="135">
        <v>3</v>
      </c>
      <c r="AJ70" s="136">
        <f>РСК5!H84/РАСЧ!AJ$71*100</f>
        <v>0</v>
      </c>
      <c r="AK70" s="136">
        <f>РСК5!I84/РАСЧ!AK$71*100</f>
        <v>0</v>
      </c>
      <c r="AL70" s="136">
        <f>РСК5!J84/РАСЧ!AL$71*100</f>
        <v>0</v>
      </c>
      <c r="AM70" s="136">
        <f>РСК5!K84/РАСЧ!AM$71*100</f>
        <v>0</v>
      </c>
      <c r="AO70" t="s">
        <v>244</v>
      </c>
      <c r="AP70" s="135">
        <v>3</v>
      </c>
      <c r="AQ70" s="136">
        <f>РП30!H84/РАСЧ!AQ$71*100</f>
        <v>0</v>
      </c>
      <c r="AR70" s="136">
        <f>РП30!I84/РАСЧ!AR$71*100</f>
        <v>0</v>
      </c>
      <c r="AS70" s="136">
        <f>РП30!J84/РАСЧ!AS$71*100</f>
        <v>0</v>
      </c>
      <c r="AT70" s="136">
        <f>РП30!K84/РАСЧ!AT$71*100</f>
        <v>0</v>
      </c>
      <c r="AV70" t="s">
        <v>233</v>
      </c>
      <c r="AW70" s="135">
        <v>3</v>
      </c>
      <c r="AX70" s="136">
        <f>РП5!H84/РАСЧ!AX$71*100</f>
        <v>0</v>
      </c>
      <c r="AY70" s="136">
        <f>РП5!I84/РАСЧ!AY$71*100</f>
        <v>0</v>
      </c>
      <c r="AZ70" s="136">
        <f>РП5!J84/РАСЧ!AZ$71*100</f>
        <v>0</v>
      </c>
      <c r="BA70" s="136">
        <f>РП5!K84/РАСЧ!BA$71*100</f>
        <v>0</v>
      </c>
    </row>
    <row r="71" spans="1:53" x14ac:dyDescent="0.25">
      <c r="A71" s="150" t="s">
        <v>197</v>
      </c>
      <c r="B71" s="151"/>
      <c r="C71" s="151"/>
      <c r="D71" s="151"/>
      <c r="E71" s="151"/>
      <c r="F71" s="151"/>
      <c r="G71" s="152"/>
      <c r="H71" s="153">
        <f>SUM('КТЛ &lt;1'!H82:H84)</f>
        <v>0.66100094428706324</v>
      </c>
      <c r="I71" s="153">
        <f>SUM('КТЛ &lt;1'!I82:I84)</f>
        <v>0.60240963855421681</v>
      </c>
      <c r="J71" s="153">
        <f>SUM('КТЛ &lt;1'!J82:J84)</f>
        <v>0.70921985815602839</v>
      </c>
      <c r="K71" s="153">
        <f>SUM('КТЛ &lt;1'!K82:K84)</f>
        <v>0.61511423550087874</v>
      </c>
      <c r="N71" s="152"/>
      <c r="O71" s="153">
        <f>SUM('КТЛ&gt;1,5'!H82:H84)</f>
        <v>0.66100094428706324</v>
      </c>
      <c r="P71" s="153">
        <f>SUM('КТЛ&gt;1,5'!I82:I84)</f>
        <v>0.60240963855421681</v>
      </c>
      <c r="Q71" s="153">
        <f>SUM('КТЛ&gt;1,5'!J82:J84)</f>
        <v>0.70921985815602839</v>
      </c>
      <c r="R71" s="153">
        <f>SUM('КТЛ&gt;1,5'!K82:K84)</f>
        <v>0.61511423550087874</v>
      </c>
      <c r="U71" s="152"/>
      <c r="V71" s="153">
        <f>SUM('УС&gt;0,5'!H82:H84)</f>
        <v>0.81190798376184037</v>
      </c>
      <c r="W71" s="153">
        <f>SUM('УС&gt;0,5'!I82:I84)</f>
        <v>0.7552199022656596</v>
      </c>
      <c r="X71" s="153">
        <f>SUM('УС&gt;0,5'!J82:J84)</f>
        <v>0.88907705334462317</v>
      </c>
      <c r="Y71" s="153">
        <f>SUM('УС&gt;0,5'!K82:K84)</f>
        <v>0.75408462505236695</v>
      </c>
      <c r="AB71" s="152"/>
      <c r="AC71" s="153">
        <f>SUM(РСК20!H82:H84)</f>
        <v>0.82606700321248283</v>
      </c>
      <c r="AD71" s="153">
        <f>SUM(РСК20!I82:I84)</f>
        <v>0.76714801444043323</v>
      </c>
      <c r="AE71" s="153">
        <f>SUM(РСК20!J82:J84)</f>
        <v>0.86132644272179149</v>
      </c>
      <c r="AF71" s="153">
        <f>SUM(РСК20!K82:K84)</f>
        <v>0.76660988074957404</v>
      </c>
      <c r="AI71" s="152"/>
      <c r="AJ71" s="153">
        <f>SUM(РСК5!H82:H84)</f>
        <v>0.82606700321248283</v>
      </c>
      <c r="AK71" s="153">
        <f>SUM(РСК5!I82:I84)</f>
        <v>0.76714801444043323</v>
      </c>
      <c r="AL71" s="153">
        <f>SUM(РСК5!J82:J84)</f>
        <v>0.86132644272179149</v>
      </c>
      <c r="AM71" s="153">
        <f>SUM(РСК5!K82:K84)</f>
        <v>0.76660988074957404</v>
      </c>
      <c r="AP71" s="152"/>
      <c r="AQ71" s="153">
        <f>SUM(РП30!H82:H84)</f>
        <v>0.86124401913875603</v>
      </c>
      <c r="AR71" s="153">
        <f>SUM(РП30!I82:I84)</f>
        <v>0.78959591267998142</v>
      </c>
      <c r="AS71" s="153">
        <f>SUM(РП30!J82:J84)</f>
        <v>0.87912087912087911</v>
      </c>
      <c r="AT71" s="153">
        <f>SUM(РП30!K82:K84)</f>
        <v>0.78294910830796005</v>
      </c>
      <c r="AW71" s="152"/>
      <c r="AX71" s="153">
        <f>SUM(РП5!H82:H84)</f>
        <v>0.86124401913875603</v>
      </c>
      <c r="AY71" s="153">
        <f>SUM(РП5!I82:I84)</f>
        <v>0.78959591267998142</v>
      </c>
      <c r="AZ71" s="153">
        <f>SUM(РП5!J82:J84)</f>
        <v>0.87912087912087911</v>
      </c>
      <c r="BA71" s="153">
        <f>SUM(РП5!K82:K84)</f>
        <v>0.78294910830796005</v>
      </c>
    </row>
    <row r="72" spans="1:53" ht="13.8" x14ac:dyDescent="0.3">
      <c r="A72" s="547" t="s">
        <v>165</v>
      </c>
      <c r="B72" s="548"/>
      <c r="C72" s="548"/>
      <c r="D72" s="548"/>
      <c r="E72" s="548"/>
      <c r="F72" s="549"/>
      <c r="G72" s="137"/>
      <c r="H72" s="138"/>
      <c r="I72" s="138"/>
      <c r="J72" s="138"/>
      <c r="K72" s="138"/>
      <c r="N72" s="137"/>
      <c r="O72" s="138"/>
      <c r="P72" s="138"/>
      <c r="Q72" s="138"/>
      <c r="R72" s="138"/>
      <c r="U72" s="137"/>
      <c r="V72" s="138"/>
      <c r="W72" s="138"/>
      <c r="X72" s="138"/>
      <c r="Y72" s="138"/>
      <c r="AB72" s="137"/>
      <c r="AC72" s="138"/>
      <c r="AD72" s="138"/>
      <c r="AE72" s="138"/>
      <c r="AF72" s="138"/>
      <c r="AI72" s="137"/>
      <c r="AJ72" s="138"/>
      <c r="AK72" s="138"/>
      <c r="AL72" s="138"/>
      <c r="AM72" s="138"/>
      <c r="AP72" s="137"/>
      <c r="AQ72" s="138"/>
      <c r="AR72" s="138"/>
      <c r="AS72" s="138"/>
      <c r="AT72" s="138"/>
      <c r="AW72" s="137"/>
      <c r="AX72" s="138"/>
      <c r="AY72" s="138"/>
      <c r="AZ72" s="138"/>
      <c r="BA72" s="138"/>
    </row>
    <row r="73" spans="1:53" x14ac:dyDescent="0.25">
      <c r="A73" s="544" t="s">
        <v>179</v>
      </c>
      <c r="B73" s="544"/>
      <c r="C73" s="544"/>
      <c r="D73" s="544"/>
      <c r="E73" s="544"/>
      <c r="F73" s="544"/>
      <c r="G73" s="139">
        <v>1</v>
      </c>
      <c r="H73" s="140">
        <v>61.427780852241284</v>
      </c>
      <c r="I73" s="140">
        <v>61.945031712473572</v>
      </c>
      <c r="J73" s="140">
        <v>61.630321910695741</v>
      </c>
      <c r="K73" s="140">
        <v>61.066398390342052</v>
      </c>
      <c r="N73" s="139">
        <v>1</v>
      </c>
      <c r="O73" s="140">
        <v>61.427780852241284</v>
      </c>
      <c r="P73" s="140">
        <v>61.945031712473572</v>
      </c>
      <c r="Q73" s="140">
        <v>61.630321910695741</v>
      </c>
      <c r="R73" s="140">
        <v>61.066398390342052</v>
      </c>
      <c r="U73" s="139">
        <v>1</v>
      </c>
      <c r="V73" s="140">
        <v>61.427780852241284</v>
      </c>
      <c r="W73" s="140">
        <v>61.945031712473572</v>
      </c>
      <c r="X73" s="140">
        <v>61.630321910695741</v>
      </c>
      <c r="Y73" s="140">
        <v>61.066398390342052</v>
      </c>
      <c r="AB73" s="139">
        <v>1</v>
      </c>
      <c r="AC73" s="140">
        <v>61.427780852241284</v>
      </c>
      <c r="AD73" s="140">
        <v>61.945031712473572</v>
      </c>
      <c r="AE73" s="140">
        <v>61.630321910695741</v>
      </c>
      <c r="AF73" s="140">
        <v>61.066398390342052</v>
      </c>
      <c r="AI73" s="139">
        <v>1</v>
      </c>
      <c r="AJ73" s="140">
        <v>61.427780852241284</v>
      </c>
      <c r="AK73" s="140">
        <v>61.945031712473572</v>
      </c>
      <c r="AL73" s="140">
        <v>61.630321910695741</v>
      </c>
      <c r="AM73" s="140">
        <v>61.066398390342052</v>
      </c>
      <c r="AP73" s="139">
        <v>1</v>
      </c>
      <c r="AQ73" s="140">
        <v>61.427780852241284</v>
      </c>
      <c r="AR73" s="140">
        <v>61.945031712473572</v>
      </c>
      <c r="AS73" s="140">
        <v>61.630321910695741</v>
      </c>
      <c r="AT73" s="140">
        <v>61.066398390342052</v>
      </c>
      <c r="AW73" s="139">
        <v>1</v>
      </c>
      <c r="AX73" s="140">
        <v>61.427780852241284</v>
      </c>
      <c r="AY73" s="140">
        <v>61.945031712473572</v>
      </c>
      <c r="AZ73" s="140">
        <v>61.630321910695741</v>
      </c>
      <c r="BA73" s="140">
        <v>61.066398390342052</v>
      </c>
    </row>
    <row r="74" spans="1:53" x14ac:dyDescent="0.25">
      <c r="A74" s="544" t="s">
        <v>180</v>
      </c>
      <c r="B74" s="544"/>
      <c r="C74" s="544"/>
      <c r="D74" s="544"/>
      <c r="E74" s="544"/>
      <c r="F74" s="544"/>
      <c r="G74" s="139">
        <v>2</v>
      </c>
      <c r="H74" s="140">
        <v>37.299391256225789</v>
      </c>
      <c r="I74" s="140">
        <v>36.839323467230443</v>
      </c>
      <c r="J74" s="140">
        <v>37.590861889927311</v>
      </c>
      <c r="K74" s="140">
        <v>37.676056338028168</v>
      </c>
      <c r="N74" s="139">
        <v>2</v>
      </c>
      <c r="O74" s="140">
        <v>37.299391256225789</v>
      </c>
      <c r="P74" s="140">
        <v>36.839323467230443</v>
      </c>
      <c r="Q74" s="140">
        <v>37.590861889927311</v>
      </c>
      <c r="R74" s="140">
        <v>37.676056338028168</v>
      </c>
      <c r="U74" s="139">
        <v>2</v>
      </c>
      <c r="V74" s="140">
        <v>37.299391256225789</v>
      </c>
      <c r="W74" s="140">
        <v>36.839323467230443</v>
      </c>
      <c r="X74" s="140">
        <v>37.590861889927311</v>
      </c>
      <c r="Y74" s="140">
        <v>37.676056338028168</v>
      </c>
      <c r="AB74" s="139">
        <v>2</v>
      </c>
      <c r="AC74" s="140">
        <v>37.299391256225789</v>
      </c>
      <c r="AD74" s="140">
        <v>36.839323467230443</v>
      </c>
      <c r="AE74" s="140">
        <v>37.590861889927311</v>
      </c>
      <c r="AF74" s="140">
        <v>37.676056338028168</v>
      </c>
      <c r="AI74" s="139">
        <v>2</v>
      </c>
      <c r="AJ74" s="140">
        <v>37.299391256225789</v>
      </c>
      <c r="AK74" s="140">
        <v>36.839323467230443</v>
      </c>
      <c r="AL74" s="140">
        <v>37.590861889927311</v>
      </c>
      <c r="AM74" s="140">
        <v>37.676056338028168</v>
      </c>
      <c r="AP74" s="139">
        <v>2</v>
      </c>
      <c r="AQ74" s="140">
        <v>37.299391256225789</v>
      </c>
      <c r="AR74" s="140">
        <v>36.839323467230443</v>
      </c>
      <c r="AS74" s="140">
        <v>37.590861889927311</v>
      </c>
      <c r="AT74" s="140">
        <v>37.676056338028168</v>
      </c>
      <c r="AW74" s="139">
        <v>2</v>
      </c>
      <c r="AX74" s="140">
        <v>37.299391256225789</v>
      </c>
      <c r="AY74" s="140">
        <v>36.839323467230443</v>
      </c>
      <c r="AZ74" s="140">
        <v>37.590861889927311</v>
      </c>
      <c r="BA74" s="140">
        <v>37.676056338028168</v>
      </c>
    </row>
    <row r="75" spans="1:53" x14ac:dyDescent="0.25">
      <c r="A75" s="544" t="s">
        <v>181</v>
      </c>
      <c r="B75" s="544"/>
      <c r="C75" s="544"/>
      <c r="D75" s="544"/>
      <c r="E75" s="544"/>
      <c r="F75" s="544"/>
      <c r="G75" s="139">
        <v>3</v>
      </c>
      <c r="H75" s="140">
        <v>1.2174875484228003</v>
      </c>
      <c r="I75" s="140">
        <v>1.2156448202959831</v>
      </c>
      <c r="J75" s="140">
        <v>0.77881619937694702</v>
      </c>
      <c r="K75" s="140">
        <v>1.2575452716297786</v>
      </c>
      <c r="N75" s="139">
        <v>3</v>
      </c>
      <c r="O75" s="140">
        <v>1.2174875484228003</v>
      </c>
      <c r="P75" s="140">
        <v>1.2156448202959831</v>
      </c>
      <c r="Q75" s="140">
        <v>0.77881619937694702</v>
      </c>
      <c r="R75" s="140">
        <v>1.2575452716297786</v>
      </c>
      <c r="U75" s="139">
        <v>3</v>
      </c>
      <c r="V75" s="140">
        <v>1.2174875484228003</v>
      </c>
      <c r="W75" s="140">
        <v>1.2156448202959831</v>
      </c>
      <c r="X75" s="140">
        <v>0.77881619937694702</v>
      </c>
      <c r="Y75" s="140">
        <v>1.2575452716297786</v>
      </c>
      <c r="AB75" s="139">
        <v>3</v>
      </c>
      <c r="AC75" s="140">
        <v>1.2174875484228003</v>
      </c>
      <c r="AD75" s="140">
        <v>1.2156448202959831</v>
      </c>
      <c r="AE75" s="140">
        <v>0.77881619937694702</v>
      </c>
      <c r="AF75" s="140">
        <v>1.2575452716297786</v>
      </c>
      <c r="AI75" s="139">
        <v>3</v>
      </c>
      <c r="AJ75" s="140">
        <v>1.2174875484228003</v>
      </c>
      <c r="AK75" s="140">
        <v>1.2156448202959831</v>
      </c>
      <c r="AL75" s="140">
        <v>0.77881619937694702</v>
      </c>
      <c r="AM75" s="140">
        <v>1.2575452716297786</v>
      </c>
      <c r="AP75" s="139">
        <v>3</v>
      </c>
      <c r="AQ75" s="140">
        <v>1.2174875484228003</v>
      </c>
      <c r="AR75" s="140">
        <v>1.2156448202959831</v>
      </c>
      <c r="AS75" s="140">
        <v>0.77881619937694702</v>
      </c>
      <c r="AT75" s="140">
        <v>1.2575452716297786</v>
      </c>
      <c r="AW75" s="139">
        <v>3</v>
      </c>
      <c r="AX75" s="140">
        <v>1.2174875484228003</v>
      </c>
      <c r="AY75" s="140">
        <v>1.2156448202959831</v>
      </c>
      <c r="AZ75" s="140">
        <v>0.77881619937694702</v>
      </c>
      <c r="BA75" s="140">
        <v>1.2575452716297786</v>
      </c>
    </row>
    <row r="76" spans="1:53" ht="13.8" x14ac:dyDescent="0.3">
      <c r="A76" s="545" t="s">
        <v>166</v>
      </c>
      <c r="B76" s="545"/>
      <c r="C76" s="545"/>
      <c r="D76" s="545"/>
      <c r="E76" s="545"/>
      <c r="F76" s="545"/>
      <c r="G76" s="139"/>
      <c r="H76" s="154">
        <f>H21+H26+H31+H36+H41+H46+H51+H56+H61+H66+H71</f>
        <v>99.999999999999986</v>
      </c>
      <c r="I76" s="154">
        <f>I21+I26+I31+I36+I41+I46+I51+I56+I61+I66+I71</f>
        <v>100</v>
      </c>
      <c r="J76" s="154">
        <f>J21+J26+J31+J36+J41+J46+J51+J56+J61+J66+J71</f>
        <v>100.00000000000001</v>
      </c>
      <c r="K76" s="154">
        <f>K21+K26+K31+K36+K41+K46+K51+K56+K61+K66+K71</f>
        <v>100</v>
      </c>
      <c r="N76" s="139"/>
      <c r="O76" s="154">
        <f>O21+O26+O31+O36+O41+O46+O51+O56+O61+O66+O71</f>
        <v>99.999999999999986</v>
      </c>
      <c r="P76" s="154">
        <f>P21+P26+P31+P36+P41+P46+P51+P56+P61+P66+P71</f>
        <v>100.00000000000001</v>
      </c>
      <c r="Q76" s="154">
        <f>Q21+Q26+Q31+Q36+Q41+Q46+Q51+Q56+Q61+Q66+Q71</f>
        <v>100.00000000000001</v>
      </c>
      <c r="R76" s="154">
        <f>R21+R26+R31+R36+R41+R46+R51+R56+R61+R66+R71</f>
        <v>100</v>
      </c>
      <c r="U76" s="139"/>
      <c r="V76" s="154">
        <f>V21+V26+V31+V36+V41+V46+V51+V56+V61+V66+V71</f>
        <v>100.00000000000001</v>
      </c>
      <c r="W76" s="154">
        <f>W21+W26+W31+W36+W41+W46+W51+W56+W61+W66+W71</f>
        <v>99.999999999999972</v>
      </c>
      <c r="X76" s="154">
        <f>X21+X26+X31+X36+X41+X46+X51+X56+X61+X66+X71</f>
        <v>100</v>
      </c>
      <c r="Y76" s="154">
        <f>Y21+Y26+Y31+Y36+Y41+Y46+Y51+Y56+Y61+Y66+Y71</f>
        <v>100</v>
      </c>
      <c r="AB76" s="139"/>
      <c r="AC76" s="154">
        <f>AC21+AC26+AC31+AC36+AC41+AC46+AC51+AC56+AC61+AC66+AC71</f>
        <v>99.999999999999986</v>
      </c>
      <c r="AD76" s="154">
        <f>AD21+AD26+AD31+AD36+AD41+AD46+AD51+AD56+AD61+AD66+AD71</f>
        <v>100</v>
      </c>
      <c r="AE76" s="154">
        <f>AE21+AE26+AE31+AE36+AE41+AE46+AE51+AE56+AE61+AE66+AE71</f>
        <v>100</v>
      </c>
      <c r="AF76" s="154">
        <f>AF21+AF26+AF31+AF36+AF41+AF46+AF51+AF56+AF61+AF66+AF71</f>
        <v>99.999999999999986</v>
      </c>
      <c r="AI76" s="139"/>
      <c r="AJ76" s="154">
        <f>AJ21+AJ26+AJ31+AJ36+AJ41+AJ46+AJ51+AJ56+AJ61+AJ66+AJ71</f>
        <v>100.00000000000001</v>
      </c>
      <c r="AK76" s="154">
        <f>AK21+AK26+AK31+AK36+AK41+AK46+AK51+AK56+AK61+AK66+AK71</f>
        <v>100</v>
      </c>
      <c r="AL76" s="154">
        <f>AL21+AL26+AL31+AL36+AL41+AL46+AL51+AL56+AL61+AL66+AL71</f>
        <v>100</v>
      </c>
      <c r="AM76" s="154">
        <f>AM21+AM26+AM31+AM36+AM41+AM46+AM51+AM56+AM61+AM66+AM71</f>
        <v>100</v>
      </c>
      <c r="AP76" s="139"/>
      <c r="AQ76" s="154">
        <f>AQ21+AQ26+AQ31+AQ36+AQ41+AQ46+AQ51+AQ56+AQ61+AQ66+AQ71</f>
        <v>99.999999999999986</v>
      </c>
      <c r="AR76" s="154">
        <f>AR21+AR26+AR31+AR36+AR41+AR46+AR51+AR56+AR61+AR66+AR71</f>
        <v>100</v>
      </c>
      <c r="AS76" s="154">
        <f>AS21+AS26+AS31+AS36+AS41+AS46+AS51+AS56+AS61+AS66+AS71</f>
        <v>99.999999999999986</v>
      </c>
      <c r="AT76" s="154">
        <f>AT21+AT26+AT31+AT36+AT41+AT46+AT51+AT56+AT61+AT66+AT71</f>
        <v>99.999999999999986</v>
      </c>
      <c r="AW76" s="139"/>
      <c r="AX76" s="154">
        <f>AX21+AX26+AX31+AX36+AX41+AX46+AX51+AX56+AX61+AX66+AX71</f>
        <v>99.999999999999986</v>
      </c>
      <c r="AY76" s="154">
        <f>AY21+AY26+AY31+AY36+AY41+AY46+AY51+AY56+AY61+AY66+AY71</f>
        <v>100</v>
      </c>
      <c r="AZ76" s="154">
        <f>AZ21+AZ26+AZ31+AZ36+AZ41+AZ46+AZ51+AZ56+AZ61+AZ66+AZ71</f>
        <v>100</v>
      </c>
      <c r="BA76" s="154">
        <f>BA21+BA26+BA31+BA36+BA41+BA46+BA51+BA56+BA61+BA66+BA71</f>
        <v>99.999999999999986</v>
      </c>
    </row>
    <row r="77" spans="1:53" ht="13.8" x14ac:dyDescent="0.3">
      <c r="A77" s="545"/>
      <c r="B77" s="545"/>
      <c r="C77" s="545"/>
      <c r="D77" s="545"/>
      <c r="E77" s="545"/>
      <c r="F77" s="545"/>
      <c r="G77" s="139"/>
      <c r="H77" s="141">
        <v>99.944659656889868</v>
      </c>
      <c r="I77" s="141">
        <v>100</v>
      </c>
      <c r="J77" s="141">
        <v>100</v>
      </c>
      <c r="K77" s="141">
        <v>100</v>
      </c>
      <c r="N77" s="139"/>
      <c r="O77" s="141">
        <v>99.944659656889868</v>
      </c>
      <c r="P77" s="141">
        <v>100</v>
      </c>
      <c r="Q77" s="141">
        <v>100</v>
      </c>
      <c r="R77" s="141">
        <v>100</v>
      </c>
      <c r="U77" s="139"/>
      <c r="V77" s="141">
        <v>99.944659656889868</v>
      </c>
      <c r="W77" s="141">
        <v>100</v>
      </c>
      <c r="X77" s="141">
        <v>100</v>
      </c>
      <c r="Y77" s="141">
        <v>100</v>
      </c>
      <c r="AB77" s="139"/>
      <c r="AC77" s="141">
        <v>99.944659656889868</v>
      </c>
      <c r="AD77" s="141">
        <v>100</v>
      </c>
      <c r="AE77" s="141">
        <v>100</v>
      </c>
      <c r="AF77" s="141">
        <v>100</v>
      </c>
      <c r="AI77" s="139"/>
      <c r="AJ77" s="141">
        <v>99.944659656889868</v>
      </c>
      <c r="AK77" s="141">
        <v>100</v>
      </c>
      <c r="AL77" s="141">
        <v>100</v>
      </c>
      <c r="AM77" s="141">
        <v>100</v>
      </c>
      <c r="AP77" s="139"/>
      <c r="AQ77" s="141">
        <v>99.944659656889868</v>
      </c>
      <c r="AR77" s="141">
        <v>100</v>
      </c>
      <c r="AS77" s="141">
        <v>100</v>
      </c>
      <c r="AT77" s="141">
        <v>100</v>
      </c>
      <c r="AW77" s="139"/>
      <c r="AX77" s="141">
        <v>99.944659656889868</v>
      </c>
      <c r="AY77" s="141">
        <v>100</v>
      </c>
      <c r="AZ77" s="141">
        <v>100</v>
      </c>
      <c r="BA77" s="141">
        <v>100</v>
      </c>
    </row>
    <row r="79" spans="1:53" x14ac:dyDescent="0.25">
      <c r="AF79">
        <f>Z10</f>
        <v>0</v>
      </c>
    </row>
    <row r="80" spans="1:53" x14ac:dyDescent="0.25">
      <c r="AB80" s="159"/>
      <c r="AC80" s="159"/>
      <c r="AD80" s="159"/>
      <c r="AE80" s="159"/>
    </row>
    <row r="81" spans="28:31" x14ac:dyDescent="0.25">
      <c r="AB81" s="159"/>
      <c r="AC81" s="159"/>
      <c r="AD81" s="159"/>
      <c r="AE81" s="159"/>
    </row>
    <row r="82" spans="28:31" x14ac:dyDescent="0.25">
      <c r="AB82" s="159"/>
      <c r="AC82" s="159"/>
      <c r="AD82" s="159"/>
      <c r="AE82" s="159"/>
    </row>
    <row r="83" spans="28:31" x14ac:dyDescent="0.25">
      <c r="AB83" s="159"/>
      <c r="AC83" s="159"/>
      <c r="AD83" s="159"/>
      <c r="AE83" s="159"/>
    </row>
    <row r="84" spans="28:31" x14ac:dyDescent="0.25">
      <c r="AB84" s="159"/>
      <c r="AC84" s="159"/>
      <c r="AD84" s="159"/>
      <c r="AE84" s="159"/>
    </row>
    <row r="85" spans="28:31" x14ac:dyDescent="0.25">
      <c r="AB85" s="159"/>
      <c r="AC85" s="159"/>
      <c r="AD85" s="159"/>
      <c r="AE85" s="159"/>
    </row>
  </sheetData>
  <mergeCells count="44">
    <mergeCell ref="A10:F10"/>
    <mergeCell ref="A11:F11"/>
    <mergeCell ref="A13:F13"/>
    <mergeCell ref="A14:F14"/>
    <mergeCell ref="A23:F23"/>
    <mergeCell ref="A24:F24"/>
    <mergeCell ref="A25:F25"/>
    <mergeCell ref="A28:F28"/>
    <mergeCell ref="A15:F15"/>
    <mergeCell ref="A18:F18"/>
    <mergeCell ref="A19:F19"/>
    <mergeCell ref="A20:F20"/>
    <mergeCell ref="A35:F35"/>
    <mergeCell ref="A38:F38"/>
    <mergeCell ref="A39:F39"/>
    <mergeCell ref="A40:F40"/>
    <mergeCell ref="A29:F29"/>
    <mergeCell ref="A30:F30"/>
    <mergeCell ref="A33:F33"/>
    <mergeCell ref="A34:F34"/>
    <mergeCell ref="A49:F49"/>
    <mergeCell ref="A50:F50"/>
    <mergeCell ref="A53:F53"/>
    <mergeCell ref="A54:F54"/>
    <mergeCell ref="A43:F43"/>
    <mergeCell ref="A44:F44"/>
    <mergeCell ref="A45:F45"/>
    <mergeCell ref="A48:F48"/>
    <mergeCell ref="A63:F63"/>
    <mergeCell ref="A64:F64"/>
    <mergeCell ref="A65:F65"/>
    <mergeCell ref="A68:F68"/>
    <mergeCell ref="A55:F55"/>
    <mergeCell ref="A58:F58"/>
    <mergeCell ref="A59:F59"/>
    <mergeCell ref="A60:F60"/>
    <mergeCell ref="A74:F74"/>
    <mergeCell ref="A75:F75"/>
    <mergeCell ref="A76:F76"/>
    <mergeCell ref="A77:F77"/>
    <mergeCell ref="A69:F69"/>
    <mergeCell ref="A70:F70"/>
    <mergeCell ref="A72:F72"/>
    <mergeCell ref="A73:F73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T43"/>
  <sheetViews>
    <sheetView view="pageBreakPreview" zoomScale="75" zoomScaleNormal="100" zoomScaleSheetLayoutView="75" workbookViewId="0">
      <selection activeCell="S35" sqref="S35"/>
    </sheetView>
  </sheetViews>
  <sheetFormatPr defaultColWidth="9.33203125" defaultRowHeight="13.2" x14ac:dyDescent="0.25"/>
  <cols>
    <col min="1" max="1" width="41.109375" style="5" customWidth="1"/>
    <col min="2" max="2" width="16.33203125" style="5" customWidth="1"/>
    <col min="3" max="3" width="10.6640625" style="5" customWidth="1"/>
    <col min="4" max="4" width="10.109375" style="5" customWidth="1"/>
    <col min="5" max="5" width="16" style="5" customWidth="1"/>
    <col min="6" max="6" width="11" style="5" customWidth="1"/>
    <col min="7" max="7" width="15.77734375" style="5" customWidth="1"/>
    <col min="8" max="8" width="12.109375" style="5" customWidth="1"/>
    <col min="9" max="9" width="16" style="5" customWidth="1"/>
    <col min="10" max="10" width="11.109375" style="5" customWidth="1"/>
    <col min="11" max="12" width="21.6640625" style="5" customWidth="1"/>
    <col min="13" max="16384" width="9.33203125" style="5"/>
  </cols>
  <sheetData>
    <row r="1" spans="1:17" ht="27" customHeight="1" x14ac:dyDescent="0.25">
      <c r="A1" s="576" t="s">
        <v>31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</row>
    <row r="2" spans="1:17" s="2" customFormat="1" ht="6.75" customHeight="1" x14ac:dyDescent="0.25">
      <c r="A2" s="249"/>
      <c r="B2" s="249"/>
      <c r="C2" s="249"/>
      <c r="D2" s="249"/>
      <c r="E2" s="249"/>
      <c r="F2" s="249"/>
      <c r="G2" s="249"/>
      <c r="H2" s="249"/>
      <c r="I2" s="249"/>
    </row>
    <row r="3" spans="1:17" ht="16.5" customHeight="1" x14ac:dyDescent="0.35">
      <c r="A3" s="227"/>
      <c r="B3" s="227"/>
      <c r="C3" s="227"/>
      <c r="D3" s="227"/>
      <c r="E3" s="227"/>
      <c r="H3" s="227"/>
      <c r="I3" s="262"/>
      <c r="J3" s="262"/>
      <c r="K3" s="262"/>
      <c r="L3" s="359"/>
    </row>
    <row r="4" spans="1:17" ht="18" customHeight="1" x14ac:dyDescent="0.35">
      <c r="B4" s="227"/>
      <c r="C4" s="227"/>
      <c r="D4" s="227"/>
      <c r="E4" s="227"/>
      <c r="F4" s="227"/>
      <c r="H4" s="227"/>
      <c r="I4" s="262"/>
      <c r="J4" s="262"/>
      <c r="K4" s="262"/>
      <c r="L4" s="359"/>
    </row>
    <row r="5" spans="1:17" ht="1.5" hidden="1" customHeight="1" x14ac:dyDescent="0.25">
      <c r="B5" s="227"/>
      <c r="C5" s="227"/>
      <c r="D5" s="227"/>
      <c r="E5" s="227"/>
      <c r="F5" s="227"/>
      <c r="G5" s="228"/>
      <c r="H5" s="227"/>
      <c r="I5" s="227"/>
    </row>
    <row r="6" spans="1:17" s="2" customFormat="1" ht="18" customHeight="1" x14ac:dyDescent="0.25">
      <c r="A6" s="580" t="s">
        <v>138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"/>
      <c r="N6" s="5"/>
      <c r="O6" s="5"/>
      <c r="P6" s="5"/>
      <c r="Q6" s="5"/>
    </row>
    <row r="7" spans="1:17" s="2" customFormat="1" ht="16.5" customHeight="1" x14ac:dyDescent="0.4">
      <c r="A7" s="581" t="s">
        <v>334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4"/>
      <c r="N7" s="4"/>
      <c r="O7" s="4"/>
      <c r="P7" s="4"/>
      <c r="Q7" s="4"/>
    </row>
    <row r="8" spans="1:17" s="2" customFormat="1" ht="4.5" customHeight="1" x14ac:dyDescent="0.4">
      <c r="A8" s="12"/>
      <c r="B8" s="243"/>
      <c r="C8" s="243"/>
      <c r="D8" s="243"/>
      <c r="E8" s="243"/>
      <c r="F8" s="12"/>
      <c r="G8" s="12"/>
      <c r="H8" s="12"/>
      <c r="I8" s="12"/>
      <c r="J8" s="12"/>
      <c r="K8" s="4"/>
      <c r="L8" s="4"/>
      <c r="M8" s="4"/>
      <c r="N8" s="4"/>
      <c r="O8" s="4"/>
      <c r="P8" s="4"/>
      <c r="Q8" s="4"/>
    </row>
    <row r="9" spans="1:17" s="2" customFormat="1" ht="16.5" customHeight="1" x14ac:dyDescent="0.25">
      <c r="A9" s="582" t="s">
        <v>318</v>
      </c>
      <c r="B9" s="582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4"/>
      <c r="N9" s="4"/>
      <c r="O9" s="4"/>
      <c r="P9" s="4"/>
      <c r="Q9" s="4"/>
    </row>
    <row r="10" spans="1:17" s="2" customFormat="1" ht="12.75" customHeight="1" x14ac:dyDescent="0.25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4"/>
      <c r="N10" s="4"/>
      <c r="O10" s="4"/>
      <c r="P10" s="4"/>
      <c r="Q10" s="4"/>
    </row>
    <row r="11" spans="1:17" ht="6.75" customHeight="1" x14ac:dyDescent="0.25"/>
    <row r="12" spans="1:17" s="2" customFormat="1" ht="18" customHeight="1" x14ac:dyDescent="0.25">
      <c r="A12" s="583" t="s">
        <v>384</v>
      </c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</row>
    <row r="13" spans="1:17" s="2" customFormat="1" ht="44.25" customHeight="1" x14ac:dyDescent="0.25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</row>
    <row r="14" spans="1:17" s="2" customFormat="1" ht="7.5" customHeight="1" x14ac:dyDescent="0.25"/>
    <row r="15" spans="1:17" s="2" customFormat="1" ht="17.399999999999999" x14ac:dyDescent="0.25">
      <c r="A15" s="577" t="s">
        <v>38</v>
      </c>
      <c r="B15" s="577"/>
      <c r="C15" s="577"/>
      <c r="D15" s="577"/>
      <c r="E15" s="577"/>
      <c r="F15" s="577"/>
      <c r="G15" s="577"/>
      <c r="H15" s="577"/>
      <c r="I15" s="577"/>
      <c r="J15" s="577"/>
      <c r="K15" s="577"/>
      <c r="L15" s="577"/>
    </row>
    <row r="16" spans="1:17" s="2" customFormat="1" ht="5.25" customHeight="1" thickBot="1" x14ac:dyDescent="0.3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Q16" s="3"/>
    </row>
    <row r="17" spans="1:20" s="2" customFormat="1" ht="18.75" customHeight="1" thickBot="1" x14ac:dyDescent="0.3">
      <c r="A17" s="567" t="s">
        <v>32</v>
      </c>
      <c r="B17" s="568"/>
      <c r="C17" s="568"/>
      <c r="D17" s="569"/>
      <c r="E17" s="564" t="s">
        <v>34</v>
      </c>
      <c r="F17" s="565"/>
      <c r="G17" s="565"/>
      <c r="H17" s="565"/>
      <c r="I17" s="565"/>
      <c r="J17" s="565"/>
      <c r="K17" s="565"/>
      <c r="L17" s="566"/>
      <c r="M17" s="252"/>
      <c r="N17" s="252"/>
      <c r="O17" s="252"/>
      <c r="P17" s="252"/>
      <c r="Q17" s="252"/>
      <c r="R17" s="252"/>
      <c r="S17" s="252"/>
      <c r="T17" s="252"/>
    </row>
    <row r="18" spans="1:20" s="2" customFormat="1" ht="31.8" thickBot="1" x14ac:dyDescent="0.3">
      <c r="A18" s="570"/>
      <c r="B18" s="571"/>
      <c r="C18" s="571"/>
      <c r="D18" s="572"/>
      <c r="E18" s="578" t="s">
        <v>279</v>
      </c>
      <c r="F18" s="579"/>
      <c r="G18" s="578" t="s">
        <v>295</v>
      </c>
      <c r="H18" s="579"/>
      <c r="I18" s="578" t="s">
        <v>294</v>
      </c>
      <c r="J18" s="579"/>
      <c r="K18" s="253" t="s">
        <v>335</v>
      </c>
      <c r="L18" s="254" t="s">
        <v>331</v>
      </c>
    </row>
    <row r="19" spans="1:20" s="2" customFormat="1" ht="35.25" customHeight="1" thickBot="1" x14ac:dyDescent="0.3">
      <c r="A19" s="567"/>
      <c r="B19" s="568"/>
      <c r="C19" s="568"/>
      <c r="D19" s="569"/>
      <c r="E19" s="367" t="s">
        <v>150</v>
      </c>
      <c r="F19" s="255" t="s">
        <v>128</v>
      </c>
      <c r="G19" s="255" t="s">
        <v>150</v>
      </c>
      <c r="H19" s="255" t="s">
        <v>128</v>
      </c>
      <c r="I19" s="255" t="s">
        <v>150</v>
      </c>
      <c r="J19" s="255" t="s">
        <v>128</v>
      </c>
      <c r="K19" s="255" t="s">
        <v>150</v>
      </c>
      <c r="L19" s="256" t="s">
        <v>150</v>
      </c>
    </row>
    <row r="20" spans="1:20" s="13" customFormat="1" ht="18.600000000000001" thickBot="1" x14ac:dyDescent="0.3">
      <c r="A20" s="573" t="s">
        <v>33</v>
      </c>
      <c r="B20" s="574"/>
      <c r="C20" s="574"/>
      <c r="D20" s="575"/>
      <c r="E20" s="322">
        <v>2171</v>
      </c>
      <c r="F20" s="321">
        <v>46.03</v>
      </c>
      <c r="G20" s="322">
        <v>2223</v>
      </c>
      <c r="H20" s="321">
        <v>49.32</v>
      </c>
      <c r="I20" s="322">
        <v>2259</v>
      </c>
      <c r="J20" s="321">
        <v>51.37</v>
      </c>
      <c r="K20" s="322">
        <v>2372</v>
      </c>
      <c r="L20" s="322">
        <v>2397</v>
      </c>
    </row>
    <row r="21" spans="1:20" s="2" customFormat="1" ht="18.75" customHeight="1" x14ac:dyDescent="0.25">
      <c r="A21" s="561" t="s">
        <v>28</v>
      </c>
      <c r="B21" s="562"/>
      <c r="C21" s="562"/>
      <c r="D21" s="563"/>
      <c r="E21" s="360">
        <v>122</v>
      </c>
      <c r="F21" s="361">
        <v>85.93</v>
      </c>
      <c r="G21" s="250">
        <v>130</v>
      </c>
      <c r="H21" s="260">
        <v>84.76</v>
      </c>
      <c r="I21" s="250">
        <v>131</v>
      </c>
      <c r="J21" s="260">
        <v>87.29</v>
      </c>
      <c r="K21" s="250">
        <v>132</v>
      </c>
      <c r="L21" s="251">
        <v>133</v>
      </c>
    </row>
    <row r="22" spans="1:20" s="2" customFormat="1" ht="18.75" customHeight="1" x14ac:dyDescent="0.25">
      <c r="A22" s="561" t="s">
        <v>30</v>
      </c>
      <c r="B22" s="562"/>
      <c r="C22" s="562"/>
      <c r="D22" s="563"/>
      <c r="E22" s="360">
        <v>575</v>
      </c>
      <c r="F22" s="361">
        <v>66.98</v>
      </c>
      <c r="G22" s="250">
        <v>579</v>
      </c>
      <c r="H22" s="260">
        <v>63.4</v>
      </c>
      <c r="I22" s="250">
        <v>594</v>
      </c>
      <c r="J22" s="260">
        <v>68.27</v>
      </c>
      <c r="K22" s="250">
        <v>623</v>
      </c>
      <c r="L22" s="251">
        <v>637</v>
      </c>
    </row>
    <row r="23" spans="1:20" s="2" customFormat="1" ht="18" x14ac:dyDescent="0.25">
      <c r="A23" s="561" t="s">
        <v>27</v>
      </c>
      <c r="B23" s="562"/>
      <c r="C23" s="562"/>
      <c r="D23" s="563"/>
      <c r="E23" s="360">
        <v>285</v>
      </c>
      <c r="F23" s="361">
        <v>24.48</v>
      </c>
      <c r="G23" s="250">
        <v>285</v>
      </c>
      <c r="H23" s="260">
        <v>21.23</v>
      </c>
      <c r="I23" s="250">
        <v>286</v>
      </c>
      <c r="J23" s="260">
        <v>26.9</v>
      </c>
      <c r="K23" s="250">
        <v>300</v>
      </c>
      <c r="L23" s="251">
        <v>288</v>
      </c>
    </row>
    <row r="24" spans="1:20" s="2" customFormat="1" ht="18.75" customHeight="1" x14ac:dyDescent="0.25">
      <c r="A24" s="561" t="s">
        <v>37</v>
      </c>
      <c r="B24" s="562"/>
      <c r="C24" s="562"/>
      <c r="D24" s="563"/>
      <c r="E24" s="360">
        <v>491</v>
      </c>
      <c r="F24" s="361">
        <v>8.57</v>
      </c>
      <c r="G24" s="250">
        <v>507</v>
      </c>
      <c r="H24" s="260">
        <v>16.14</v>
      </c>
      <c r="I24" s="250">
        <v>514</v>
      </c>
      <c r="J24" s="260">
        <v>18.75</v>
      </c>
      <c r="K24" s="250">
        <v>536</v>
      </c>
      <c r="L24" s="251">
        <v>550</v>
      </c>
    </row>
    <row r="25" spans="1:20" s="2" customFormat="1" ht="18" x14ac:dyDescent="0.25">
      <c r="A25" s="561" t="s">
        <v>53</v>
      </c>
      <c r="B25" s="562"/>
      <c r="C25" s="562"/>
      <c r="D25" s="563"/>
      <c r="E25" s="360">
        <v>193</v>
      </c>
      <c r="F25" s="361">
        <v>64.92</v>
      </c>
      <c r="G25" s="250">
        <v>203</v>
      </c>
      <c r="H25" s="260">
        <v>57.5</v>
      </c>
      <c r="I25" s="250">
        <v>206</v>
      </c>
      <c r="J25" s="260">
        <v>64.77</v>
      </c>
      <c r="K25" s="250">
        <v>219</v>
      </c>
      <c r="L25" s="251">
        <v>226</v>
      </c>
    </row>
    <row r="26" spans="1:20" s="2" customFormat="1" ht="41.25" customHeight="1" thickBot="1" x14ac:dyDescent="0.3">
      <c r="A26" s="556" t="s">
        <v>329</v>
      </c>
      <c r="B26" s="557"/>
      <c r="C26" s="557"/>
      <c r="D26" s="558"/>
      <c r="E26" s="362">
        <v>505</v>
      </c>
      <c r="F26" s="363">
        <v>12.42</v>
      </c>
      <c r="G26" s="362">
        <v>519</v>
      </c>
      <c r="H26" s="261">
        <v>12.52</v>
      </c>
      <c r="I26" s="362">
        <v>528</v>
      </c>
      <c r="J26" s="261">
        <v>12.09</v>
      </c>
      <c r="K26" s="362">
        <v>562</v>
      </c>
      <c r="L26" s="362">
        <v>563</v>
      </c>
    </row>
    <row r="27" spans="1:20" s="2" customFormat="1" ht="6" customHeight="1" x14ac:dyDescent="0.25">
      <c r="A27"/>
      <c r="B27"/>
      <c r="C27"/>
      <c r="D27"/>
      <c r="E27"/>
      <c r="F27"/>
      <c r="G27"/>
      <c r="H27"/>
      <c r="I27"/>
      <c r="J27"/>
      <c r="K27"/>
    </row>
    <row r="28" spans="1:20" s="14" customFormat="1" ht="41.25" customHeight="1" x14ac:dyDescent="0.25">
      <c r="A28" s="559" t="s">
        <v>336</v>
      </c>
      <c r="B28" s="559"/>
      <c r="C28" s="559"/>
      <c r="D28" s="559"/>
      <c r="E28" s="559"/>
      <c r="F28" s="559"/>
      <c r="G28" s="559"/>
      <c r="H28" s="559"/>
      <c r="I28" s="559"/>
      <c r="J28" s="559"/>
      <c r="K28" s="559"/>
      <c r="L28" s="559"/>
    </row>
    <row r="29" spans="1:20" s="14" customFormat="1" ht="22.5" customHeight="1" x14ac:dyDescent="0.25">
      <c r="A29" s="559" t="s">
        <v>0</v>
      </c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59"/>
    </row>
    <row r="30" spans="1:20" s="14" customFormat="1" ht="3" customHeight="1" x14ac:dyDescent="0.35">
      <c r="A30" s="258"/>
      <c r="B30" s="258"/>
      <c r="C30" s="258"/>
      <c r="D30" s="258"/>
      <c r="E30" s="258"/>
      <c r="F30" s="258"/>
      <c r="G30" s="258"/>
      <c r="H30" s="258"/>
      <c r="I30" s="258"/>
      <c r="J30" s="259"/>
      <c r="K30" s="259"/>
      <c r="L30" s="259"/>
    </row>
    <row r="31" spans="1:20" s="2" customFormat="1" ht="29.25" customHeight="1" x14ac:dyDescent="0.25">
      <c r="A31" s="560" t="s">
        <v>151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</row>
    <row r="32" spans="1:20" s="2" customFormat="1" x14ac:dyDescent="0.25">
      <c r="A32" s="560"/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</row>
    <row r="33" spans="1:12" s="2" customFormat="1" x14ac:dyDescent="0.25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</row>
    <row r="34" spans="1:12" s="2" customFormat="1" ht="14.25" customHeight="1" x14ac:dyDescent="0.25">
      <c r="A34" s="560"/>
      <c r="B34" s="560"/>
      <c r="C34" s="560"/>
      <c r="D34" s="560"/>
      <c r="E34" s="560"/>
      <c r="F34" s="560"/>
      <c r="G34" s="560"/>
      <c r="H34" s="560"/>
      <c r="I34" s="560"/>
      <c r="J34" s="560"/>
      <c r="K34" s="560"/>
      <c r="L34" s="560"/>
    </row>
    <row r="35" spans="1:12" s="2" customFormat="1" ht="21" customHeight="1" x14ac:dyDescent="0.25">
      <c r="A35" s="56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</row>
    <row r="36" spans="1:12" s="2" customFormat="1" ht="77.25" customHeight="1" x14ac:dyDescent="0.25">
      <c r="A36" s="560" t="s">
        <v>330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</row>
    <row r="37" spans="1:12" ht="18.75" customHeight="1" x14ac:dyDescent="0.25">
      <c r="A37" s="244"/>
      <c r="B37" s="244"/>
      <c r="C37" s="244"/>
      <c r="D37" s="244"/>
      <c r="E37" s="244"/>
      <c r="F37" s="244"/>
      <c r="G37" s="244"/>
      <c r="H37" s="257"/>
      <c r="I37" s="323"/>
      <c r="J37" s="257"/>
      <c r="K37" s="257"/>
      <c r="L37" s="257"/>
    </row>
    <row r="38" spans="1:12" ht="3" hidden="1" customHeight="1" x14ac:dyDescent="0.25">
      <c r="A38" s="248"/>
      <c r="B38" s="248"/>
      <c r="C38" s="248"/>
      <c r="D38" s="248"/>
      <c r="E38" s="248"/>
      <c r="F38" s="248"/>
      <c r="G38" s="248"/>
      <c r="H38" s="248"/>
      <c r="I38" s="248"/>
    </row>
    <row r="39" spans="1:12" ht="12.75" hidden="1" customHeight="1" x14ac:dyDescent="0.25">
      <c r="A39" s="248"/>
      <c r="B39" s="248"/>
      <c r="C39" s="248"/>
      <c r="D39" s="248"/>
      <c r="E39" s="248"/>
      <c r="F39" s="248"/>
      <c r="G39" s="248"/>
      <c r="H39" s="248"/>
      <c r="I39" s="248"/>
    </row>
    <row r="40" spans="1:12" ht="12.75" hidden="1" customHeight="1" x14ac:dyDescent="0.25">
      <c r="A40" s="248"/>
      <c r="B40" s="248"/>
      <c r="C40" s="248"/>
      <c r="D40" s="248"/>
      <c r="E40" s="248"/>
      <c r="F40" s="248"/>
      <c r="G40" s="248"/>
      <c r="H40" s="248"/>
      <c r="I40" s="248"/>
    </row>
    <row r="41" spans="1:12" ht="12.75" hidden="1" customHeight="1" x14ac:dyDescent="0.25">
      <c r="A41" s="248"/>
      <c r="B41" s="248"/>
      <c r="C41" s="248"/>
      <c r="D41" s="248"/>
      <c r="E41" s="248"/>
      <c r="F41" s="248"/>
      <c r="G41" s="248"/>
      <c r="H41" s="248"/>
      <c r="I41" s="248"/>
    </row>
    <row r="42" spans="1:12" ht="12.75" hidden="1" customHeight="1" x14ac:dyDescent="0.25">
      <c r="A42" s="248"/>
      <c r="B42" s="248"/>
      <c r="C42" s="248"/>
      <c r="D42" s="248"/>
      <c r="E42" s="248"/>
      <c r="F42" s="248"/>
      <c r="G42" s="248"/>
      <c r="H42" s="248"/>
      <c r="I42" s="248"/>
    </row>
    <row r="43" spans="1:12" ht="6" customHeight="1" x14ac:dyDescent="0.25">
      <c r="A43" s="248"/>
      <c r="B43" s="248"/>
      <c r="C43" s="248"/>
      <c r="D43" s="248"/>
      <c r="E43" s="248"/>
      <c r="F43" s="248"/>
      <c r="G43" s="248"/>
      <c r="H43" s="248"/>
      <c r="I43" s="248"/>
    </row>
  </sheetData>
  <mergeCells count="23">
    <mergeCell ref="A1:L1"/>
    <mergeCell ref="A15:L15"/>
    <mergeCell ref="A36:L36"/>
    <mergeCell ref="E18:F18"/>
    <mergeCell ref="G18:H18"/>
    <mergeCell ref="I18:J18"/>
    <mergeCell ref="A6:L6"/>
    <mergeCell ref="A7:L7"/>
    <mergeCell ref="A9:L10"/>
    <mergeCell ref="A12:L13"/>
    <mergeCell ref="A21:D21"/>
    <mergeCell ref="A22:D22"/>
    <mergeCell ref="E17:L17"/>
    <mergeCell ref="A17:D18"/>
    <mergeCell ref="A19:D19"/>
    <mergeCell ref="A20:D20"/>
    <mergeCell ref="A26:D26"/>
    <mergeCell ref="A28:L28"/>
    <mergeCell ref="A29:L29"/>
    <mergeCell ref="A31:L35"/>
    <mergeCell ref="A23:D23"/>
    <mergeCell ref="A24:D24"/>
    <mergeCell ref="A25:D25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3" orientation="landscape" r:id="rId1"/>
  <headerFooter alignWithMargins="0"/>
  <rowBreaks count="2" manualBreakCount="2">
    <brk id="37" max="11" man="1"/>
    <brk id="4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FQ206"/>
  <sheetViews>
    <sheetView topLeftCell="A124" zoomScaleNormal="100" zoomScalePageLayoutView="75" workbookViewId="0">
      <selection activeCell="X28" sqref="X28"/>
    </sheetView>
  </sheetViews>
  <sheetFormatPr defaultColWidth="10.6640625" defaultRowHeight="13.2" x14ac:dyDescent="0.25"/>
  <cols>
    <col min="1" max="1" width="17.6640625" style="8" customWidth="1"/>
    <col min="2" max="2" width="10.6640625" style="8" customWidth="1"/>
    <col min="3" max="3" width="10.33203125" style="8" customWidth="1"/>
    <col min="4" max="4" width="11" style="8" customWidth="1"/>
    <col min="5" max="5" width="8.77734375" style="8" bestFit="1" customWidth="1"/>
    <col min="6" max="6" width="9.44140625" style="8" customWidth="1"/>
    <col min="7" max="7" width="2" style="8" customWidth="1"/>
    <col min="8" max="8" width="17.6640625" style="8" customWidth="1"/>
    <col min="9" max="10" width="10.33203125" style="8" customWidth="1"/>
    <col min="11" max="11" width="10.77734375" style="8" customWidth="1"/>
    <col min="12" max="13" width="9.44140625" style="8" customWidth="1"/>
    <col min="14" max="14" width="1.77734375" style="8" customWidth="1"/>
    <col min="15" max="15" width="17.6640625" style="8" customWidth="1"/>
    <col min="16" max="16" width="10.33203125" style="8" customWidth="1"/>
    <col min="17" max="17" width="11" style="8" customWidth="1"/>
    <col min="18" max="18" width="9.6640625" style="8" customWidth="1"/>
    <col min="19" max="19" width="10.6640625" style="8" customWidth="1"/>
    <col min="20" max="20" width="10.109375" style="8" customWidth="1"/>
    <col min="21" max="21" width="7.6640625" style="8" customWidth="1"/>
    <col min="22" max="16384" width="10.6640625" style="8"/>
  </cols>
  <sheetData>
    <row r="1" spans="1:173" s="7" customFormat="1" ht="18" customHeight="1" x14ac:dyDescent="0.25">
      <c r="A1" s="584" t="s">
        <v>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</row>
    <row r="2" spans="1:173" s="7" customFormat="1" ht="2.25" customHeight="1" x14ac:dyDescent="0.25"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</row>
    <row r="3" spans="1:173" s="2" customFormat="1" ht="14.25" customHeight="1" x14ac:dyDescent="0.25">
      <c r="A3" s="601" t="s">
        <v>129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</row>
    <row r="4" spans="1:173" s="2" customFormat="1" ht="4.5" customHeight="1" thickBot="1" x14ac:dyDescent="0.3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173" s="5" customFormat="1" ht="51.75" customHeight="1" thickBot="1" x14ac:dyDescent="0.3">
      <c r="A5" s="586" t="s">
        <v>385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8"/>
    </row>
    <row r="6" spans="1:173" s="5" customFormat="1" ht="15" customHeight="1" thickBot="1" x14ac:dyDescent="0.35">
      <c r="A6" s="619" t="s">
        <v>139</v>
      </c>
      <c r="B6" s="620"/>
      <c r="C6" s="620"/>
      <c r="D6" s="620"/>
      <c r="E6" s="620"/>
      <c r="F6" s="621"/>
      <c r="G6" s="265"/>
      <c r="H6" s="589" t="s">
        <v>141</v>
      </c>
      <c r="I6" s="590"/>
      <c r="J6" s="590"/>
      <c r="K6" s="590"/>
      <c r="L6" s="590"/>
      <c r="M6" s="591"/>
      <c r="N6" s="265"/>
      <c r="O6" s="589" t="s">
        <v>144</v>
      </c>
      <c r="P6" s="590"/>
      <c r="Q6" s="590"/>
      <c r="R6" s="590"/>
      <c r="S6" s="590"/>
      <c r="T6" s="591"/>
    </row>
    <row r="7" spans="1:173" ht="30" customHeight="1" x14ac:dyDescent="0.25">
      <c r="A7" s="277" t="s">
        <v>43</v>
      </c>
      <c r="B7" s="324" t="s">
        <v>312</v>
      </c>
      <c r="C7" s="324" t="s">
        <v>311</v>
      </c>
      <c r="D7" s="324" t="s">
        <v>328</v>
      </c>
      <c r="E7" s="324" t="s">
        <v>340</v>
      </c>
      <c r="F7" s="296" t="s">
        <v>341</v>
      </c>
      <c r="H7" s="325" t="s">
        <v>43</v>
      </c>
      <c r="I7" s="280" t="s">
        <v>312</v>
      </c>
      <c r="J7" s="280" t="s">
        <v>311</v>
      </c>
      <c r="K7" s="280" t="s">
        <v>328</v>
      </c>
      <c r="L7" s="280" t="s">
        <v>340</v>
      </c>
      <c r="M7" s="281" t="s">
        <v>341</v>
      </c>
      <c r="O7" s="325" t="s">
        <v>43</v>
      </c>
      <c r="P7" s="280" t="s">
        <v>312</v>
      </c>
      <c r="Q7" s="280" t="s">
        <v>311</v>
      </c>
      <c r="R7" s="280" t="s">
        <v>328</v>
      </c>
      <c r="S7" s="280" t="s">
        <v>340</v>
      </c>
      <c r="T7" s="281" t="s">
        <v>341</v>
      </c>
    </row>
    <row r="8" spans="1:173" ht="15.6" x14ac:dyDescent="0.25">
      <c r="A8" s="266" t="s">
        <v>44</v>
      </c>
      <c r="B8" s="267">
        <v>21.82</v>
      </c>
      <c r="C8" s="267">
        <v>29.13</v>
      </c>
      <c r="D8" s="267">
        <v>25.34</v>
      </c>
      <c r="E8" s="267">
        <v>25.24</v>
      </c>
      <c r="F8" s="268">
        <v>17.27</v>
      </c>
      <c r="H8" s="272" t="s">
        <v>44</v>
      </c>
      <c r="I8" s="267">
        <v>17.690000000000001</v>
      </c>
      <c r="J8" s="267">
        <v>24.43</v>
      </c>
      <c r="K8" s="267">
        <v>25.76</v>
      </c>
      <c r="L8" s="267">
        <v>24.06</v>
      </c>
      <c r="M8" s="268">
        <v>18.05</v>
      </c>
      <c r="O8" s="272" t="s">
        <v>44</v>
      </c>
      <c r="P8" s="273">
        <v>22.8</v>
      </c>
      <c r="Q8" s="273">
        <v>35.86</v>
      </c>
      <c r="R8" s="273">
        <v>30.5</v>
      </c>
      <c r="S8" s="273">
        <v>26.53</v>
      </c>
      <c r="T8" s="274">
        <v>18.05</v>
      </c>
    </row>
    <row r="9" spans="1:173" ht="16.5" customHeight="1" x14ac:dyDescent="0.25">
      <c r="A9" s="266" t="s">
        <v>80</v>
      </c>
      <c r="B9" s="267">
        <v>55.64</v>
      </c>
      <c r="C9" s="267">
        <v>55.11</v>
      </c>
      <c r="D9" s="267">
        <v>58.35</v>
      </c>
      <c r="E9" s="267">
        <v>55.160000000000004</v>
      </c>
      <c r="F9" s="268">
        <v>66.33</v>
      </c>
      <c r="H9" s="272" t="s">
        <v>80</v>
      </c>
      <c r="I9" s="267">
        <v>69.23</v>
      </c>
      <c r="J9" s="267">
        <v>65.650000000000006</v>
      </c>
      <c r="K9" s="267">
        <v>65.16</v>
      </c>
      <c r="L9" s="267">
        <v>64.66</v>
      </c>
      <c r="M9" s="268">
        <v>69.930000000000007</v>
      </c>
      <c r="O9" s="272" t="s">
        <v>80</v>
      </c>
      <c r="P9" s="273">
        <v>49.91</v>
      </c>
      <c r="Q9" s="273">
        <v>50</v>
      </c>
      <c r="R9" s="273">
        <v>50.72</v>
      </c>
      <c r="S9" s="273">
        <v>49.45</v>
      </c>
      <c r="T9" s="274">
        <v>61.539999999999992</v>
      </c>
    </row>
    <row r="10" spans="1:173" ht="12.75" customHeight="1" x14ac:dyDescent="0.25">
      <c r="A10" s="266" t="s">
        <v>47</v>
      </c>
      <c r="B10" s="267">
        <v>22.54</v>
      </c>
      <c r="C10" s="267">
        <v>15.76</v>
      </c>
      <c r="D10" s="267">
        <v>16.32</v>
      </c>
      <c r="E10" s="267">
        <v>19.61</v>
      </c>
      <c r="F10" s="268">
        <v>16.399999999999999</v>
      </c>
      <c r="H10" s="272" t="s">
        <v>47</v>
      </c>
      <c r="I10" s="267">
        <v>13.08</v>
      </c>
      <c r="J10" s="267">
        <v>9.92</v>
      </c>
      <c r="K10" s="267">
        <v>9.09</v>
      </c>
      <c r="L10" s="267">
        <v>11.28</v>
      </c>
      <c r="M10" s="268">
        <v>12.03</v>
      </c>
      <c r="O10" s="272" t="s">
        <v>47</v>
      </c>
      <c r="P10" s="267">
        <v>27.29</v>
      </c>
      <c r="Q10" s="267">
        <v>14.14</v>
      </c>
      <c r="R10" s="267">
        <v>18.78</v>
      </c>
      <c r="S10" s="267">
        <v>24.02</v>
      </c>
      <c r="T10" s="268">
        <v>20.41</v>
      </c>
    </row>
    <row r="11" spans="1:173" ht="15.75" customHeight="1" x14ac:dyDescent="0.3">
      <c r="A11" s="269" t="s">
        <v>278</v>
      </c>
      <c r="B11" s="270">
        <v>49.64</v>
      </c>
      <c r="C11" s="270">
        <v>56.685000000000002</v>
      </c>
      <c r="D11" s="270">
        <v>54.515000000000001</v>
      </c>
      <c r="E11" s="270">
        <v>52.82</v>
      </c>
      <c r="F11" s="271">
        <v>50.435000000000002</v>
      </c>
      <c r="H11" s="269" t="s">
        <v>278</v>
      </c>
      <c r="I11" s="270">
        <v>52.305000000000007</v>
      </c>
      <c r="J11" s="270">
        <v>57.255000000000003</v>
      </c>
      <c r="K11" s="270">
        <v>58.34</v>
      </c>
      <c r="L11" s="270">
        <v>56.39</v>
      </c>
      <c r="M11" s="271">
        <v>53.015000000000001</v>
      </c>
      <c r="O11" s="269" t="s">
        <v>278</v>
      </c>
      <c r="P11" s="270">
        <v>47.754999999999995</v>
      </c>
      <c r="Q11" s="270">
        <v>60.86</v>
      </c>
      <c r="R11" s="270">
        <v>55.86</v>
      </c>
      <c r="S11" s="270">
        <v>51.255000000000003</v>
      </c>
      <c r="T11" s="271">
        <v>48.819999999999993</v>
      </c>
    </row>
    <row r="12" spans="1:173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</row>
    <row r="13" spans="1:173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</row>
    <row r="14" spans="1:173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</row>
    <row r="15" spans="1:173" ht="9.9" customHeight="1" x14ac:dyDescent="0.25">
      <c r="A15" s="20"/>
      <c r="B15" s="17"/>
      <c r="C15" s="18"/>
      <c r="D15" s="19"/>
      <c r="E15" s="19"/>
      <c r="F15" s="21"/>
      <c r="H15" s="20"/>
      <c r="I15" s="17"/>
      <c r="J15" s="18"/>
      <c r="K15" s="19"/>
      <c r="L15" s="19"/>
      <c r="M15" s="21"/>
      <c r="O15" s="20"/>
      <c r="P15" s="17"/>
      <c r="Q15" s="18"/>
      <c r="R15" s="19"/>
      <c r="S15" s="19"/>
      <c r="T15" s="21"/>
    </row>
    <row r="16" spans="1:173" ht="7.5" customHeight="1" x14ac:dyDescent="0.25">
      <c r="A16" s="20"/>
      <c r="B16" s="17"/>
      <c r="C16" s="18"/>
      <c r="D16" s="19"/>
      <c r="E16" s="19"/>
      <c r="F16" s="21"/>
      <c r="H16" s="20"/>
      <c r="I16" s="17"/>
      <c r="J16" s="18"/>
      <c r="K16" s="19"/>
      <c r="L16" s="19"/>
      <c r="M16" s="21"/>
      <c r="O16" s="20"/>
      <c r="P16" s="17"/>
      <c r="Q16" s="18"/>
      <c r="R16" s="19"/>
      <c r="S16" s="19"/>
      <c r="T16" s="21"/>
    </row>
    <row r="17" spans="1:20" ht="9.9" customHeight="1" x14ac:dyDescent="0.25">
      <c r="A17" s="20"/>
      <c r="B17" s="17"/>
      <c r="C17" s="18"/>
      <c r="D17" s="19"/>
      <c r="E17" s="19"/>
      <c r="F17" s="21"/>
      <c r="H17" s="20"/>
      <c r="I17" s="17"/>
      <c r="J17" s="18"/>
      <c r="K17" s="19"/>
      <c r="L17" s="19"/>
      <c r="M17" s="21"/>
      <c r="O17" s="20"/>
      <c r="P17" s="17"/>
      <c r="Q17" s="18"/>
      <c r="R17" s="19"/>
      <c r="S17" s="19"/>
      <c r="T17" s="21"/>
    </row>
    <row r="18" spans="1:20" ht="9.9" customHeight="1" x14ac:dyDescent="0.25">
      <c r="A18" s="20"/>
      <c r="B18" s="17"/>
      <c r="C18" s="18"/>
      <c r="D18" s="19"/>
      <c r="E18" s="19"/>
      <c r="F18" s="21"/>
      <c r="H18" s="20"/>
      <c r="I18" s="17"/>
      <c r="J18" s="18"/>
      <c r="K18" s="19"/>
      <c r="L18" s="19"/>
      <c r="M18" s="21"/>
      <c r="O18" s="20"/>
      <c r="P18" s="17"/>
      <c r="Q18" s="18"/>
      <c r="R18" s="19"/>
      <c r="S18" s="19"/>
      <c r="T18" s="21"/>
    </row>
    <row r="19" spans="1:20" ht="7.5" customHeight="1" x14ac:dyDescent="0.25">
      <c r="A19" s="20"/>
      <c r="B19" s="17"/>
      <c r="C19" s="18"/>
      <c r="D19" s="19"/>
      <c r="E19" s="19"/>
      <c r="F19" s="21"/>
      <c r="H19" s="20"/>
      <c r="I19" s="17"/>
      <c r="J19" s="18"/>
      <c r="K19" s="19"/>
      <c r="L19" s="19"/>
      <c r="M19" s="21"/>
      <c r="O19" s="20"/>
      <c r="P19" s="17"/>
      <c r="Q19" s="18"/>
      <c r="R19" s="19"/>
      <c r="S19" s="19"/>
      <c r="T19" s="21"/>
    </row>
    <row r="20" spans="1:20" ht="7.5" customHeight="1" x14ac:dyDescent="0.25">
      <c r="A20" s="20"/>
      <c r="B20" s="17"/>
      <c r="C20" s="18"/>
      <c r="D20" s="19"/>
      <c r="E20" s="19"/>
      <c r="F20" s="21"/>
      <c r="H20" s="20"/>
      <c r="I20" s="17"/>
      <c r="J20" s="18"/>
      <c r="K20" s="19"/>
      <c r="L20" s="19"/>
      <c r="M20" s="21"/>
      <c r="O20" s="20"/>
      <c r="P20" s="17"/>
      <c r="Q20" s="18"/>
      <c r="R20" s="19"/>
      <c r="S20" s="19"/>
      <c r="T20" s="21"/>
    </row>
    <row r="21" spans="1:20" ht="9.9" customHeight="1" x14ac:dyDescent="0.25">
      <c r="A21" s="20"/>
      <c r="B21" s="17"/>
      <c r="C21" s="18"/>
      <c r="D21" s="19"/>
      <c r="E21" s="19"/>
      <c r="F21" s="21"/>
      <c r="H21" s="20"/>
      <c r="I21" s="17"/>
      <c r="J21" s="18"/>
      <c r="K21" s="19"/>
      <c r="L21" s="19"/>
      <c r="M21" s="21"/>
      <c r="O21" s="20"/>
      <c r="P21" s="17"/>
      <c r="Q21" s="18"/>
      <c r="R21" s="19"/>
      <c r="S21" s="19"/>
      <c r="T21" s="21"/>
    </row>
    <row r="22" spans="1:20" ht="9.9" customHeight="1" x14ac:dyDescent="0.25">
      <c r="A22" s="26"/>
      <c r="B22" s="22"/>
      <c r="C22" s="23"/>
      <c r="D22" s="24"/>
      <c r="E22" s="24"/>
      <c r="F22" s="27"/>
      <c r="G22" s="25"/>
      <c r="H22" s="26"/>
      <c r="I22" s="22"/>
      <c r="J22" s="23"/>
      <c r="K22" s="24"/>
      <c r="L22" s="24"/>
      <c r="M22" s="21"/>
      <c r="N22" s="25"/>
      <c r="O22" s="26"/>
      <c r="P22" s="22"/>
      <c r="Q22" s="23"/>
      <c r="R22" s="24"/>
      <c r="S22" s="24"/>
      <c r="T22" s="21"/>
    </row>
    <row r="23" spans="1:20" ht="9.9" customHeight="1" thickBot="1" x14ac:dyDescent="0.3">
      <c r="A23" s="26"/>
      <c r="B23" s="22"/>
      <c r="C23" s="23"/>
      <c r="D23" s="24"/>
      <c r="E23" s="24"/>
      <c r="F23" s="27"/>
      <c r="G23" s="25"/>
      <c r="H23" s="26"/>
      <c r="I23" s="22"/>
      <c r="J23" s="23"/>
      <c r="K23" s="24"/>
      <c r="L23" s="24"/>
      <c r="M23" s="27"/>
      <c r="N23" s="25"/>
      <c r="O23" s="26"/>
      <c r="P23" s="22"/>
      <c r="Q23" s="23"/>
      <c r="R23" s="24"/>
      <c r="S23" s="24"/>
      <c r="T23" s="27"/>
    </row>
    <row r="24" spans="1:20" ht="9.9" customHeight="1" x14ac:dyDescent="0.25">
      <c r="A24" s="592" t="s">
        <v>386</v>
      </c>
      <c r="B24" s="593"/>
      <c r="C24" s="593"/>
      <c r="D24" s="593"/>
      <c r="E24" s="593"/>
      <c r="F24" s="594"/>
      <c r="G24" s="25"/>
      <c r="H24" s="592" t="s">
        <v>387</v>
      </c>
      <c r="I24" s="593"/>
      <c r="J24" s="593"/>
      <c r="K24" s="593"/>
      <c r="L24" s="593"/>
      <c r="M24" s="594"/>
      <c r="N24" s="25"/>
      <c r="O24" s="592" t="s">
        <v>388</v>
      </c>
      <c r="P24" s="593"/>
      <c r="Q24" s="593"/>
      <c r="R24" s="593"/>
      <c r="S24" s="593"/>
      <c r="T24" s="594"/>
    </row>
    <row r="25" spans="1:20" ht="9.9" customHeight="1" x14ac:dyDescent="0.25">
      <c r="A25" s="595"/>
      <c r="B25" s="596"/>
      <c r="C25" s="596"/>
      <c r="D25" s="596"/>
      <c r="E25" s="596"/>
      <c r="F25" s="597"/>
      <c r="G25" s="25"/>
      <c r="H25" s="595"/>
      <c r="I25" s="596"/>
      <c r="J25" s="596"/>
      <c r="K25" s="596"/>
      <c r="L25" s="596"/>
      <c r="M25" s="597"/>
      <c r="N25" s="25"/>
      <c r="O25" s="595"/>
      <c r="P25" s="596"/>
      <c r="Q25" s="596"/>
      <c r="R25" s="596"/>
      <c r="S25" s="596"/>
      <c r="T25" s="597"/>
    </row>
    <row r="26" spans="1:20" ht="9.9" customHeight="1" x14ac:dyDescent="0.25">
      <c r="A26" s="595"/>
      <c r="B26" s="596"/>
      <c r="C26" s="596"/>
      <c r="D26" s="596"/>
      <c r="E26" s="596"/>
      <c r="F26" s="597"/>
      <c r="G26" s="25"/>
      <c r="H26" s="595"/>
      <c r="I26" s="596"/>
      <c r="J26" s="596"/>
      <c r="K26" s="596"/>
      <c r="L26" s="596"/>
      <c r="M26" s="597"/>
      <c r="N26" s="25"/>
      <c r="O26" s="595"/>
      <c r="P26" s="596"/>
      <c r="Q26" s="596"/>
      <c r="R26" s="596"/>
      <c r="S26" s="596"/>
      <c r="T26" s="597"/>
    </row>
    <row r="27" spans="1:20" ht="9.9" customHeight="1" x14ac:dyDescent="0.25">
      <c r="A27" s="595"/>
      <c r="B27" s="596"/>
      <c r="C27" s="596"/>
      <c r="D27" s="596"/>
      <c r="E27" s="596"/>
      <c r="F27" s="597"/>
      <c r="G27" s="25"/>
      <c r="H27" s="595"/>
      <c r="I27" s="596"/>
      <c r="J27" s="596"/>
      <c r="K27" s="596"/>
      <c r="L27" s="596"/>
      <c r="M27" s="597"/>
      <c r="N27" s="25"/>
      <c r="O27" s="595"/>
      <c r="P27" s="596"/>
      <c r="Q27" s="596"/>
      <c r="R27" s="596"/>
      <c r="S27" s="596"/>
      <c r="T27" s="597"/>
    </row>
    <row r="28" spans="1:20" ht="42" customHeight="1" thickBot="1" x14ac:dyDescent="0.3">
      <c r="A28" s="598"/>
      <c r="B28" s="599"/>
      <c r="C28" s="599"/>
      <c r="D28" s="599"/>
      <c r="E28" s="599"/>
      <c r="F28" s="600"/>
      <c r="G28" s="25"/>
      <c r="H28" s="598"/>
      <c r="I28" s="599"/>
      <c r="J28" s="599"/>
      <c r="K28" s="599"/>
      <c r="L28" s="599"/>
      <c r="M28" s="600"/>
      <c r="N28" s="25"/>
      <c r="O28" s="598"/>
      <c r="P28" s="599"/>
      <c r="Q28" s="599"/>
      <c r="R28" s="599"/>
      <c r="S28" s="599"/>
      <c r="T28" s="600"/>
    </row>
    <row r="29" spans="1:20" ht="3" customHeight="1" thickBot="1" x14ac:dyDescent="0.3">
      <c r="H29" s="25"/>
    </row>
    <row r="30" spans="1:20" ht="14.25" customHeight="1" thickBot="1" x14ac:dyDescent="0.35">
      <c r="A30" s="589" t="s">
        <v>145</v>
      </c>
      <c r="B30" s="590"/>
      <c r="C30" s="590"/>
      <c r="D30" s="590"/>
      <c r="E30" s="590"/>
      <c r="F30" s="591"/>
      <c r="G30" s="265"/>
      <c r="H30" s="589" t="s">
        <v>146</v>
      </c>
      <c r="I30" s="590"/>
      <c r="J30" s="590"/>
      <c r="K30" s="590"/>
      <c r="L30" s="590"/>
      <c r="M30" s="591"/>
      <c r="N30" s="265"/>
      <c r="O30" s="589" t="s">
        <v>147</v>
      </c>
      <c r="P30" s="590"/>
      <c r="Q30" s="590"/>
      <c r="R30" s="590"/>
      <c r="S30" s="590"/>
      <c r="T30" s="591"/>
    </row>
    <row r="31" spans="1:20" ht="28.5" customHeight="1" x14ac:dyDescent="0.25">
      <c r="A31" s="277" t="s">
        <v>43</v>
      </c>
      <c r="B31" s="278" t="s">
        <v>312</v>
      </c>
      <c r="C31" s="278" t="s">
        <v>311</v>
      </c>
      <c r="D31" s="278" t="s">
        <v>328</v>
      </c>
      <c r="E31" s="278" t="s">
        <v>340</v>
      </c>
      <c r="F31" s="279" t="s">
        <v>341</v>
      </c>
      <c r="H31" s="277" t="s">
        <v>43</v>
      </c>
      <c r="I31" s="278" t="s">
        <v>312</v>
      </c>
      <c r="J31" s="278" t="s">
        <v>311</v>
      </c>
      <c r="K31" s="278" t="s">
        <v>328</v>
      </c>
      <c r="L31" s="278" t="s">
        <v>340</v>
      </c>
      <c r="M31" s="279" t="s">
        <v>341</v>
      </c>
      <c r="O31" s="277" t="s">
        <v>43</v>
      </c>
      <c r="P31" s="278" t="s">
        <v>312</v>
      </c>
      <c r="Q31" s="278" t="s">
        <v>311</v>
      </c>
      <c r="R31" s="278" t="s">
        <v>328</v>
      </c>
      <c r="S31" s="278" t="s">
        <v>340</v>
      </c>
      <c r="T31" s="279" t="s">
        <v>341</v>
      </c>
    </row>
    <row r="32" spans="1:20" ht="14.25" customHeight="1" x14ac:dyDescent="0.25">
      <c r="A32" s="272" t="s">
        <v>44</v>
      </c>
      <c r="B32" s="273">
        <v>18.600000000000001</v>
      </c>
      <c r="C32" s="273">
        <v>28.67</v>
      </c>
      <c r="D32" s="273">
        <v>24</v>
      </c>
      <c r="E32" s="273">
        <v>19.79</v>
      </c>
      <c r="F32" s="274">
        <v>12.15</v>
      </c>
      <c r="H32" s="272" t="s">
        <v>44</v>
      </c>
      <c r="I32" s="273">
        <v>21.5</v>
      </c>
      <c r="J32" s="273">
        <v>28.79</v>
      </c>
      <c r="K32" s="273">
        <v>26.87</v>
      </c>
      <c r="L32" s="273">
        <v>26.73</v>
      </c>
      <c r="M32" s="274">
        <v>14.55</v>
      </c>
      <c r="O32" s="272" t="s">
        <v>44</v>
      </c>
      <c r="P32" s="273">
        <v>25.12</v>
      </c>
      <c r="Q32" s="273">
        <v>32.520000000000003</v>
      </c>
      <c r="R32" s="273">
        <v>28.77</v>
      </c>
      <c r="S32" s="273">
        <v>25.22</v>
      </c>
      <c r="T32" s="274">
        <v>22.57</v>
      </c>
    </row>
    <row r="33" spans="1:20" ht="15.75" customHeight="1" x14ac:dyDescent="0.25">
      <c r="A33" s="272" t="s">
        <v>80</v>
      </c>
      <c r="B33" s="273">
        <v>54.03</v>
      </c>
      <c r="C33" s="273">
        <v>57.34</v>
      </c>
      <c r="D33" s="273">
        <v>62.33</v>
      </c>
      <c r="E33" s="273">
        <v>61.11</v>
      </c>
      <c r="F33" s="274">
        <v>70.14</v>
      </c>
      <c r="H33" s="272" t="s">
        <v>80</v>
      </c>
      <c r="I33" s="273">
        <v>54.24</v>
      </c>
      <c r="J33" s="273">
        <v>49.81</v>
      </c>
      <c r="K33" s="273">
        <v>53.54</v>
      </c>
      <c r="L33" s="273">
        <v>48.91</v>
      </c>
      <c r="M33" s="274">
        <v>66.539999999999992</v>
      </c>
      <c r="O33" s="272" t="s">
        <v>80</v>
      </c>
      <c r="P33" s="273">
        <v>52.71</v>
      </c>
      <c r="Q33" s="273">
        <v>53.88</v>
      </c>
      <c r="R33" s="273">
        <v>58.9</v>
      </c>
      <c r="S33" s="273">
        <v>60.62</v>
      </c>
      <c r="T33" s="274">
        <v>63.72</v>
      </c>
    </row>
    <row r="34" spans="1:20" ht="15.6" x14ac:dyDescent="0.25">
      <c r="A34" s="272" t="s">
        <v>47</v>
      </c>
      <c r="B34" s="273">
        <v>27.37</v>
      </c>
      <c r="C34" s="273">
        <v>13.99</v>
      </c>
      <c r="D34" s="273">
        <v>13.67</v>
      </c>
      <c r="E34" s="273">
        <v>19.100000000000001</v>
      </c>
      <c r="F34" s="274">
        <v>17.71</v>
      </c>
      <c r="H34" s="272" t="s">
        <v>47</v>
      </c>
      <c r="I34" s="273">
        <v>24.26</v>
      </c>
      <c r="J34" s="273">
        <v>21.4</v>
      </c>
      <c r="K34" s="273">
        <v>19.59</v>
      </c>
      <c r="L34" s="273">
        <v>24.36</v>
      </c>
      <c r="M34" s="274">
        <v>18.91</v>
      </c>
      <c r="O34" s="272" t="s">
        <v>47</v>
      </c>
      <c r="P34" s="273">
        <v>22.17</v>
      </c>
      <c r="Q34" s="273">
        <v>13.59</v>
      </c>
      <c r="R34" s="273">
        <v>12.33</v>
      </c>
      <c r="S34" s="273">
        <v>14.16</v>
      </c>
      <c r="T34" s="274">
        <v>13.72</v>
      </c>
    </row>
    <row r="35" spans="1:20" ht="15.75" customHeight="1" thickBot="1" x14ac:dyDescent="0.35">
      <c r="A35" s="283" t="s">
        <v>278</v>
      </c>
      <c r="B35" s="275">
        <v>45.615000000000002</v>
      </c>
      <c r="C35" s="275">
        <v>57.34</v>
      </c>
      <c r="D35" s="275">
        <v>55.164999999999999</v>
      </c>
      <c r="E35" s="275">
        <v>50.344999999999999</v>
      </c>
      <c r="F35" s="276">
        <v>47.22</v>
      </c>
      <c r="H35" s="269" t="s">
        <v>278</v>
      </c>
      <c r="I35" s="270">
        <v>48.620000000000005</v>
      </c>
      <c r="J35" s="270">
        <v>53.695</v>
      </c>
      <c r="K35" s="270">
        <v>53.64</v>
      </c>
      <c r="L35" s="270">
        <v>51.185000000000002</v>
      </c>
      <c r="M35" s="271">
        <v>47.819999999999993</v>
      </c>
      <c r="O35" s="269" t="s">
        <v>278</v>
      </c>
      <c r="P35" s="270">
        <v>51.475000000000001</v>
      </c>
      <c r="Q35" s="270">
        <v>59.460000000000008</v>
      </c>
      <c r="R35" s="270">
        <v>58.22</v>
      </c>
      <c r="S35" s="270">
        <v>55.53</v>
      </c>
      <c r="T35" s="271">
        <v>54.43</v>
      </c>
    </row>
    <row r="36" spans="1:20" ht="9.9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20" ht="9.9" customHeight="1" x14ac:dyDescent="0.25">
      <c r="A37" s="20"/>
      <c r="B37" s="17"/>
      <c r="C37" s="18"/>
      <c r="D37" s="19"/>
      <c r="E37" s="19"/>
      <c r="F37" s="21"/>
      <c r="H37" s="20"/>
      <c r="I37" s="17"/>
      <c r="J37" s="18"/>
      <c r="K37" s="19"/>
      <c r="L37" s="19"/>
      <c r="M37" s="21"/>
      <c r="O37" s="20"/>
      <c r="P37" s="17"/>
      <c r="Q37" s="18"/>
      <c r="R37" s="19"/>
      <c r="S37" s="19"/>
      <c r="T37" s="21"/>
    </row>
    <row r="38" spans="1:20" ht="9.9" customHeight="1" x14ac:dyDescent="0.25">
      <c r="A38" s="20"/>
      <c r="B38" s="17"/>
      <c r="C38" s="18"/>
      <c r="D38" s="19"/>
      <c r="E38" s="19"/>
      <c r="F38" s="21"/>
      <c r="H38" s="20"/>
      <c r="I38" s="17"/>
      <c r="J38" s="18"/>
      <c r="K38" s="19"/>
      <c r="L38" s="19"/>
      <c r="M38" s="21"/>
      <c r="O38" s="20"/>
      <c r="P38" s="17"/>
      <c r="Q38" s="18"/>
      <c r="R38" s="19"/>
      <c r="S38" s="19"/>
      <c r="T38" s="21"/>
    </row>
    <row r="39" spans="1:20" ht="9.9" customHeight="1" x14ac:dyDescent="0.25">
      <c r="A39" s="20"/>
      <c r="B39" s="17"/>
      <c r="C39" s="18"/>
      <c r="D39" s="19"/>
      <c r="E39" s="19"/>
      <c r="F39" s="21"/>
      <c r="H39" s="20"/>
      <c r="I39" s="17"/>
      <c r="J39" s="18"/>
      <c r="K39" s="19"/>
      <c r="L39" s="19"/>
      <c r="M39" s="21"/>
      <c r="O39" s="20"/>
      <c r="P39" s="17"/>
      <c r="Q39" s="18"/>
      <c r="R39" s="19"/>
      <c r="S39" s="19"/>
      <c r="T39" s="21"/>
    </row>
    <row r="40" spans="1:20" ht="9.9" customHeight="1" x14ac:dyDescent="0.25">
      <c r="A40" s="20"/>
      <c r="B40" s="17"/>
      <c r="C40" s="18"/>
      <c r="D40" s="19"/>
      <c r="E40" s="19"/>
      <c r="F40" s="21"/>
      <c r="H40" s="20"/>
      <c r="I40" s="17"/>
      <c r="J40" s="18"/>
      <c r="K40" s="19"/>
      <c r="L40" s="19"/>
      <c r="M40" s="21"/>
      <c r="O40" s="20"/>
      <c r="P40" s="17"/>
      <c r="Q40" s="18"/>
      <c r="R40" s="19"/>
      <c r="S40" s="19"/>
      <c r="T40" s="21"/>
    </row>
    <row r="41" spans="1:20" ht="9.9" customHeight="1" x14ac:dyDescent="0.25">
      <c r="A41" s="20"/>
      <c r="B41" s="17"/>
      <c r="C41" s="18"/>
      <c r="D41" s="19"/>
      <c r="E41" s="19"/>
      <c r="F41" s="21"/>
      <c r="H41" s="20"/>
      <c r="I41" s="17"/>
      <c r="J41" s="18"/>
      <c r="K41" s="19"/>
      <c r="L41" s="19"/>
      <c r="M41" s="21"/>
      <c r="O41" s="20"/>
      <c r="P41" s="17"/>
      <c r="Q41" s="18"/>
      <c r="R41" s="19"/>
      <c r="S41" s="19"/>
      <c r="T41" s="21"/>
    </row>
    <row r="42" spans="1:20" ht="9.9" customHeight="1" x14ac:dyDescent="0.25">
      <c r="A42" s="20"/>
      <c r="B42" s="17"/>
      <c r="C42" s="18"/>
      <c r="D42" s="19"/>
      <c r="E42" s="19"/>
      <c r="F42" s="21"/>
      <c r="H42" s="20"/>
      <c r="I42" s="17"/>
      <c r="J42" s="18"/>
      <c r="K42" s="19"/>
      <c r="L42" s="19"/>
      <c r="M42" s="21"/>
      <c r="O42" s="20"/>
      <c r="P42" s="17"/>
      <c r="Q42" s="18"/>
      <c r="R42" s="19"/>
      <c r="S42" s="19"/>
      <c r="T42" s="21"/>
    </row>
    <row r="43" spans="1:20" ht="9.9" customHeight="1" x14ac:dyDescent="0.25">
      <c r="A43" s="20"/>
      <c r="B43" s="17"/>
      <c r="C43" s="18"/>
      <c r="D43" s="19"/>
      <c r="E43" s="19"/>
      <c r="F43" s="21"/>
      <c r="H43" s="20"/>
      <c r="I43" s="17"/>
      <c r="J43" s="18"/>
      <c r="K43" s="19"/>
      <c r="L43" s="19"/>
      <c r="M43" s="21"/>
      <c r="O43" s="20"/>
      <c r="P43" s="17"/>
      <c r="Q43" s="18"/>
      <c r="R43" s="19"/>
      <c r="S43" s="19"/>
      <c r="T43" s="21"/>
    </row>
    <row r="44" spans="1:20" ht="9.9" customHeight="1" x14ac:dyDescent="0.25">
      <c r="A44" s="20"/>
      <c r="B44" s="17"/>
      <c r="C44" s="18"/>
      <c r="D44" s="19"/>
      <c r="E44" s="19"/>
      <c r="F44" s="21"/>
      <c r="H44" s="20"/>
      <c r="I44" s="17"/>
      <c r="J44" s="18"/>
      <c r="K44" s="19"/>
      <c r="L44" s="19"/>
      <c r="M44" s="21"/>
      <c r="O44" s="20"/>
      <c r="P44" s="17"/>
      <c r="Q44" s="18"/>
      <c r="R44" s="19"/>
      <c r="S44" s="19"/>
      <c r="T44" s="21"/>
    </row>
    <row r="45" spans="1:20" ht="9.9" customHeight="1" x14ac:dyDescent="0.25">
      <c r="A45" s="20"/>
      <c r="B45" s="17"/>
      <c r="C45" s="18"/>
      <c r="D45" s="19"/>
      <c r="E45" s="19"/>
      <c r="F45" s="21"/>
      <c r="H45" s="20"/>
      <c r="I45" s="17"/>
      <c r="J45" s="18"/>
      <c r="K45" s="19"/>
      <c r="L45" s="19"/>
      <c r="M45" s="21"/>
      <c r="O45" s="20"/>
      <c r="P45" s="17"/>
      <c r="Q45" s="18"/>
      <c r="R45" s="19"/>
      <c r="S45" s="19"/>
      <c r="T45" s="21"/>
    </row>
    <row r="46" spans="1:20" ht="8.25" customHeight="1" x14ac:dyDescent="0.25">
      <c r="A46" s="26"/>
      <c r="B46" s="22"/>
      <c r="C46" s="23"/>
      <c r="D46" s="24"/>
      <c r="E46" s="24"/>
      <c r="F46" s="21"/>
      <c r="H46" s="26"/>
      <c r="I46" s="22"/>
      <c r="J46" s="23"/>
      <c r="K46" s="24"/>
      <c r="L46" s="24"/>
      <c r="M46" s="21"/>
      <c r="O46" s="26"/>
      <c r="P46" s="22"/>
      <c r="Q46" s="23"/>
      <c r="R46" s="24"/>
      <c r="S46" s="24"/>
      <c r="T46" s="21"/>
    </row>
    <row r="47" spans="1:20" ht="5.25" customHeight="1" thickBot="1" x14ac:dyDescent="0.3">
      <c r="A47" s="26"/>
      <c r="B47" s="22"/>
      <c r="C47" s="23"/>
      <c r="D47" s="24"/>
      <c r="E47" s="24"/>
      <c r="F47" s="27"/>
      <c r="H47" s="26"/>
      <c r="I47" s="22"/>
      <c r="J47" s="23"/>
      <c r="K47" s="24"/>
      <c r="L47" s="24"/>
      <c r="M47" s="27"/>
      <c r="O47" s="26"/>
      <c r="P47" s="22"/>
      <c r="Q47" s="23"/>
      <c r="R47" s="24"/>
      <c r="S47" s="24"/>
      <c r="T47" s="27"/>
    </row>
    <row r="48" spans="1:20" ht="9.9" customHeight="1" x14ac:dyDescent="0.25">
      <c r="A48" s="592" t="s">
        <v>342</v>
      </c>
      <c r="B48" s="611"/>
      <c r="C48" s="611"/>
      <c r="D48" s="611"/>
      <c r="E48" s="611"/>
      <c r="F48" s="612"/>
      <c r="H48" s="592" t="s">
        <v>377</v>
      </c>
      <c r="I48" s="593"/>
      <c r="J48" s="593"/>
      <c r="K48" s="593"/>
      <c r="L48" s="593"/>
      <c r="M48" s="594"/>
      <c r="O48" s="592" t="s">
        <v>389</v>
      </c>
      <c r="P48" s="593"/>
      <c r="Q48" s="593"/>
      <c r="R48" s="593"/>
      <c r="S48" s="593"/>
      <c r="T48" s="594"/>
    </row>
    <row r="49" spans="1:20" ht="9" customHeight="1" x14ac:dyDescent="0.25">
      <c r="A49" s="613"/>
      <c r="B49" s="614"/>
      <c r="C49" s="614"/>
      <c r="D49" s="614"/>
      <c r="E49" s="614"/>
      <c r="F49" s="615"/>
      <c r="H49" s="595"/>
      <c r="I49" s="596"/>
      <c r="J49" s="596"/>
      <c r="K49" s="596"/>
      <c r="L49" s="596"/>
      <c r="M49" s="597"/>
      <c r="O49" s="595"/>
      <c r="P49" s="596"/>
      <c r="Q49" s="596"/>
      <c r="R49" s="596"/>
      <c r="S49" s="596"/>
      <c r="T49" s="597"/>
    </row>
    <row r="50" spans="1:20" ht="12.75" customHeight="1" x14ac:dyDescent="0.25">
      <c r="A50" s="613"/>
      <c r="B50" s="614"/>
      <c r="C50" s="614"/>
      <c r="D50" s="614"/>
      <c r="E50" s="614"/>
      <c r="F50" s="615"/>
      <c r="H50" s="595"/>
      <c r="I50" s="596"/>
      <c r="J50" s="596"/>
      <c r="K50" s="596"/>
      <c r="L50" s="596"/>
      <c r="M50" s="597"/>
      <c r="O50" s="595"/>
      <c r="P50" s="596"/>
      <c r="Q50" s="596"/>
      <c r="R50" s="596"/>
      <c r="S50" s="596"/>
      <c r="T50" s="597"/>
    </row>
    <row r="51" spans="1:20" ht="12.75" customHeight="1" x14ac:dyDescent="0.25">
      <c r="A51" s="613"/>
      <c r="B51" s="614"/>
      <c r="C51" s="614"/>
      <c r="D51" s="614"/>
      <c r="E51" s="614"/>
      <c r="F51" s="615"/>
      <c r="H51" s="595"/>
      <c r="I51" s="596"/>
      <c r="J51" s="596"/>
      <c r="K51" s="596"/>
      <c r="L51" s="596"/>
      <c r="M51" s="597"/>
      <c r="N51" s="441"/>
      <c r="O51" s="595"/>
      <c r="P51" s="596"/>
      <c r="Q51" s="596"/>
      <c r="R51" s="596"/>
      <c r="S51" s="596"/>
      <c r="T51" s="597"/>
    </row>
    <row r="52" spans="1:20" ht="6" customHeight="1" thickBot="1" x14ac:dyDescent="0.3">
      <c r="A52" s="616"/>
      <c r="B52" s="617"/>
      <c r="C52" s="617"/>
      <c r="D52" s="617"/>
      <c r="E52" s="617"/>
      <c r="F52" s="618"/>
      <c r="H52" s="598"/>
      <c r="I52" s="599"/>
      <c r="J52" s="599"/>
      <c r="K52" s="599"/>
      <c r="L52" s="599"/>
      <c r="M52" s="600"/>
      <c r="O52" s="598"/>
      <c r="P52" s="599"/>
      <c r="Q52" s="599"/>
      <c r="R52" s="599"/>
      <c r="S52" s="599"/>
      <c r="T52" s="600"/>
    </row>
    <row r="53" spans="1:20" ht="3.75" customHeight="1" x14ac:dyDescent="0.25"/>
    <row r="54" spans="1:20" ht="10.5" customHeight="1" x14ac:dyDescent="0.25">
      <c r="A54" s="284" t="s">
        <v>2</v>
      </c>
    </row>
    <row r="55" spans="1:20" ht="12.75" customHeight="1" x14ac:dyDescent="0.25">
      <c r="A55" s="585" t="s">
        <v>3</v>
      </c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</row>
    <row r="56" spans="1:20" x14ac:dyDescent="0.25">
      <c r="A56" s="585"/>
      <c r="B56" s="585"/>
      <c r="C56" s="585"/>
      <c r="D56" s="585"/>
      <c r="E56" s="585"/>
      <c r="F56" s="585"/>
      <c r="G56" s="585"/>
      <c r="H56" s="585"/>
      <c r="I56" s="585"/>
      <c r="J56" s="585"/>
      <c r="K56" s="585"/>
      <c r="L56" s="585"/>
      <c r="M56" s="585"/>
      <c r="N56" s="585"/>
      <c r="O56" s="585"/>
      <c r="P56" s="585"/>
      <c r="Q56" s="585"/>
      <c r="R56" s="585"/>
      <c r="S56" s="585"/>
      <c r="T56" s="585"/>
    </row>
    <row r="57" spans="1:20" x14ac:dyDescent="0.25">
      <c r="A57" s="585"/>
      <c r="B57" s="585"/>
      <c r="C57" s="585"/>
      <c r="D57" s="585"/>
      <c r="E57" s="585"/>
      <c r="F57" s="585"/>
      <c r="G57" s="585"/>
      <c r="H57" s="585"/>
      <c r="I57" s="585"/>
      <c r="J57" s="585"/>
      <c r="K57" s="585"/>
      <c r="L57" s="585"/>
      <c r="M57" s="585"/>
      <c r="N57" s="585"/>
      <c r="O57" s="585"/>
      <c r="P57" s="585"/>
      <c r="Q57" s="585"/>
      <c r="R57" s="585"/>
      <c r="S57" s="585"/>
      <c r="T57" s="585"/>
    </row>
    <row r="58" spans="1:20" x14ac:dyDescent="0.25">
      <c r="A58" s="585"/>
      <c r="B58" s="585"/>
      <c r="C58" s="585"/>
      <c r="D58" s="585"/>
      <c r="E58" s="585"/>
      <c r="F58" s="585"/>
      <c r="G58" s="585"/>
      <c r="H58" s="585"/>
      <c r="I58" s="585"/>
      <c r="J58" s="585"/>
      <c r="K58" s="585"/>
      <c r="L58" s="585"/>
      <c r="M58" s="585"/>
      <c r="N58" s="585"/>
      <c r="O58" s="585"/>
      <c r="P58" s="585"/>
      <c r="Q58" s="585"/>
      <c r="R58" s="585"/>
      <c r="S58" s="585"/>
      <c r="T58" s="585"/>
    </row>
    <row r="59" spans="1:20" x14ac:dyDescent="0.25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7">
        <v>2</v>
      </c>
    </row>
    <row r="60" spans="1:20" ht="15" customHeight="1" x14ac:dyDescent="0.25">
      <c r="A60" s="601" t="s">
        <v>130</v>
      </c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</row>
    <row r="61" spans="1:20" s="7" customFormat="1" ht="7.5" customHeight="1" thickBot="1" x14ac:dyDescent="0.3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</row>
    <row r="62" spans="1:20" s="7" customFormat="1" ht="33" customHeight="1" thickBot="1" x14ac:dyDescent="0.3">
      <c r="A62" s="586" t="s">
        <v>390</v>
      </c>
      <c r="B62" s="587"/>
      <c r="C62" s="587"/>
      <c r="D62" s="587"/>
      <c r="E62" s="587"/>
      <c r="F62" s="587"/>
      <c r="G62" s="587"/>
      <c r="H62" s="587"/>
      <c r="I62" s="587"/>
      <c r="J62" s="587"/>
      <c r="K62" s="587"/>
      <c r="L62" s="587"/>
      <c r="M62" s="587"/>
      <c r="N62" s="587"/>
      <c r="O62" s="587"/>
      <c r="P62" s="587"/>
      <c r="Q62" s="587"/>
      <c r="R62" s="587"/>
      <c r="S62" s="587"/>
      <c r="T62" s="588"/>
    </row>
    <row r="63" spans="1:20" ht="17.399999999999999" thickBot="1" x14ac:dyDescent="0.35">
      <c r="A63" s="619" t="s">
        <v>140</v>
      </c>
      <c r="B63" s="620"/>
      <c r="C63" s="620"/>
      <c r="D63" s="620"/>
      <c r="E63" s="620"/>
      <c r="F63" s="621"/>
      <c r="G63"/>
      <c r="H63" s="589" t="s">
        <v>141</v>
      </c>
      <c r="I63" s="590"/>
      <c r="J63" s="590"/>
      <c r="K63" s="590"/>
      <c r="L63" s="590"/>
      <c r="M63" s="591"/>
      <c r="N63"/>
      <c r="O63" s="589" t="s">
        <v>144</v>
      </c>
      <c r="P63" s="590"/>
      <c r="Q63" s="590"/>
      <c r="R63" s="590"/>
      <c r="S63" s="590"/>
      <c r="T63" s="591"/>
    </row>
    <row r="64" spans="1:20" ht="37.5" customHeight="1" x14ac:dyDescent="0.25">
      <c r="A64" s="277" t="s">
        <v>43</v>
      </c>
      <c r="B64" s="324" t="s">
        <v>312</v>
      </c>
      <c r="C64" s="324" t="s">
        <v>311</v>
      </c>
      <c r="D64" s="324" t="s">
        <v>328</v>
      </c>
      <c r="E64" s="324" t="s">
        <v>340</v>
      </c>
      <c r="F64" s="296" t="s">
        <v>341</v>
      </c>
      <c r="G64"/>
      <c r="H64" s="330" t="s">
        <v>43</v>
      </c>
      <c r="I64" s="324" t="s">
        <v>312</v>
      </c>
      <c r="J64" s="324" t="s">
        <v>311</v>
      </c>
      <c r="K64" s="324" t="s">
        <v>328</v>
      </c>
      <c r="L64" s="324" t="s">
        <v>340</v>
      </c>
      <c r="M64" s="300" t="s">
        <v>341</v>
      </c>
      <c r="N64"/>
      <c r="O64" s="330" t="s">
        <v>43</v>
      </c>
      <c r="P64" s="324" t="s">
        <v>312</v>
      </c>
      <c r="Q64" s="324" t="s">
        <v>311</v>
      </c>
      <c r="R64" s="331" t="s">
        <v>328</v>
      </c>
      <c r="S64" s="332" t="s">
        <v>340</v>
      </c>
      <c r="T64" s="297" t="s">
        <v>341</v>
      </c>
    </row>
    <row r="65" spans="1:20" ht="15.6" x14ac:dyDescent="0.25">
      <c r="A65" s="266" t="s">
        <v>44</v>
      </c>
      <c r="B65" s="267">
        <v>30.45</v>
      </c>
      <c r="C65" s="267">
        <v>26.47</v>
      </c>
      <c r="D65" s="267">
        <v>24.87</v>
      </c>
      <c r="E65" s="267">
        <v>19.649999999999999</v>
      </c>
      <c r="F65" s="268">
        <v>21.53</v>
      </c>
      <c r="G65"/>
      <c r="H65" s="288" t="s">
        <v>44</v>
      </c>
      <c r="I65" s="267">
        <v>37.69</v>
      </c>
      <c r="J65" s="267">
        <v>28.24</v>
      </c>
      <c r="K65" s="267">
        <v>25</v>
      </c>
      <c r="L65" s="267">
        <v>12.78</v>
      </c>
      <c r="M65" s="268">
        <v>26.32</v>
      </c>
      <c r="N65"/>
      <c r="O65" s="288" t="s">
        <v>44</v>
      </c>
      <c r="P65" s="267">
        <v>32.119999999999997</v>
      </c>
      <c r="Q65" s="267">
        <v>26.26</v>
      </c>
      <c r="R65" s="286">
        <v>22.31</v>
      </c>
      <c r="S65" s="267">
        <v>18.37</v>
      </c>
      <c r="T65" s="274">
        <v>22.14</v>
      </c>
    </row>
    <row r="66" spans="1:20" ht="18" customHeight="1" x14ac:dyDescent="0.25">
      <c r="A66" s="266" t="s">
        <v>80</v>
      </c>
      <c r="B66" s="267">
        <v>64.55</v>
      </c>
      <c r="C66" s="267">
        <v>67.78</v>
      </c>
      <c r="D66" s="267">
        <v>66.66</v>
      </c>
      <c r="E66" s="267">
        <v>72.929999999999993</v>
      </c>
      <c r="F66" s="268">
        <v>75.760000000000005</v>
      </c>
      <c r="G66"/>
      <c r="H66" s="288" t="s">
        <v>80</v>
      </c>
      <c r="I66" s="267">
        <v>53.08</v>
      </c>
      <c r="J66" s="267">
        <v>60.31</v>
      </c>
      <c r="K66" s="267">
        <v>59.85</v>
      </c>
      <c r="L66" s="267">
        <v>74.44</v>
      </c>
      <c r="M66" s="268">
        <v>69.17</v>
      </c>
      <c r="N66"/>
      <c r="O66" s="288" t="s">
        <v>80</v>
      </c>
      <c r="P66" s="267">
        <v>64.760000000000005</v>
      </c>
      <c r="Q66" s="267">
        <v>69.19</v>
      </c>
      <c r="R66" s="286">
        <v>68.38</v>
      </c>
      <c r="S66" s="267">
        <v>72.36999999999999</v>
      </c>
      <c r="T66" s="274">
        <v>75.19</v>
      </c>
    </row>
    <row r="67" spans="1:20" ht="15.6" x14ac:dyDescent="0.25">
      <c r="A67" s="266" t="s">
        <v>47</v>
      </c>
      <c r="B67" s="267">
        <v>4.99</v>
      </c>
      <c r="C67" s="267">
        <v>5.75</v>
      </c>
      <c r="D67" s="267">
        <v>8.4700000000000006</v>
      </c>
      <c r="E67" s="267">
        <v>7.43</v>
      </c>
      <c r="F67" s="268">
        <v>2.71</v>
      </c>
      <c r="G67"/>
      <c r="H67" s="288" t="s">
        <v>47</v>
      </c>
      <c r="I67" s="267">
        <v>9.23</v>
      </c>
      <c r="J67" s="267">
        <v>11.45</v>
      </c>
      <c r="K67" s="267">
        <v>15.15</v>
      </c>
      <c r="L67" s="267">
        <v>12.78</v>
      </c>
      <c r="M67" s="268">
        <v>4.51</v>
      </c>
      <c r="N67"/>
      <c r="O67" s="288" t="s">
        <v>47</v>
      </c>
      <c r="P67" s="267">
        <v>3.11</v>
      </c>
      <c r="Q67" s="267">
        <v>4.55</v>
      </c>
      <c r="R67" s="286">
        <v>9.31</v>
      </c>
      <c r="S67" s="267">
        <v>9.26</v>
      </c>
      <c r="T67" s="274">
        <v>2.67</v>
      </c>
    </row>
    <row r="68" spans="1:20" ht="16.2" thickBot="1" x14ac:dyDescent="0.35">
      <c r="A68" s="283" t="s">
        <v>278</v>
      </c>
      <c r="B68" s="275">
        <v>62.724999999999994</v>
      </c>
      <c r="C68" s="275">
        <v>60.36</v>
      </c>
      <c r="D68" s="275">
        <v>58.2</v>
      </c>
      <c r="E68" s="275">
        <v>56.114999999999995</v>
      </c>
      <c r="F68" s="276">
        <v>59.410000000000004</v>
      </c>
      <c r="G68"/>
      <c r="H68" s="298" t="s">
        <v>278</v>
      </c>
      <c r="I68" s="270">
        <v>64.22999999999999</v>
      </c>
      <c r="J68" s="270">
        <v>58.394999999999996</v>
      </c>
      <c r="K68" s="270">
        <v>54.924999999999997</v>
      </c>
      <c r="L68" s="270">
        <v>50</v>
      </c>
      <c r="M68" s="326">
        <v>60.905000000000001</v>
      </c>
      <c r="N68"/>
      <c r="O68" s="289" t="s">
        <v>278</v>
      </c>
      <c r="P68" s="275">
        <v>64.5</v>
      </c>
      <c r="Q68" s="275">
        <v>60.855000000000004</v>
      </c>
      <c r="R68" s="287">
        <v>56.5</v>
      </c>
      <c r="S68" s="327">
        <v>54.554999999999993</v>
      </c>
      <c r="T68" s="328">
        <v>59.734999999999999</v>
      </c>
    </row>
    <row r="69" spans="1:20" ht="12.75" customHeight="1" x14ac:dyDescent="0.25">
      <c r="A69" s="31"/>
      <c r="B69" s="29"/>
      <c r="C69" s="29"/>
      <c r="D69" s="29"/>
      <c r="E69" s="29"/>
      <c r="F69" s="30"/>
      <c r="G69"/>
      <c r="H69" s="45"/>
      <c r="I69" s="5"/>
      <c r="J69" s="5"/>
      <c r="K69" s="5"/>
      <c r="L69" s="5"/>
      <c r="M69" s="292"/>
      <c r="N69"/>
      <c r="O69" s="45"/>
      <c r="P69" s="5"/>
      <c r="Q69" s="5"/>
      <c r="R69" s="5"/>
      <c r="S69" s="5"/>
      <c r="T69" s="290"/>
    </row>
    <row r="70" spans="1:20" ht="12.75" customHeight="1" x14ac:dyDescent="0.25">
      <c r="A70" s="33"/>
      <c r="B70" s="25"/>
      <c r="C70" s="25"/>
      <c r="D70" s="25"/>
      <c r="E70" s="25"/>
      <c r="F70" s="32"/>
      <c r="G70"/>
      <c r="H70" s="33"/>
      <c r="I70" s="25"/>
      <c r="J70" s="25"/>
      <c r="K70" s="25"/>
      <c r="L70" s="25"/>
      <c r="M70" s="32"/>
      <c r="N70"/>
      <c r="O70" s="33"/>
      <c r="P70" s="25"/>
      <c r="Q70" s="25"/>
      <c r="R70" s="25"/>
      <c r="S70" s="25"/>
      <c r="T70" s="290"/>
    </row>
    <row r="71" spans="1:20" ht="12.75" customHeight="1" x14ac:dyDescent="0.25">
      <c r="A71" s="33"/>
      <c r="B71" s="25"/>
      <c r="C71" s="25"/>
      <c r="D71" s="25"/>
      <c r="E71" s="25"/>
      <c r="F71" s="32"/>
      <c r="G71" s="25"/>
      <c r="H71" s="33"/>
      <c r="I71" s="25"/>
      <c r="J71" s="25"/>
      <c r="K71" s="25"/>
      <c r="L71" s="25"/>
      <c r="M71" s="32"/>
      <c r="N71"/>
      <c r="O71" s="33"/>
      <c r="P71" s="25"/>
      <c r="Q71" s="25"/>
      <c r="R71" s="25"/>
      <c r="S71" s="25"/>
      <c r="T71" s="290"/>
    </row>
    <row r="72" spans="1:20" ht="12.75" customHeight="1" x14ac:dyDescent="0.25">
      <c r="A72" s="33"/>
      <c r="B72" s="25"/>
      <c r="C72" s="25"/>
      <c r="D72" s="25"/>
      <c r="E72" s="25"/>
      <c r="F72" s="32"/>
      <c r="G72" s="25"/>
      <c r="H72" s="33"/>
      <c r="I72" s="25"/>
      <c r="J72" s="25"/>
      <c r="K72" s="25"/>
      <c r="L72" s="25"/>
      <c r="M72" s="32"/>
      <c r="N72" s="25"/>
      <c r="O72" s="33"/>
      <c r="P72" s="25"/>
      <c r="Q72" s="25"/>
      <c r="R72" s="25"/>
      <c r="S72" s="25"/>
      <c r="T72" s="32"/>
    </row>
    <row r="73" spans="1:20" ht="12.75" customHeight="1" x14ac:dyDescent="0.25">
      <c r="A73" s="33"/>
      <c r="B73" s="25"/>
      <c r="C73" s="25"/>
      <c r="D73" s="25"/>
      <c r="E73" s="25"/>
      <c r="F73" s="32"/>
      <c r="G73" s="25"/>
      <c r="H73" s="33"/>
      <c r="I73" s="25"/>
      <c r="J73" s="25"/>
      <c r="K73" s="25"/>
      <c r="L73" s="25"/>
      <c r="M73" s="32"/>
      <c r="N73" s="25"/>
      <c r="O73" s="33"/>
      <c r="P73" s="25"/>
      <c r="Q73" s="25"/>
      <c r="R73" s="25"/>
      <c r="S73" s="25"/>
      <c r="T73" s="32"/>
    </row>
    <row r="74" spans="1:20" ht="12.75" customHeight="1" x14ac:dyDescent="0.25">
      <c r="A74" s="33"/>
      <c r="B74" s="25"/>
      <c r="C74" s="25"/>
      <c r="D74" s="25"/>
      <c r="E74" s="25"/>
      <c r="F74" s="32"/>
      <c r="G74" s="25"/>
      <c r="H74" s="33"/>
      <c r="I74" s="25"/>
      <c r="J74" s="25"/>
      <c r="K74" s="25"/>
      <c r="L74" s="25"/>
      <c r="M74" s="32"/>
      <c r="N74" s="25"/>
      <c r="O74" s="33"/>
      <c r="P74" s="25"/>
      <c r="Q74" s="25"/>
      <c r="R74" s="25"/>
      <c r="S74" s="25"/>
      <c r="T74" s="32"/>
    </row>
    <row r="75" spans="1:20" ht="13.5" customHeight="1" thickBot="1" x14ac:dyDescent="0.3">
      <c r="A75" s="33"/>
      <c r="B75" s="25"/>
      <c r="C75" s="25"/>
      <c r="D75" s="25"/>
      <c r="E75" s="25"/>
      <c r="F75" s="32"/>
      <c r="G75" s="25"/>
      <c r="H75" s="33"/>
      <c r="I75" s="25"/>
      <c r="J75" s="25"/>
      <c r="K75" s="25"/>
      <c r="L75" s="25"/>
      <c r="M75" s="32"/>
      <c r="N75" s="25"/>
      <c r="O75" s="33"/>
      <c r="P75" s="25"/>
      <c r="Q75" s="25"/>
      <c r="R75" s="25"/>
      <c r="S75" s="25"/>
      <c r="T75" s="32"/>
    </row>
    <row r="76" spans="1:20" ht="12.75" customHeight="1" x14ac:dyDescent="0.25">
      <c r="A76" s="37"/>
      <c r="B76" s="35"/>
      <c r="C76" s="35"/>
      <c r="D76" s="35"/>
      <c r="E76" s="35"/>
      <c r="F76" s="36"/>
      <c r="G76" s="25"/>
      <c r="H76" s="37"/>
      <c r="I76" s="34"/>
      <c r="J76" s="34"/>
      <c r="K76" s="34"/>
      <c r="L76" s="34"/>
      <c r="M76" s="38"/>
      <c r="N76" s="25"/>
      <c r="O76" s="39"/>
      <c r="P76" s="40"/>
      <c r="Q76" s="40"/>
      <c r="R76" s="40"/>
      <c r="S76" s="40"/>
      <c r="T76" s="32"/>
    </row>
    <row r="77" spans="1:20" ht="13.5" customHeight="1" thickBot="1" x14ac:dyDescent="0.3">
      <c r="A77" s="210"/>
      <c r="B77" s="41"/>
      <c r="C77" s="41"/>
      <c r="D77" s="41"/>
      <c r="E77" s="41"/>
      <c r="F77" s="204"/>
      <c r="G77" s="25"/>
      <c r="H77" s="205"/>
      <c r="I77" s="42"/>
      <c r="J77" s="42"/>
      <c r="K77" s="42"/>
      <c r="L77" s="42"/>
      <c r="M77" s="206"/>
      <c r="N77" s="25"/>
      <c r="O77" s="207"/>
      <c r="P77" s="43"/>
      <c r="Q77" s="43"/>
      <c r="R77" s="43"/>
      <c r="S77" s="43"/>
      <c r="T77" s="32"/>
    </row>
    <row r="78" spans="1:20" ht="12.75" customHeight="1" x14ac:dyDescent="0.25">
      <c r="A78" s="592" t="s">
        <v>375</v>
      </c>
      <c r="B78" s="611"/>
      <c r="C78" s="611"/>
      <c r="D78" s="611"/>
      <c r="E78" s="611"/>
      <c r="F78" s="612"/>
      <c r="G78" s="25"/>
      <c r="H78" s="592" t="s">
        <v>357</v>
      </c>
      <c r="I78" s="611"/>
      <c r="J78" s="611"/>
      <c r="K78" s="611"/>
      <c r="L78" s="611"/>
      <c r="M78" s="612"/>
      <c r="N78" s="25"/>
      <c r="O78" s="632" t="s">
        <v>358</v>
      </c>
      <c r="P78" s="633"/>
      <c r="Q78" s="633"/>
      <c r="R78" s="633"/>
      <c r="S78" s="633"/>
      <c r="T78" s="634"/>
    </row>
    <row r="79" spans="1:20" ht="12.75" customHeight="1" x14ac:dyDescent="0.25">
      <c r="A79" s="622"/>
      <c r="B79" s="623"/>
      <c r="C79" s="623"/>
      <c r="D79" s="623"/>
      <c r="E79" s="623"/>
      <c r="F79" s="624"/>
      <c r="G79" s="25"/>
      <c r="H79" s="622"/>
      <c r="I79" s="623"/>
      <c r="J79" s="623"/>
      <c r="K79" s="623"/>
      <c r="L79" s="623"/>
      <c r="M79" s="624"/>
      <c r="N79" s="25"/>
      <c r="O79" s="635"/>
      <c r="P79" s="636"/>
      <c r="Q79" s="636"/>
      <c r="R79" s="636"/>
      <c r="S79" s="636"/>
      <c r="T79" s="637"/>
    </row>
    <row r="80" spans="1:20" ht="12.75" customHeight="1" x14ac:dyDescent="0.25">
      <c r="A80" s="622"/>
      <c r="B80" s="623"/>
      <c r="C80" s="623"/>
      <c r="D80" s="623"/>
      <c r="E80" s="623"/>
      <c r="F80" s="624"/>
      <c r="G80" s="25"/>
      <c r="H80" s="622"/>
      <c r="I80" s="623"/>
      <c r="J80" s="623"/>
      <c r="K80" s="623"/>
      <c r="L80" s="623"/>
      <c r="M80" s="624"/>
      <c r="N80" s="25"/>
      <c r="O80" s="635"/>
      <c r="P80" s="636"/>
      <c r="Q80" s="636"/>
      <c r="R80" s="636"/>
      <c r="S80" s="636"/>
      <c r="T80" s="637"/>
    </row>
    <row r="81" spans="1:20" ht="12.75" customHeight="1" x14ac:dyDescent="0.25">
      <c r="A81" s="622"/>
      <c r="B81" s="623"/>
      <c r="C81" s="623"/>
      <c r="D81" s="623"/>
      <c r="E81" s="623"/>
      <c r="F81" s="624"/>
      <c r="G81" s="25"/>
      <c r="H81" s="622"/>
      <c r="I81" s="623"/>
      <c r="J81" s="623"/>
      <c r="K81" s="623"/>
      <c r="L81" s="623"/>
      <c r="M81" s="624"/>
      <c r="N81" s="25"/>
      <c r="O81" s="635"/>
      <c r="P81" s="636"/>
      <c r="Q81" s="636"/>
      <c r="R81" s="636"/>
      <c r="S81" s="636"/>
      <c r="T81" s="637"/>
    </row>
    <row r="82" spans="1:20" ht="13.5" customHeight="1" thickBot="1" x14ac:dyDescent="0.3">
      <c r="A82" s="616"/>
      <c r="B82" s="617"/>
      <c r="C82" s="617"/>
      <c r="D82" s="617"/>
      <c r="E82" s="617"/>
      <c r="F82" s="618"/>
      <c r="G82" s="25"/>
      <c r="H82" s="616"/>
      <c r="I82" s="617"/>
      <c r="J82" s="617"/>
      <c r="K82" s="617"/>
      <c r="L82" s="617"/>
      <c r="M82" s="618"/>
      <c r="N82" s="25"/>
      <c r="O82" s="638"/>
      <c r="P82" s="639"/>
      <c r="Q82" s="639"/>
      <c r="R82" s="639"/>
      <c r="S82" s="639"/>
      <c r="T82" s="640"/>
    </row>
    <row r="83" spans="1:20" ht="3" customHeight="1" thickBot="1" x14ac:dyDescent="0.3"/>
    <row r="84" spans="1:20" ht="15" customHeight="1" thickBot="1" x14ac:dyDescent="0.35">
      <c r="A84" s="589" t="s">
        <v>145</v>
      </c>
      <c r="B84" s="590"/>
      <c r="C84" s="590"/>
      <c r="D84" s="590"/>
      <c r="E84" s="590"/>
      <c r="F84" s="591"/>
      <c r="G84" s="16"/>
      <c r="H84" s="589" t="s">
        <v>133</v>
      </c>
      <c r="I84" s="590"/>
      <c r="J84" s="590"/>
      <c r="K84" s="590"/>
      <c r="L84" s="590"/>
      <c r="M84" s="591"/>
      <c r="N84" s="16"/>
      <c r="O84" s="589" t="s">
        <v>53</v>
      </c>
      <c r="P84" s="590"/>
      <c r="Q84" s="590"/>
      <c r="R84" s="590"/>
      <c r="S84" s="590"/>
      <c r="T84" s="591"/>
    </row>
    <row r="85" spans="1:20" ht="31.2" x14ac:dyDescent="0.25">
      <c r="A85" s="277" t="s">
        <v>43</v>
      </c>
      <c r="B85" s="282" t="s">
        <v>312</v>
      </c>
      <c r="C85" s="282" t="s">
        <v>311</v>
      </c>
      <c r="D85" s="282" t="s">
        <v>328</v>
      </c>
      <c r="E85" s="282" t="s">
        <v>340</v>
      </c>
      <c r="F85" s="296" t="s">
        <v>341</v>
      </c>
      <c r="G85"/>
      <c r="H85" s="291" t="s">
        <v>43</v>
      </c>
      <c r="I85" s="282" t="s">
        <v>312</v>
      </c>
      <c r="J85" s="282" t="s">
        <v>311</v>
      </c>
      <c r="K85" s="282" t="s">
        <v>328</v>
      </c>
      <c r="L85" s="282" t="s">
        <v>340</v>
      </c>
      <c r="M85" s="300" t="s">
        <v>341</v>
      </c>
      <c r="N85"/>
      <c r="O85" s="291" t="s">
        <v>43</v>
      </c>
      <c r="P85" s="282" t="s">
        <v>312</v>
      </c>
      <c r="Q85" s="282" t="s">
        <v>311</v>
      </c>
      <c r="R85" s="282" t="s">
        <v>328</v>
      </c>
      <c r="S85" s="301" t="s">
        <v>340</v>
      </c>
      <c r="T85" s="300" t="s">
        <v>341</v>
      </c>
    </row>
    <row r="86" spans="1:20" ht="15.6" x14ac:dyDescent="0.25">
      <c r="A86" s="266" t="s">
        <v>44</v>
      </c>
      <c r="B86" s="267">
        <v>25.61</v>
      </c>
      <c r="C86" s="267">
        <v>25.52</v>
      </c>
      <c r="D86" s="267">
        <v>23</v>
      </c>
      <c r="E86" s="267">
        <v>21.53</v>
      </c>
      <c r="F86" s="268">
        <v>19.440000000000001</v>
      </c>
      <c r="G86"/>
      <c r="H86" s="288" t="s">
        <v>44</v>
      </c>
      <c r="I86" s="267">
        <v>35.31</v>
      </c>
      <c r="J86" s="267">
        <v>37.35</v>
      </c>
      <c r="K86" s="267">
        <v>38.06</v>
      </c>
      <c r="L86" s="267">
        <v>26.91</v>
      </c>
      <c r="M86" s="268">
        <v>22.73</v>
      </c>
      <c r="N86"/>
      <c r="O86" s="288" t="s">
        <v>44</v>
      </c>
      <c r="P86" s="267">
        <v>16.75</v>
      </c>
      <c r="Q86" s="267">
        <v>20.87</v>
      </c>
      <c r="R86" s="267">
        <v>22.37</v>
      </c>
      <c r="S86" s="267">
        <v>14.6</v>
      </c>
      <c r="T86" s="268">
        <v>20.8</v>
      </c>
    </row>
    <row r="87" spans="1:20" ht="18" customHeight="1" x14ac:dyDescent="0.25">
      <c r="A87" s="266" t="s">
        <v>80</v>
      </c>
      <c r="B87" s="267">
        <v>68.77</v>
      </c>
      <c r="C87" s="267">
        <v>70.98</v>
      </c>
      <c r="D87" s="267">
        <v>74.33</v>
      </c>
      <c r="E87" s="267">
        <v>74.31</v>
      </c>
      <c r="F87" s="268">
        <v>78.48</v>
      </c>
      <c r="G87"/>
      <c r="H87" s="288" t="s">
        <v>80</v>
      </c>
      <c r="I87" s="267">
        <v>59.77</v>
      </c>
      <c r="J87" s="267">
        <v>58.56</v>
      </c>
      <c r="K87" s="267">
        <v>55.22</v>
      </c>
      <c r="L87" s="267">
        <v>66.360000000000014</v>
      </c>
      <c r="M87" s="268">
        <v>75.820000000000007</v>
      </c>
      <c r="N87"/>
      <c r="O87" s="288" t="s">
        <v>80</v>
      </c>
      <c r="P87" s="267">
        <v>77.34</v>
      </c>
      <c r="Q87" s="267">
        <v>75.239999999999995</v>
      </c>
      <c r="R87" s="267">
        <v>71.69</v>
      </c>
      <c r="S87" s="267">
        <v>80.53</v>
      </c>
      <c r="T87" s="268">
        <v>76.990000000000009</v>
      </c>
    </row>
    <row r="88" spans="1:20" ht="15.6" x14ac:dyDescent="0.25">
      <c r="A88" s="266" t="s">
        <v>47</v>
      </c>
      <c r="B88" s="267">
        <v>5.61</v>
      </c>
      <c r="C88" s="267">
        <v>3.5</v>
      </c>
      <c r="D88" s="267">
        <v>2.67</v>
      </c>
      <c r="E88" s="267">
        <v>4.17</v>
      </c>
      <c r="F88" s="268">
        <v>2.08</v>
      </c>
      <c r="G88"/>
      <c r="H88" s="288" t="s">
        <v>47</v>
      </c>
      <c r="I88" s="267">
        <v>4.93</v>
      </c>
      <c r="J88" s="267">
        <v>4.09</v>
      </c>
      <c r="K88" s="267">
        <v>6.72</v>
      </c>
      <c r="L88" s="267">
        <v>6.73</v>
      </c>
      <c r="M88" s="268">
        <v>1.45</v>
      </c>
      <c r="N88"/>
      <c r="O88" s="288" t="s">
        <v>47</v>
      </c>
      <c r="P88" s="267">
        <v>5.91</v>
      </c>
      <c r="Q88" s="267">
        <v>3.88</v>
      </c>
      <c r="R88" s="267">
        <v>5.94</v>
      </c>
      <c r="S88" s="267">
        <v>4.87</v>
      </c>
      <c r="T88" s="268">
        <v>2.21</v>
      </c>
    </row>
    <row r="89" spans="1:20" ht="15.6" x14ac:dyDescent="0.3">
      <c r="A89" s="269" t="s">
        <v>278</v>
      </c>
      <c r="B89" s="270">
        <v>59.994999999999997</v>
      </c>
      <c r="C89" s="270">
        <v>61.010000000000005</v>
      </c>
      <c r="D89" s="270">
        <v>60.164999999999999</v>
      </c>
      <c r="E89" s="270">
        <v>58.685000000000002</v>
      </c>
      <c r="F89" s="271">
        <v>58.680000000000007</v>
      </c>
      <c r="G89"/>
      <c r="H89" s="298" t="s">
        <v>278</v>
      </c>
      <c r="I89" s="270">
        <v>65.195000000000007</v>
      </c>
      <c r="J89" s="270">
        <v>66.63</v>
      </c>
      <c r="K89" s="270">
        <v>65.67</v>
      </c>
      <c r="L89" s="270">
        <v>60.09</v>
      </c>
      <c r="M89" s="326">
        <v>60.64</v>
      </c>
      <c r="N89"/>
      <c r="O89" s="298" t="s">
        <v>278</v>
      </c>
      <c r="P89" s="270">
        <v>55.42</v>
      </c>
      <c r="Q89" s="270">
        <v>58.489999999999995</v>
      </c>
      <c r="R89" s="270">
        <v>58.215000000000003</v>
      </c>
      <c r="S89" s="329">
        <v>54.865000000000002</v>
      </c>
      <c r="T89" s="326">
        <v>59.295000000000002</v>
      </c>
    </row>
    <row r="90" spans="1:20" x14ac:dyDescent="0.25">
      <c r="A90" s="45"/>
      <c r="B90" s="5"/>
      <c r="C90" s="5"/>
      <c r="D90" s="5"/>
      <c r="E90" s="5"/>
      <c r="F90" s="292"/>
      <c r="G90"/>
      <c r="H90" s="45"/>
      <c r="I90" s="5"/>
      <c r="J90" s="5"/>
      <c r="K90" s="5"/>
      <c r="L90" s="5"/>
      <c r="M90" s="292"/>
      <c r="N90"/>
      <c r="O90" s="45"/>
      <c r="P90" s="5"/>
      <c r="Q90" s="5"/>
      <c r="R90" s="5"/>
      <c r="S90" s="5"/>
      <c r="T90" s="292"/>
    </row>
    <row r="91" spans="1:20" x14ac:dyDescent="0.25">
      <c r="A91" s="33"/>
      <c r="B91" s="25"/>
      <c r="C91" s="25"/>
      <c r="D91" s="25"/>
      <c r="E91" s="25"/>
      <c r="F91" s="32"/>
      <c r="G91"/>
      <c r="H91" s="33"/>
      <c r="I91" s="25"/>
      <c r="J91" s="25"/>
      <c r="K91" s="25"/>
      <c r="L91" s="25"/>
      <c r="M91" s="32"/>
      <c r="N91"/>
      <c r="O91" s="33"/>
      <c r="P91" s="25"/>
      <c r="Q91" s="25"/>
      <c r="R91" s="25"/>
      <c r="S91" s="25"/>
      <c r="T91" s="32"/>
    </row>
    <row r="92" spans="1:20" x14ac:dyDescent="0.25">
      <c r="A92" s="33"/>
      <c r="B92" s="25"/>
      <c r="C92" s="25"/>
      <c r="D92" s="25"/>
      <c r="E92" s="25"/>
      <c r="F92" s="32"/>
      <c r="G92"/>
      <c r="H92" s="33"/>
      <c r="I92" s="25"/>
      <c r="J92" s="25"/>
      <c r="K92" s="25"/>
      <c r="L92" s="25"/>
      <c r="M92" s="32"/>
      <c r="O92" s="33"/>
      <c r="P92" s="25"/>
      <c r="Q92" s="25"/>
      <c r="R92" s="25"/>
      <c r="S92" s="25"/>
      <c r="T92" s="32"/>
    </row>
    <row r="93" spans="1:20" x14ac:dyDescent="0.25">
      <c r="A93" s="33"/>
      <c r="B93" s="25"/>
      <c r="C93" s="25"/>
      <c r="D93" s="25"/>
      <c r="E93" s="25"/>
      <c r="F93" s="32"/>
      <c r="H93" s="33"/>
      <c r="I93" s="25"/>
      <c r="J93" s="25"/>
      <c r="K93" s="25"/>
      <c r="L93" s="25"/>
      <c r="M93" s="32"/>
      <c r="O93" s="33"/>
      <c r="P93" s="25"/>
      <c r="Q93" s="25"/>
      <c r="R93" s="25"/>
      <c r="S93" s="25"/>
      <c r="T93" s="32"/>
    </row>
    <row r="94" spans="1:20" x14ac:dyDescent="0.25">
      <c r="A94" s="33"/>
      <c r="B94" s="25"/>
      <c r="C94" s="25"/>
      <c r="D94" s="25"/>
      <c r="E94" s="25"/>
      <c r="F94" s="32"/>
      <c r="H94" s="33"/>
      <c r="I94" s="25"/>
      <c r="J94" s="25"/>
      <c r="K94" s="25"/>
      <c r="L94" s="25"/>
      <c r="M94" s="32"/>
      <c r="O94" s="33"/>
      <c r="P94" s="25"/>
      <c r="Q94" s="25"/>
      <c r="R94" s="25"/>
      <c r="S94" s="25"/>
      <c r="T94" s="32"/>
    </row>
    <row r="95" spans="1:20" x14ac:dyDescent="0.25">
      <c r="A95" s="33"/>
      <c r="B95" s="25"/>
      <c r="C95" s="25"/>
      <c r="D95" s="25"/>
      <c r="E95" s="25"/>
      <c r="F95" s="32"/>
      <c r="H95" s="33"/>
      <c r="I95" s="25"/>
      <c r="J95" s="25"/>
      <c r="K95" s="25"/>
      <c r="L95" s="25"/>
      <c r="M95" s="32"/>
      <c r="O95" s="33"/>
      <c r="P95" s="25"/>
      <c r="Q95" s="25"/>
      <c r="R95" s="25"/>
      <c r="S95" s="25"/>
      <c r="T95" s="32"/>
    </row>
    <row r="96" spans="1:20" x14ac:dyDescent="0.25">
      <c r="A96" s="33"/>
      <c r="B96" s="25"/>
      <c r="C96" s="25"/>
      <c r="D96" s="25"/>
      <c r="E96" s="25"/>
      <c r="F96" s="32"/>
      <c r="H96" s="33"/>
      <c r="I96" s="25"/>
      <c r="J96" s="25"/>
      <c r="K96" s="25"/>
      <c r="L96" s="25"/>
      <c r="M96" s="32"/>
      <c r="O96" s="33"/>
      <c r="P96" s="25"/>
      <c r="Q96" s="25"/>
      <c r="R96" s="25"/>
      <c r="S96" s="25"/>
      <c r="T96" s="32"/>
    </row>
    <row r="97" spans="1:20" x14ac:dyDescent="0.25">
      <c r="A97" s="33"/>
      <c r="B97" s="25"/>
      <c r="C97" s="25"/>
      <c r="D97" s="25"/>
      <c r="E97" s="25"/>
      <c r="F97" s="32"/>
      <c r="H97" s="33"/>
      <c r="I97" s="25"/>
      <c r="J97" s="25"/>
      <c r="K97" s="25"/>
      <c r="L97" s="25"/>
      <c r="M97" s="32"/>
      <c r="N97" s="25"/>
      <c r="O97" s="33"/>
      <c r="P97" s="25"/>
      <c r="Q97" s="25"/>
      <c r="R97" s="25"/>
      <c r="S97" s="25"/>
      <c r="T97" s="32"/>
    </row>
    <row r="98" spans="1:20" x14ac:dyDescent="0.25">
      <c r="A98" s="205"/>
      <c r="B98" s="42"/>
      <c r="C98" s="42"/>
      <c r="D98" s="42"/>
      <c r="E98" s="42"/>
      <c r="F98" s="206"/>
      <c r="H98" s="207"/>
      <c r="I98" s="5"/>
      <c r="J98" s="5"/>
      <c r="K98" s="5"/>
      <c r="L98" s="5"/>
      <c r="M98" s="292"/>
      <c r="N98" s="25"/>
      <c r="O98" s="205"/>
      <c r="P98" s="42"/>
      <c r="Q98" s="42"/>
      <c r="R98" s="42"/>
      <c r="S98" s="42"/>
      <c r="T98" s="206"/>
    </row>
    <row r="99" spans="1:20" x14ac:dyDescent="0.25">
      <c r="A99" s="205"/>
      <c r="B99" s="42"/>
      <c r="C99" s="42"/>
      <c r="D99" s="42"/>
      <c r="E99" s="42"/>
      <c r="F99" s="206"/>
      <c r="H99" s="45"/>
      <c r="I99" s="5"/>
      <c r="J99" s="5"/>
      <c r="K99" s="5"/>
      <c r="L99" s="5"/>
      <c r="M99" s="292"/>
      <c r="N99" s="25"/>
      <c r="O99" s="205"/>
      <c r="P99" s="42"/>
      <c r="Q99" s="42"/>
      <c r="R99" s="42"/>
      <c r="S99" s="42"/>
      <c r="T99" s="206"/>
    </row>
    <row r="100" spans="1:20" ht="12.75" customHeight="1" x14ac:dyDescent="0.25">
      <c r="A100" s="632" t="s">
        <v>359</v>
      </c>
      <c r="B100" s="633"/>
      <c r="C100" s="633"/>
      <c r="D100" s="633"/>
      <c r="E100" s="633"/>
      <c r="F100" s="634"/>
      <c r="G100" s="293"/>
      <c r="H100" s="632" t="s">
        <v>391</v>
      </c>
      <c r="I100" s="633"/>
      <c r="J100" s="633"/>
      <c r="K100" s="633"/>
      <c r="L100" s="633"/>
      <c r="M100" s="634"/>
      <c r="N100" s="293"/>
      <c r="O100" s="632" t="s">
        <v>360</v>
      </c>
      <c r="P100" s="633"/>
      <c r="Q100" s="633"/>
      <c r="R100" s="633"/>
      <c r="S100" s="633"/>
      <c r="T100" s="634"/>
    </row>
    <row r="101" spans="1:20" ht="12.75" customHeight="1" x14ac:dyDescent="0.25">
      <c r="A101" s="635"/>
      <c r="B101" s="636"/>
      <c r="C101" s="636"/>
      <c r="D101" s="636"/>
      <c r="E101" s="636"/>
      <c r="F101" s="637"/>
      <c r="G101" s="293"/>
      <c r="H101" s="635"/>
      <c r="I101" s="636"/>
      <c r="J101" s="636"/>
      <c r="K101" s="636"/>
      <c r="L101" s="636"/>
      <c r="M101" s="637"/>
      <c r="N101" s="293"/>
      <c r="O101" s="635"/>
      <c r="P101" s="636"/>
      <c r="Q101" s="636"/>
      <c r="R101" s="636"/>
      <c r="S101" s="636"/>
      <c r="T101" s="637"/>
    </row>
    <row r="102" spans="1:20" ht="12.75" customHeight="1" x14ac:dyDescent="0.25">
      <c r="A102" s="635"/>
      <c r="B102" s="636"/>
      <c r="C102" s="636"/>
      <c r="D102" s="636"/>
      <c r="E102" s="636"/>
      <c r="F102" s="637"/>
      <c r="G102" s="293"/>
      <c r="H102" s="635"/>
      <c r="I102" s="636"/>
      <c r="J102" s="636"/>
      <c r="K102" s="636"/>
      <c r="L102" s="636"/>
      <c r="M102" s="637"/>
      <c r="N102" s="293"/>
      <c r="O102" s="635"/>
      <c r="P102" s="636"/>
      <c r="Q102" s="636"/>
      <c r="R102" s="636"/>
      <c r="S102" s="636"/>
      <c r="T102" s="637"/>
    </row>
    <row r="103" spans="1:20" ht="12.75" customHeight="1" x14ac:dyDescent="0.25">
      <c r="A103" s="635"/>
      <c r="B103" s="636"/>
      <c r="C103" s="636"/>
      <c r="D103" s="636"/>
      <c r="E103" s="636"/>
      <c r="F103" s="637"/>
      <c r="G103" s="293"/>
      <c r="H103" s="635"/>
      <c r="I103" s="636"/>
      <c r="J103" s="636"/>
      <c r="K103" s="636"/>
      <c r="L103" s="636"/>
      <c r="M103" s="637"/>
      <c r="N103" s="293"/>
      <c r="O103" s="635"/>
      <c r="P103" s="636"/>
      <c r="Q103" s="636"/>
      <c r="R103" s="636"/>
      <c r="S103" s="636"/>
      <c r="T103" s="637"/>
    </row>
    <row r="104" spans="1:20" ht="12.75" customHeight="1" thickBot="1" x14ac:dyDescent="0.3">
      <c r="A104" s="638"/>
      <c r="B104" s="639"/>
      <c r="C104" s="639"/>
      <c r="D104" s="639"/>
      <c r="E104" s="639"/>
      <c r="F104" s="640"/>
      <c r="G104" s="293"/>
      <c r="H104" s="638"/>
      <c r="I104" s="639"/>
      <c r="J104" s="639"/>
      <c r="K104" s="639"/>
      <c r="L104" s="639"/>
      <c r="M104" s="640"/>
      <c r="N104" s="293"/>
      <c r="O104" s="638"/>
      <c r="P104" s="639"/>
      <c r="Q104" s="639"/>
      <c r="R104" s="639"/>
      <c r="S104" s="639"/>
      <c r="T104" s="640"/>
    </row>
    <row r="105" spans="1:20" x14ac:dyDescent="0.25">
      <c r="A105" s="8" t="s">
        <v>2</v>
      </c>
    </row>
    <row r="106" spans="1:20" x14ac:dyDescent="0.25">
      <c r="A106" s="641" t="s">
        <v>3</v>
      </c>
      <c r="B106" s="641"/>
      <c r="C106" s="641"/>
      <c r="D106" s="641"/>
      <c r="E106" s="641"/>
      <c r="F106" s="641"/>
      <c r="G106" s="641"/>
      <c r="H106" s="641"/>
      <c r="I106" s="641"/>
      <c r="J106" s="641"/>
      <c r="K106" s="641"/>
      <c r="L106" s="641"/>
      <c r="M106" s="641"/>
      <c r="N106" s="641"/>
      <c r="O106" s="641"/>
      <c r="P106" s="641"/>
      <c r="Q106" s="641"/>
      <c r="R106" s="641"/>
      <c r="S106" s="641"/>
      <c r="T106" s="641"/>
    </row>
    <row r="107" spans="1:20" x14ac:dyDescent="0.25">
      <c r="A107" s="641"/>
      <c r="B107" s="641"/>
      <c r="C107" s="641"/>
      <c r="D107" s="641"/>
      <c r="E107" s="641"/>
      <c r="F107" s="641"/>
      <c r="G107" s="641"/>
      <c r="H107" s="641"/>
      <c r="I107" s="641"/>
      <c r="J107" s="641"/>
      <c r="K107" s="641"/>
      <c r="L107" s="641"/>
      <c r="M107" s="641"/>
      <c r="N107" s="641"/>
      <c r="O107" s="641"/>
      <c r="P107" s="641"/>
      <c r="Q107" s="641"/>
      <c r="R107" s="641"/>
      <c r="S107" s="641"/>
      <c r="T107" s="641"/>
    </row>
    <row r="108" spans="1:20" x14ac:dyDescent="0.25">
      <c r="A108" s="641"/>
      <c r="B108" s="641"/>
      <c r="C108" s="641"/>
      <c r="D108" s="641"/>
      <c r="E108" s="641"/>
      <c r="F108" s="641"/>
      <c r="G108" s="641"/>
      <c r="H108" s="641"/>
      <c r="I108" s="641"/>
      <c r="J108" s="641"/>
      <c r="K108" s="641"/>
      <c r="L108" s="641"/>
      <c r="M108" s="641"/>
      <c r="N108" s="641"/>
      <c r="O108" s="641"/>
      <c r="P108" s="641"/>
      <c r="Q108" s="641"/>
      <c r="R108" s="641"/>
      <c r="S108" s="641"/>
      <c r="T108" s="641"/>
    </row>
    <row r="109" spans="1:20" x14ac:dyDescent="0.25">
      <c r="A109" s="641"/>
      <c r="B109" s="641"/>
      <c r="C109" s="641"/>
      <c r="D109" s="641"/>
      <c r="E109" s="641"/>
      <c r="F109" s="641"/>
      <c r="G109" s="641"/>
      <c r="H109" s="641"/>
      <c r="I109" s="641"/>
      <c r="J109" s="641"/>
      <c r="K109" s="641"/>
      <c r="L109" s="641"/>
      <c r="M109" s="641"/>
      <c r="N109" s="641"/>
      <c r="O109" s="641"/>
      <c r="P109" s="641"/>
      <c r="Q109" s="641"/>
      <c r="R109" s="641"/>
      <c r="S109" s="641"/>
      <c r="T109" s="641"/>
    </row>
    <row r="110" spans="1:20" x14ac:dyDescent="0.25">
      <c r="A110" s="366"/>
      <c r="B110" s="366"/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7">
        <v>3</v>
      </c>
    </row>
    <row r="111" spans="1:20" ht="14.25" customHeight="1" x14ac:dyDescent="0.25">
      <c r="A111" s="601" t="s">
        <v>131</v>
      </c>
      <c r="B111" s="601"/>
      <c r="C111" s="601"/>
      <c r="D111" s="601"/>
      <c r="E111" s="601"/>
      <c r="F111" s="601"/>
      <c r="G111" s="601"/>
      <c r="H111" s="601"/>
      <c r="I111" s="601"/>
      <c r="J111" s="601"/>
      <c r="K111" s="601"/>
      <c r="L111" s="601"/>
      <c r="M111" s="601"/>
      <c r="N111" s="601"/>
      <c r="O111" s="601"/>
      <c r="P111" s="601"/>
      <c r="Q111" s="601"/>
      <c r="R111" s="601"/>
      <c r="S111" s="601"/>
      <c r="T111" s="601"/>
    </row>
    <row r="112" spans="1:20" s="7" customFormat="1" ht="5.25" customHeight="1" thickBot="1" x14ac:dyDescent="0.3">
      <c r="A112" s="263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</row>
    <row r="113" spans="1:20" s="7" customFormat="1" ht="36" customHeight="1" thickBot="1" x14ac:dyDescent="0.3">
      <c r="A113" s="586" t="s">
        <v>392</v>
      </c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587"/>
      <c r="S113" s="587"/>
      <c r="T113" s="588"/>
    </row>
    <row r="114" spans="1:20" s="2" customFormat="1" ht="14.25" customHeight="1" thickBot="1" x14ac:dyDescent="0.35">
      <c r="A114" s="619" t="s">
        <v>139</v>
      </c>
      <c r="B114" s="620"/>
      <c r="C114" s="620"/>
      <c r="D114" s="620"/>
      <c r="E114" s="620"/>
      <c r="F114" s="621"/>
      <c r="G114" s="15"/>
      <c r="H114" s="589" t="s">
        <v>141</v>
      </c>
      <c r="I114" s="590"/>
      <c r="J114" s="590"/>
      <c r="K114" s="590"/>
      <c r="L114" s="590"/>
      <c r="M114" s="591"/>
      <c r="N114" s="15"/>
      <c r="O114" s="589" t="s">
        <v>144</v>
      </c>
      <c r="P114" s="590"/>
      <c r="Q114" s="590"/>
      <c r="R114" s="590"/>
      <c r="S114" s="590"/>
      <c r="T114" s="591"/>
    </row>
    <row r="115" spans="1:20" s="5" customFormat="1" ht="30" customHeight="1" x14ac:dyDescent="0.25">
      <c r="A115" s="294" t="s">
        <v>43</v>
      </c>
      <c r="B115" s="302" t="s">
        <v>312</v>
      </c>
      <c r="C115" s="302" t="s">
        <v>311</v>
      </c>
      <c r="D115" s="302" t="s">
        <v>328</v>
      </c>
      <c r="E115" s="302" t="s">
        <v>340</v>
      </c>
      <c r="F115" s="306" t="s">
        <v>341</v>
      </c>
      <c r="G115" s="25"/>
      <c r="H115" s="294" t="s">
        <v>43</v>
      </c>
      <c r="I115" s="302" t="s">
        <v>312</v>
      </c>
      <c r="J115" s="302" t="s">
        <v>311</v>
      </c>
      <c r="K115" s="302" t="s">
        <v>328</v>
      </c>
      <c r="L115" s="302" t="s">
        <v>340</v>
      </c>
      <c r="M115" s="306" t="s">
        <v>341</v>
      </c>
      <c r="N115" s="25"/>
      <c r="O115" s="294" t="s">
        <v>43</v>
      </c>
      <c r="P115" s="302" t="s">
        <v>312</v>
      </c>
      <c r="Q115" s="302" t="s">
        <v>311</v>
      </c>
      <c r="R115" s="302" t="s">
        <v>328</v>
      </c>
      <c r="S115" s="302" t="s">
        <v>340</v>
      </c>
      <c r="T115" s="306" t="s">
        <v>341</v>
      </c>
    </row>
    <row r="116" spans="1:20" ht="15.75" customHeight="1" x14ac:dyDescent="0.25">
      <c r="A116" s="307" t="s">
        <v>44</v>
      </c>
      <c r="B116" s="295">
        <v>60.54</v>
      </c>
      <c r="C116" s="295">
        <v>60.16</v>
      </c>
      <c r="D116" s="295">
        <v>56.68</v>
      </c>
      <c r="E116" s="295">
        <v>52.52</v>
      </c>
      <c r="F116" s="308">
        <v>45.86</v>
      </c>
      <c r="G116" s="25"/>
      <c r="H116" s="307" t="s">
        <v>44</v>
      </c>
      <c r="I116" s="295">
        <v>55.38</v>
      </c>
      <c r="J116" s="295">
        <v>51.91</v>
      </c>
      <c r="K116" s="295">
        <v>50.76</v>
      </c>
      <c r="L116" s="295">
        <v>50.38</v>
      </c>
      <c r="M116" s="308">
        <v>51.88</v>
      </c>
      <c r="N116" s="25"/>
      <c r="O116" s="307" t="s">
        <v>44</v>
      </c>
      <c r="P116" s="295">
        <v>66.319999999999993</v>
      </c>
      <c r="Q116" s="295">
        <v>61.05</v>
      </c>
      <c r="R116" s="295">
        <v>54.5</v>
      </c>
      <c r="S116" s="295">
        <v>52.28</v>
      </c>
      <c r="T116" s="308">
        <v>43.46</v>
      </c>
    </row>
    <row r="117" spans="1:20" ht="16.5" customHeight="1" x14ac:dyDescent="0.25">
      <c r="A117" s="307" t="s">
        <v>80</v>
      </c>
      <c r="B117" s="295">
        <v>38.44</v>
      </c>
      <c r="C117" s="295">
        <v>38.22</v>
      </c>
      <c r="D117" s="295">
        <v>40.19</v>
      </c>
      <c r="E117" s="295">
        <v>45.05</v>
      </c>
      <c r="F117" s="308">
        <v>53.24</v>
      </c>
      <c r="G117" s="25"/>
      <c r="H117" s="307" t="s">
        <v>80</v>
      </c>
      <c r="I117" s="295">
        <v>43.85</v>
      </c>
      <c r="J117" s="295">
        <v>47.33</v>
      </c>
      <c r="K117" s="295">
        <v>48.489999999999995</v>
      </c>
      <c r="L117" s="295">
        <v>48.87</v>
      </c>
      <c r="M117" s="308">
        <v>48.120000000000005</v>
      </c>
      <c r="N117" s="25"/>
      <c r="O117" s="307" t="s">
        <v>80</v>
      </c>
      <c r="P117" s="295">
        <v>32.47</v>
      </c>
      <c r="Q117" s="295">
        <v>36.42</v>
      </c>
      <c r="R117" s="295">
        <v>38.75</v>
      </c>
      <c r="S117" s="295">
        <v>43.62</v>
      </c>
      <c r="T117" s="308">
        <v>54.64</v>
      </c>
    </row>
    <row r="118" spans="1:20" ht="13.5" customHeight="1" x14ac:dyDescent="0.25">
      <c r="A118" s="307" t="s">
        <v>47</v>
      </c>
      <c r="B118" s="295">
        <v>1.02</v>
      </c>
      <c r="C118" s="295">
        <v>1.62</v>
      </c>
      <c r="D118" s="295">
        <v>3.13</v>
      </c>
      <c r="E118" s="295">
        <v>2.4300000000000002</v>
      </c>
      <c r="F118" s="308">
        <v>0.9</v>
      </c>
      <c r="G118" s="25"/>
      <c r="H118" s="307" t="s">
        <v>47</v>
      </c>
      <c r="I118" s="295">
        <v>0.77</v>
      </c>
      <c r="J118" s="295">
        <v>0.76</v>
      </c>
      <c r="K118" s="295">
        <v>0.76</v>
      </c>
      <c r="L118" s="295">
        <v>0.75</v>
      </c>
      <c r="M118" s="308">
        <v>0</v>
      </c>
      <c r="N118" s="25"/>
      <c r="O118" s="307" t="s">
        <v>47</v>
      </c>
      <c r="P118" s="295">
        <v>1.21</v>
      </c>
      <c r="Q118" s="295">
        <v>2.5299999999999998</v>
      </c>
      <c r="R118" s="295">
        <v>6.75</v>
      </c>
      <c r="S118" s="295">
        <v>4.09</v>
      </c>
      <c r="T118" s="308">
        <v>1.89</v>
      </c>
    </row>
    <row r="119" spans="1:20" ht="16.5" customHeight="1" x14ac:dyDescent="0.3">
      <c r="A119" s="299" t="s">
        <v>278</v>
      </c>
      <c r="B119" s="270">
        <v>79.759999999999991</v>
      </c>
      <c r="C119" s="270">
        <v>79.27</v>
      </c>
      <c r="D119" s="270">
        <v>76.775000000000006</v>
      </c>
      <c r="E119" s="270">
        <v>75.045000000000002</v>
      </c>
      <c r="F119" s="271">
        <v>72.48</v>
      </c>
      <c r="G119" s="25"/>
      <c r="H119" s="299" t="s">
        <v>278</v>
      </c>
      <c r="I119" s="270">
        <v>77.305000000000007</v>
      </c>
      <c r="J119" s="270">
        <v>75.574999999999989</v>
      </c>
      <c r="K119" s="270">
        <v>75.004999999999995</v>
      </c>
      <c r="L119" s="270">
        <v>74.814999999999998</v>
      </c>
      <c r="M119" s="271">
        <v>75.94</v>
      </c>
      <c r="N119" s="25"/>
      <c r="O119" s="299" t="s">
        <v>278</v>
      </c>
      <c r="P119" s="270">
        <v>82.554999999999993</v>
      </c>
      <c r="Q119" s="270">
        <v>79.259999999999991</v>
      </c>
      <c r="R119" s="270">
        <v>73.875</v>
      </c>
      <c r="S119" s="270">
        <v>74.09</v>
      </c>
      <c r="T119" s="271">
        <v>70.78</v>
      </c>
    </row>
    <row r="120" spans="1:20" ht="16.5" customHeight="1" x14ac:dyDescent="0.25">
      <c r="A120" s="33"/>
      <c r="B120" s="25"/>
      <c r="C120" s="25"/>
      <c r="D120" s="25"/>
      <c r="E120" s="25"/>
      <c r="F120" s="32"/>
      <c r="G120" s="25"/>
      <c r="H120" s="33"/>
      <c r="I120" s="25"/>
      <c r="J120" s="25"/>
      <c r="K120" s="25"/>
      <c r="L120" s="25"/>
      <c r="M120" s="32"/>
      <c r="N120" s="25"/>
      <c r="O120" s="33"/>
      <c r="P120" s="25"/>
      <c r="Q120" s="25"/>
      <c r="R120" s="25"/>
      <c r="S120" s="25"/>
      <c r="T120" s="53"/>
    </row>
    <row r="121" spans="1:20" ht="16.5" customHeight="1" x14ac:dyDescent="0.25">
      <c r="A121" s="33"/>
      <c r="B121" s="25"/>
      <c r="C121" s="25"/>
      <c r="D121" s="25"/>
      <c r="E121" s="25"/>
      <c r="F121" s="32"/>
      <c r="G121" s="25"/>
      <c r="H121" s="33"/>
      <c r="I121" s="25"/>
      <c r="J121" s="25"/>
      <c r="K121" s="25"/>
      <c r="L121" s="25"/>
      <c r="M121" s="32"/>
      <c r="N121" s="25"/>
      <c r="O121" s="33"/>
      <c r="P121" s="25"/>
      <c r="Q121" s="25"/>
      <c r="R121" s="25"/>
      <c r="S121" s="25"/>
      <c r="T121" s="53"/>
    </row>
    <row r="122" spans="1:20" ht="16.5" customHeight="1" x14ac:dyDescent="0.25">
      <c r="A122" s="33"/>
      <c r="B122" s="25"/>
      <c r="C122" s="25"/>
      <c r="D122" s="25"/>
      <c r="E122" s="25"/>
      <c r="F122" s="32"/>
      <c r="G122" s="25"/>
      <c r="H122" s="33"/>
      <c r="I122" s="25"/>
      <c r="J122" s="25"/>
      <c r="K122" s="25"/>
      <c r="L122" s="25"/>
      <c r="M122" s="32"/>
      <c r="N122" s="25"/>
      <c r="O122" s="33"/>
      <c r="P122" s="25"/>
      <c r="Q122" s="25"/>
      <c r="R122" s="25"/>
      <c r="S122" s="25"/>
      <c r="T122" s="53"/>
    </row>
    <row r="123" spans="1:20" ht="16.5" customHeight="1" x14ac:dyDescent="0.25">
      <c r="A123" s="33"/>
      <c r="B123" s="25"/>
      <c r="C123" s="25"/>
      <c r="D123" s="25"/>
      <c r="E123" s="25"/>
      <c r="F123" s="32"/>
      <c r="G123" s="25"/>
      <c r="H123" s="33"/>
      <c r="I123" s="25"/>
      <c r="J123" s="25"/>
      <c r="K123" s="25"/>
      <c r="L123" s="25"/>
      <c r="M123" s="32"/>
      <c r="N123" s="25"/>
      <c r="O123" s="33"/>
      <c r="P123" s="25"/>
      <c r="Q123" s="25"/>
      <c r="R123" s="25"/>
      <c r="S123" s="25"/>
      <c r="T123" s="53"/>
    </row>
    <row r="124" spans="1:20" ht="16.5" customHeight="1" x14ac:dyDescent="0.25">
      <c r="A124" s="33"/>
      <c r="B124" s="25"/>
      <c r="C124" s="25"/>
      <c r="D124" s="25"/>
      <c r="E124" s="25"/>
      <c r="F124" s="32"/>
      <c r="G124" s="25"/>
      <c r="H124" s="33"/>
      <c r="I124" s="25"/>
      <c r="J124" s="25"/>
      <c r="K124" s="25"/>
      <c r="L124" s="25"/>
      <c r="M124" s="32"/>
      <c r="N124" s="25"/>
      <c r="O124" s="33"/>
      <c r="P124" s="25"/>
      <c r="Q124" s="25"/>
      <c r="R124" s="25"/>
      <c r="S124" s="25"/>
      <c r="T124" s="53"/>
    </row>
    <row r="125" spans="1:20" ht="16.5" customHeight="1" x14ac:dyDescent="0.25">
      <c r="A125" s="33"/>
      <c r="B125" s="25"/>
      <c r="C125" s="25"/>
      <c r="D125" s="25"/>
      <c r="E125" s="25"/>
      <c r="F125" s="32"/>
      <c r="G125" s="25"/>
      <c r="H125" s="33"/>
      <c r="I125" s="25"/>
      <c r="J125" s="25"/>
      <c r="K125" s="25"/>
      <c r="L125" s="25"/>
      <c r="M125" s="32"/>
      <c r="N125" s="25"/>
      <c r="O125" s="33"/>
      <c r="P125" s="25"/>
      <c r="Q125" s="25"/>
      <c r="R125" s="25"/>
      <c r="S125" s="25"/>
      <c r="T125" s="53"/>
    </row>
    <row r="126" spans="1:20" ht="16.5" customHeight="1" thickBot="1" x14ac:dyDescent="0.3">
      <c r="A126" s="33"/>
      <c r="B126" s="25"/>
      <c r="C126" s="25"/>
      <c r="D126" s="25"/>
      <c r="E126" s="25"/>
      <c r="F126" s="32"/>
      <c r="G126" s="25"/>
      <c r="H126" s="33"/>
      <c r="I126" s="25"/>
      <c r="J126" s="25"/>
      <c r="K126" s="25"/>
      <c r="L126" s="25"/>
      <c r="M126" s="32"/>
      <c r="N126" s="25"/>
      <c r="O126" s="33"/>
      <c r="P126" s="25"/>
      <c r="Q126" s="25"/>
      <c r="R126" s="25"/>
      <c r="S126" s="25"/>
      <c r="T126" s="53"/>
    </row>
    <row r="127" spans="1:20" ht="16.5" customHeight="1" x14ac:dyDescent="0.25">
      <c r="A127" s="592" t="s">
        <v>378</v>
      </c>
      <c r="B127" s="611"/>
      <c r="C127" s="611"/>
      <c r="D127" s="611"/>
      <c r="E127" s="611"/>
      <c r="F127" s="612"/>
      <c r="G127" s="25"/>
      <c r="H127" s="592" t="s">
        <v>393</v>
      </c>
      <c r="I127" s="611"/>
      <c r="J127" s="611"/>
      <c r="K127" s="611"/>
      <c r="L127" s="611"/>
      <c r="M127" s="612"/>
      <c r="N127" s="25"/>
      <c r="O127" s="632" t="s">
        <v>343</v>
      </c>
      <c r="P127" s="633"/>
      <c r="Q127" s="633"/>
      <c r="R127" s="633"/>
      <c r="S127" s="633"/>
      <c r="T127" s="634"/>
    </row>
    <row r="128" spans="1:20" ht="16.5" customHeight="1" x14ac:dyDescent="0.25">
      <c r="A128" s="622"/>
      <c r="B128" s="623"/>
      <c r="C128" s="623"/>
      <c r="D128" s="623"/>
      <c r="E128" s="623"/>
      <c r="F128" s="624"/>
      <c r="G128" s="25"/>
      <c r="H128" s="622"/>
      <c r="I128" s="623"/>
      <c r="J128" s="623"/>
      <c r="K128" s="623"/>
      <c r="L128" s="623"/>
      <c r="M128" s="624"/>
      <c r="N128" s="25"/>
      <c r="O128" s="635"/>
      <c r="P128" s="636"/>
      <c r="Q128" s="636"/>
      <c r="R128" s="636"/>
      <c r="S128" s="636"/>
      <c r="T128" s="637"/>
    </row>
    <row r="129" spans="1:20" ht="12.75" customHeight="1" x14ac:dyDescent="0.25">
      <c r="A129" s="622"/>
      <c r="B129" s="623"/>
      <c r="C129" s="623"/>
      <c r="D129" s="623"/>
      <c r="E129" s="623"/>
      <c r="F129" s="624"/>
      <c r="G129" s="25"/>
      <c r="H129" s="622"/>
      <c r="I129" s="623"/>
      <c r="J129" s="623"/>
      <c r="K129" s="623"/>
      <c r="L129" s="623"/>
      <c r="M129" s="624"/>
      <c r="N129" s="25"/>
      <c r="O129" s="635"/>
      <c r="P129" s="636"/>
      <c r="Q129" s="636"/>
      <c r="R129" s="636"/>
      <c r="S129" s="636"/>
      <c r="T129" s="637"/>
    </row>
    <row r="130" spans="1:20" ht="12.75" customHeight="1" x14ac:dyDescent="0.25">
      <c r="A130" s="622"/>
      <c r="B130" s="623"/>
      <c r="C130" s="623"/>
      <c r="D130" s="623"/>
      <c r="E130" s="623"/>
      <c r="F130" s="624"/>
      <c r="G130" s="25"/>
      <c r="H130" s="622"/>
      <c r="I130" s="623"/>
      <c r="J130" s="623"/>
      <c r="K130" s="623"/>
      <c r="L130" s="623"/>
      <c r="M130" s="624"/>
      <c r="N130" s="25"/>
      <c r="O130" s="635"/>
      <c r="P130" s="636"/>
      <c r="Q130" s="636"/>
      <c r="R130" s="636"/>
      <c r="S130" s="636"/>
      <c r="T130" s="637"/>
    </row>
    <row r="131" spans="1:20" ht="12.75" customHeight="1" thickBot="1" x14ac:dyDescent="0.3">
      <c r="A131" s="625"/>
      <c r="B131" s="626"/>
      <c r="C131" s="626"/>
      <c r="D131" s="626"/>
      <c r="E131" s="626"/>
      <c r="F131" s="627"/>
      <c r="G131" s="25"/>
      <c r="H131" s="625"/>
      <c r="I131" s="626"/>
      <c r="J131" s="626"/>
      <c r="K131" s="626"/>
      <c r="L131" s="626"/>
      <c r="M131" s="627"/>
      <c r="N131" s="25"/>
      <c r="O131" s="638"/>
      <c r="P131" s="639"/>
      <c r="Q131" s="639"/>
      <c r="R131" s="639"/>
      <c r="S131" s="639"/>
      <c r="T131" s="640"/>
    </row>
    <row r="132" spans="1:20" ht="3.75" customHeight="1" thickBot="1" x14ac:dyDescent="0.3"/>
    <row r="133" spans="1:20" s="2" customFormat="1" ht="14.25" customHeight="1" thickBot="1" x14ac:dyDescent="0.35">
      <c r="A133" s="589" t="s">
        <v>145</v>
      </c>
      <c r="B133" s="590"/>
      <c r="C133" s="590"/>
      <c r="D133" s="590"/>
      <c r="E133" s="590"/>
      <c r="F133" s="591"/>
      <c r="G133" s="16"/>
      <c r="H133" s="589" t="s">
        <v>146</v>
      </c>
      <c r="I133" s="590"/>
      <c r="J133" s="590"/>
      <c r="K133" s="590"/>
      <c r="L133" s="590"/>
      <c r="M133" s="591"/>
      <c r="N133" s="16"/>
      <c r="O133" s="589" t="s">
        <v>147</v>
      </c>
      <c r="P133" s="590"/>
      <c r="Q133" s="590"/>
      <c r="R133" s="590"/>
      <c r="S133" s="590"/>
      <c r="T133" s="591"/>
    </row>
    <row r="134" spans="1:20" s="5" customFormat="1" ht="32.25" customHeight="1" x14ac:dyDescent="0.25">
      <c r="A134" s="294" t="s">
        <v>43</v>
      </c>
      <c r="B134" s="302" t="s">
        <v>312</v>
      </c>
      <c r="C134" s="302" t="s">
        <v>311</v>
      </c>
      <c r="D134" s="302" t="s">
        <v>328</v>
      </c>
      <c r="E134" s="302" t="s">
        <v>340</v>
      </c>
      <c r="F134" s="306" t="s">
        <v>341</v>
      </c>
      <c r="G134" s="8"/>
      <c r="H134" s="303"/>
      <c r="I134" s="304"/>
      <c r="J134" s="304"/>
      <c r="K134" s="304"/>
      <c r="L134" s="304"/>
      <c r="M134" s="305"/>
      <c r="N134" s="8"/>
      <c r="O134" s="294" t="s">
        <v>43</v>
      </c>
      <c r="P134" s="302" t="s">
        <v>312</v>
      </c>
      <c r="Q134" s="302" t="s">
        <v>311</v>
      </c>
      <c r="R134" s="302" t="s">
        <v>328</v>
      </c>
      <c r="S134" s="306" t="s">
        <v>340</v>
      </c>
      <c r="T134" s="309" t="s">
        <v>341</v>
      </c>
    </row>
    <row r="135" spans="1:20" ht="18" customHeight="1" x14ac:dyDescent="0.25">
      <c r="A135" s="294" t="s">
        <v>44</v>
      </c>
      <c r="B135" s="295">
        <v>61.27</v>
      </c>
      <c r="C135" s="295">
        <v>67.48</v>
      </c>
      <c r="D135" s="295">
        <v>64.88</v>
      </c>
      <c r="E135" s="295">
        <v>59.23</v>
      </c>
      <c r="F135" s="308">
        <v>48.08</v>
      </c>
      <c r="H135" s="46"/>
      <c r="I135" s="47"/>
      <c r="J135" s="47"/>
      <c r="K135" s="47"/>
      <c r="L135" s="47"/>
      <c r="M135" s="48"/>
      <c r="O135" s="310" t="s">
        <v>44</v>
      </c>
      <c r="P135" s="295">
        <v>56.93</v>
      </c>
      <c r="Q135" s="295">
        <v>64.88</v>
      </c>
      <c r="R135" s="295">
        <v>61.19</v>
      </c>
      <c r="S135" s="308">
        <v>60.44</v>
      </c>
      <c r="T135" s="308">
        <v>52.44</v>
      </c>
    </row>
    <row r="136" spans="1:20" ht="16.5" customHeight="1" x14ac:dyDescent="0.25">
      <c r="A136" s="294" t="s">
        <v>80</v>
      </c>
      <c r="B136" s="295">
        <v>37.32</v>
      </c>
      <c r="C136" s="295">
        <v>31.82</v>
      </c>
      <c r="D136" s="295">
        <v>34.78</v>
      </c>
      <c r="E136" s="295">
        <v>39.020000000000003</v>
      </c>
      <c r="F136" s="308">
        <v>51.22</v>
      </c>
      <c r="H136" s="46"/>
      <c r="I136" s="47"/>
      <c r="J136" s="47"/>
      <c r="K136" s="47"/>
      <c r="L136" s="47"/>
      <c r="M136" s="48"/>
      <c r="O136" s="310" t="s">
        <v>80</v>
      </c>
      <c r="P136" s="295">
        <v>41.58</v>
      </c>
      <c r="Q136" s="295">
        <v>33.659999999999997</v>
      </c>
      <c r="R136" s="295">
        <v>36.99</v>
      </c>
      <c r="S136" s="308">
        <v>38.22</v>
      </c>
      <c r="T136" s="308">
        <v>47.11</v>
      </c>
    </row>
    <row r="137" spans="1:20" ht="16.5" customHeight="1" x14ac:dyDescent="0.25">
      <c r="A137" s="294" t="s">
        <v>47</v>
      </c>
      <c r="B137" s="295">
        <v>1.41</v>
      </c>
      <c r="C137" s="295">
        <v>0.7</v>
      </c>
      <c r="D137" s="295">
        <v>0.33</v>
      </c>
      <c r="E137" s="295">
        <v>1.74</v>
      </c>
      <c r="F137" s="308">
        <v>0.7</v>
      </c>
      <c r="H137" s="46"/>
      <c r="I137" s="47"/>
      <c r="J137" s="47"/>
      <c r="K137" s="47"/>
      <c r="L137" s="47"/>
      <c r="M137" s="48"/>
      <c r="O137" s="310" t="s">
        <v>47</v>
      </c>
      <c r="P137" s="295">
        <v>1.49</v>
      </c>
      <c r="Q137" s="295">
        <v>1.46</v>
      </c>
      <c r="R137" s="295">
        <v>1.83</v>
      </c>
      <c r="S137" s="308">
        <v>1.33</v>
      </c>
      <c r="T137" s="308">
        <v>0.44</v>
      </c>
    </row>
    <row r="138" spans="1:20" ht="16.5" customHeight="1" x14ac:dyDescent="0.3">
      <c r="A138" s="299" t="s">
        <v>278</v>
      </c>
      <c r="B138" s="270">
        <v>79.930000000000007</v>
      </c>
      <c r="C138" s="270">
        <v>83.39</v>
      </c>
      <c r="D138" s="270">
        <v>82.27</v>
      </c>
      <c r="E138" s="270">
        <v>78.739999999999995</v>
      </c>
      <c r="F138" s="271">
        <v>73.69</v>
      </c>
      <c r="H138" s="49"/>
      <c r="I138" s="50"/>
      <c r="J138" s="50"/>
      <c r="K138" s="50"/>
      <c r="L138" s="50"/>
      <c r="M138" s="51"/>
      <c r="O138" s="299" t="s">
        <v>278</v>
      </c>
      <c r="P138" s="270">
        <v>77.72</v>
      </c>
      <c r="Q138" s="270">
        <v>81.709999999999994</v>
      </c>
      <c r="R138" s="270">
        <v>79.685000000000002</v>
      </c>
      <c r="S138" s="270">
        <v>79.55</v>
      </c>
      <c r="T138" s="271">
        <v>75.995000000000005</v>
      </c>
    </row>
    <row r="139" spans="1:20" ht="16.5" customHeight="1" x14ac:dyDescent="0.3">
      <c r="A139" s="33"/>
      <c r="B139" s="25"/>
      <c r="C139" s="25"/>
      <c r="D139" s="25"/>
      <c r="E139" s="25"/>
      <c r="F139" s="32"/>
      <c r="H139" s="608" t="s">
        <v>4</v>
      </c>
      <c r="I139" s="609"/>
      <c r="J139" s="609"/>
      <c r="K139" s="609"/>
      <c r="L139" s="609"/>
      <c r="M139" s="610"/>
      <c r="O139" s="33"/>
      <c r="P139" s="25"/>
      <c r="Q139" s="25"/>
      <c r="R139" s="25"/>
      <c r="S139" s="25"/>
      <c r="T139" s="32"/>
    </row>
    <row r="140" spans="1:20" ht="16.5" customHeight="1" x14ac:dyDescent="0.25">
      <c r="A140" s="33"/>
      <c r="B140" s="25"/>
      <c r="C140" s="25"/>
      <c r="D140" s="25"/>
      <c r="E140" s="25"/>
      <c r="F140" s="32"/>
      <c r="H140" s="33"/>
      <c r="I140" s="25"/>
      <c r="J140" s="25"/>
      <c r="K140" s="25"/>
      <c r="L140" s="25"/>
      <c r="M140" s="32"/>
      <c r="O140" s="33"/>
      <c r="P140" s="25"/>
      <c r="Q140" s="25"/>
      <c r="R140" s="25"/>
      <c r="S140" s="25"/>
      <c r="T140" s="32"/>
    </row>
    <row r="141" spans="1:20" ht="16.5" customHeight="1" x14ac:dyDescent="0.25">
      <c r="A141" s="33"/>
      <c r="B141" s="25"/>
      <c r="C141" s="25"/>
      <c r="D141" s="25"/>
      <c r="E141" s="25"/>
      <c r="F141" s="32"/>
      <c r="H141" s="33"/>
      <c r="I141" s="25"/>
      <c r="J141" s="25"/>
      <c r="K141" s="25"/>
      <c r="L141" s="25"/>
      <c r="M141" s="32"/>
      <c r="O141" s="33"/>
      <c r="P141" s="25"/>
      <c r="Q141" s="25"/>
      <c r="R141" s="25"/>
      <c r="S141" s="25"/>
      <c r="T141" s="32"/>
    </row>
    <row r="142" spans="1:20" ht="16.5" customHeight="1" x14ac:dyDescent="0.25">
      <c r="A142" s="33"/>
      <c r="B142" s="25"/>
      <c r="C142" s="25"/>
      <c r="D142" s="25"/>
      <c r="E142" s="25"/>
      <c r="F142" s="32"/>
      <c r="H142" s="33"/>
      <c r="I142" s="25"/>
      <c r="J142" s="25"/>
      <c r="K142" s="25"/>
      <c r="L142" s="25"/>
      <c r="M142" s="32"/>
      <c r="O142" s="33"/>
      <c r="P142" s="25"/>
      <c r="Q142" s="25"/>
      <c r="R142" s="25"/>
      <c r="S142" s="25"/>
      <c r="T142" s="32"/>
    </row>
    <row r="143" spans="1:20" ht="16.5" customHeight="1" x14ac:dyDescent="0.25">
      <c r="A143" s="33"/>
      <c r="B143" s="25"/>
      <c r="C143" s="25"/>
      <c r="D143" s="25"/>
      <c r="E143" s="25"/>
      <c r="F143" s="32"/>
      <c r="H143" s="33"/>
      <c r="I143" s="25"/>
      <c r="J143" s="25"/>
      <c r="K143" s="25"/>
      <c r="L143" s="25"/>
      <c r="M143" s="32"/>
      <c r="O143" s="33"/>
      <c r="P143" s="25"/>
      <c r="Q143" s="25"/>
      <c r="R143" s="25"/>
      <c r="S143" s="25"/>
      <c r="T143" s="32"/>
    </row>
    <row r="144" spans="1:20" ht="16.5" customHeight="1" x14ac:dyDescent="0.25">
      <c r="A144" s="33"/>
      <c r="B144" s="25"/>
      <c r="C144" s="25"/>
      <c r="D144" s="25"/>
      <c r="E144" s="25"/>
      <c r="F144" s="32"/>
      <c r="H144" s="33"/>
      <c r="I144" s="25"/>
      <c r="J144" s="25"/>
      <c r="K144" s="25"/>
      <c r="L144" s="25"/>
      <c r="M144" s="32"/>
      <c r="O144" s="33"/>
      <c r="P144" s="25"/>
      <c r="Q144" s="25"/>
      <c r="R144" s="25"/>
      <c r="S144" s="25"/>
      <c r="T144" s="32"/>
    </row>
    <row r="145" spans="1:20" ht="16.5" customHeight="1" thickBot="1" x14ac:dyDescent="0.3">
      <c r="A145" s="33"/>
      <c r="B145" s="25"/>
      <c r="C145" s="25"/>
      <c r="D145" s="25"/>
      <c r="E145" s="25"/>
      <c r="F145" s="32"/>
      <c r="H145" s="33"/>
      <c r="I145" s="25"/>
      <c r="J145" s="25"/>
      <c r="K145" s="25"/>
      <c r="L145" s="25"/>
      <c r="M145" s="32"/>
      <c r="O145" s="33"/>
      <c r="P145" s="25"/>
      <c r="Q145" s="25"/>
      <c r="R145" s="25"/>
      <c r="S145" s="25"/>
      <c r="T145" s="32"/>
    </row>
    <row r="146" spans="1:20" ht="24" customHeight="1" x14ac:dyDescent="0.25">
      <c r="A146" s="592" t="s">
        <v>379</v>
      </c>
      <c r="B146" s="611"/>
      <c r="C146" s="611"/>
      <c r="D146" s="611"/>
      <c r="E146" s="611"/>
      <c r="F146" s="612"/>
      <c r="H146" s="602"/>
      <c r="I146" s="603"/>
      <c r="J146" s="603"/>
      <c r="K146" s="603"/>
      <c r="L146" s="603"/>
      <c r="M146" s="604"/>
      <c r="O146" s="592" t="s">
        <v>394</v>
      </c>
      <c r="P146" s="611"/>
      <c r="Q146" s="611"/>
      <c r="R146" s="611"/>
      <c r="S146" s="611"/>
      <c r="T146" s="612"/>
    </row>
    <row r="147" spans="1:20" ht="24" customHeight="1" x14ac:dyDescent="0.25">
      <c r="A147" s="622"/>
      <c r="B147" s="623"/>
      <c r="C147" s="623"/>
      <c r="D147" s="623"/>
      <c r="E147" s="623"/>
      <c r="F147" s="624"/>
      <c r="H147" s="602"/>
      <c r="I147" s="603"/>
      <c r="J147" s="603"/>
      <c r="K147" s="603"/>
      <c r="L147" s="603"/>
      <c r="M147" s="604"/>
      <c r="O147" s="622"/>
      <c r="P147" s="623"/>
      <c r="Q147" s="623"/>
      <c r="R147" s="623"/>
      <c r="S147" s="623"/>
      <c r="T147" s="624"/>
    </row>
    <row r="148" spans="1:20" ht="13.5" customHeight="1" x14ac:dyDescent="0.25">
      <c r="A148" s="622"/>
      <c r="B148" s="623"/>
      <c r="C148" s="623"/>
      <c r="D148" s="623"/>
      <c r="E148" s="623"/>
      <c r="F148" s="624"/>
      <c r="H148" s="602"/>
      <c r="I148" s="603"/>
      <c r="J148" s="603"/>
      <c r="K148" s="603"/>
      <c r="L148" s="603"/>
      <c r="M148" s="604"/>
      <c r="O148" s="622"/>
      <c r="P148" s="623"/>
      <c r="Q148" s="623"/>
      <c r="R148" s="623"/>
      <c r="S148" s="623"/>
      <c r="T148" s="624"/>
    </row>
    <row r="149" spans="1:20" ht="15.75" customHeight="1" thickBot="1" x14ac:dyDescent="0.3">
      <c r="A149" s="625"/>
      <c r="B149" s="626"/>
      <c r="C149" s="626"/>
      <c r="D149" s="626"/>
      <c r="E149" s="626"/>
      <c r="F149" s="627"/>
      <c r="H149" s="605"/>
      <c r="I149" s="606"/>
      <c r="J149" s="606"/>
      <c r="K149" s="606"/>
      <c r="L149" s="606"/>
      <c r="M149" s="607"/>
      <c r="O149" s="625"/>
      <c r="P149" s="626"/>
      <c r="Q149" s="626"/>
      <c r="R149" s="626"/>
      <c r="S149" s="626"/>
      <c r="T149" s="627"/>
    </row>
    <row r="150" spans="1:20" ht="13.5" customHeight="1" x14ac:dyDescent="0.25">
      <c r="A150" s="8" t="s">
        <v>2</v>
      </c>
    </row>
    <row r="151" spans="1:20" s="6" customFormat="1" x14ac:dyDescent="0.25">
      <c r="A151" s="628" t="s">
        <v>3</v>
      </c>
      <c r="B151" s="628"/>
      <c r="C151" s="628"/>
      <c r="D151" s="628"/>
      <c r="E151" s="628"/>
      <c r="F151" s="628"/>
      <c r="G151" s="628"/>
      <c r="H151" s="628"/>
      <c r="I151" s="628"/>
      <c r="J151" s="628"/>
      <c r="K151" s="628"/>
      <c r="L151" s="628"/>
      <c r="M151" s="628"/>
      <c r="N151" s="628"/>
      <c r="O151" s="628"/>
      <c r="P151" s="628"/>
      <c r="Q151" s="628"/>
      <c r="R151" s="628"/>
      <c r="S151" s="628"/>
      <c r="T151" s="628"/>
    </row>
    <row r="152" spans="1:20" x14ac:dyDescent="0.25">
      <c r="A152" s="628"/>
      <c r="B152" s="628"/>
      <c r="C152" s="628"/>
      <c r="D152" s="628"/>
      <c r="E152" s="628"/>
      <c r="F152" s="628"/>
      <c r="G152" s="628"/>
      <c r="H152" s="628"/>
      <c r="I152" s="628"/>
      <c r="J152" s="628"/>
      <c r="K152" s="628"/>
      <c r="L152" s="628"/>
      <c r="M152" s="628"/>
      <c r="N152" s="628"/>
      <c r="O152" s="628"/>
      <c r="P152" s="628"/>
      <c r="Q152" s="628"/>
      <c r="R152" s="628"/>
      <c r="S152" s="628"/>
      <c r="T152" s="628"/>
    </row>
    <row r="153" spans="1:20" x14ac:dyDescent="0.25">
      <c r="A153" s="628"/>
      <c r="B153" s="628"/>
      <c r="C153" s="628"/>
      <c r="D153" s="628"/>
      <c r="E153" s="628"/>
      <c r="F153" s="628"/>
      <c r="G153" s="628"/>
      <c r="H153" s="628"/>
      <c r="I153" s="628"/>
      <c r="J153" s="628"/>
      <c r="K153" s="628"/>
      <c r="L153" s="628"/>
      <c r="M153" s="628"/>
      <c r="N153" s="628"/>
      <c r="O153" s="628"/>
      <c r="P153" s="628"/>
      <c r="Q153" s="628"/>
      <c r="R153" s="628"/>
      <c r="S153" s="628"/>
      <c r="T153" s="628"/>
    </row>
    <row r="154" spans="1:20" x14ac:dyDescent="0.25">
      <c r="A154" s="628"/>
      <c r="B154" s="628"/>
      <c r="C154" s="628"/>
      <c r="D154" s="628"/>
      <c r="E154" s="628"/>
      <c r="F154" s="628"/>
      <c r="G154" s="628"/>
      <c r="H154" s="628"/>
      <c r="I154" s="628"/>
      <c r="J154" s="628"/>
      <c r="K154" s="628"/>
      <c r="L154" s="628"/>
      <c r="M154" s="628"/>
      <c r="N154" s="628"/>
      <c r="O154" s="628"/>
      <c r="P154" s="628"/>
      <c r="Q154" s="628"/>
      <c r="R154" s="628"/>
      <c r="S154" s="628"/>
      <c r="T154" s="628"/>
    </row>
    <row r="155" spans="1:20" x14ac:dyDescent="0.25">
      <c r="A155" s="365"/>
      <c r="B155" s="365"/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7">
        <v>4</v>
      </c>
    </row>
    <row r="156" spans="1:20" s="2" customFormat="1" ht="13.5" customHeight="1" x14ac:dyDescent="0.25">
      <c r="A156" s="601" t="s">
        <v>132</v>
      </c>
      <c r="B156" s="601"/>
      <c r="C156" s="601"/>
      <c r="D156" s="601"/>
      <c r="E156" s="601"/>
      <c r="F156" s="601"/>
      <c r="G156" s="601"/>
      <c r="H156" s="601"/>
      <c r="I156" s="601"/>
      <c r="J156" s="601"/>
      <c r="K156" s="601"/>
      <c r="L156" s="601"/>
      <c r="M156" s="601"/>
      <c r="N156" s="601"/>
      <c r="O156" s="601"/>
      <c r="P156" s="601"/>
      <c r="Q156" s="601"/>
      <c r="R156" s="601"/>
      <c r="S156" s="601"/>
      <c r="T156" s="601"/>
    </row>
    <row r="157" spans="1:20" s="2" customFormat="1" ht="2.25" customHeight="1" thickBot="1" x14ac:dyDescent="0.3">
      <c r="A157" s="285"/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</row>
    <row r="158" spans="1:20" s="2" customFormat="1" ht="36" customHeight="1" thickBot="1" x14ac:dyDescent="0.3">
      <c r="A158" s="629" t="s">
        <v>380</v>
      </c>
      <c r="B158" s="630"/>
      <c r="C158" s="630"/>
      <c r="D158" s="630"/>
      <c r="E158" s="630"/>
      <c r="F158" s="630"/>
      <c r="G158" s="630"/>
      <c r="H158" s="630"/>
      <c r="I158" s="630"/>
      <c r="J158" s="630"/>
      <c r="K158" s="630"/>
      <c r="L158" s="630"/>
      <c r="M158" s="630"/>
      <c r="N158" s="630"/>
      <c r="O158" s="630"/>
      <c r="P158" s="630"/>
      <c r="Q158" s="630"/>
      <c r="R158" s="630"/>
      <c r="S158" s="630"/>
      <c r="T158" s="631"/>
    </row>
    <row r="159" spans="1:20" s="5" customFormat="1" ht="15" customHeight="1" thickBot="1" x14ac:dyDescent="0.35">
      <c r="A159" s="619" t="s">
        <v>139</v>
      </c>
      <c r="B159" s="620"/>
      <c r="C159" s="620"/>
      <c r="D159" s="620"/>
      <c r="E159" s="620"/>
      <c r="F159" s="621"/>
      <c r="G159" s="54"/>
      <c r="H159" s="589" t="s">
        <v>141</v>
      </c>
      <c r="I159" s="590"/>
      <c r="J159" s="590"/>
      <c r="K159" s="590"/>
      <c r="L159" s="590"/>
      <c r="M159" s="591"/>
      <c r="N159" s="54"/>
      <c r="O159" s="642" t="s">
        <v>144</v>
      </c>
      <c r="P159" s="643"/>
      <c r="Q159" s="643"/>
      <c r="R159" s="643"/>
      <c r="S159" s="643"/>
      <c r="T159" s="644"/>
    </row>
    <row r="160" spans="1:20" ht="16.5" customHeight="1" thickBot="1" x14ac:dyDescent="0.3">
      <c r="A160" s="58"/>
      <c r="B160" s="56"/>
      <c r="C160" s="56"/>
      <c r="D160" s="56"/>
      <c r="E160" s="56"/>
      <c r="F160" s="57"/>
      <c r="G160" s="56"/>
      <c r="H160" s="58"/>
      <c r="I160" s="56"/>
      <c r="J160" s="56"/>
      <c r="K160" s="56"/>
      <c r="L160" s="56"/>
      <c r="M160" s="57"/>
      <c r="N160" s="25"/>
      <c r="O160" s="58"/>
      <c r="P160" s="56"/>
      <c r="Q160" s="56"/>
      <c r="R160" s="56"/>
      <c r="S160" s="56"/>
      <c r="T160" s="53"/>
    </row>
    <row r="161" spans="1:20" ht="14.25" customHeight="1" x14ac:dyDescent="0.25">
      <c r="A161" s="64"/>
      <c r="B161" s="62"/>
      <c r="C161" s="62"/>
      <c r="D161" s="62"/>
      <c r="E161" s="62"/>
      <c r="F161" s="63"/>
      <c r="G161" s="62"/>
      <c r="H161" s="64"/>
      <c r="I161" s="62"/>
      <c r="J161" s="62"/>
      <c r="K161" s="62"/>
      <c r="L161" s="62"/>
      <c r="M161" s="63"/>
      <c r="N161" s="25"/>
      <c r="O161" s="65"/>
      <c r="P161" s="66"/>
      <c r="Q161" s="66"/>
      <c r="R161" s="66"/>
      <c r="S161" s="66"/>
      <c r="T161" s="53"/>
    </row>
    <row r="162" spans="1:20" ht="15.75" customHeight="1" x14ac:dyDescent="0.25">
      <c r="A162" s="64"/>
      <c r="B162" s="62"/>
      <c r="C162" s="62"/>
      <c r="D162" s="62"/>
      <c r="E162" s="62"/>
      <c r="F162" s="63"/>
      <c r="G162" s="62"/>
      <c r="H162" s="64"/>
      <c r="I162" s="62"/>
      <c r="J162" s="62"/>
      <c r="K162" s="62"/>
      <c r="L162" s="62"/>
      <c r="M162" s="63"/>
      <c r="N162" s="6"/>
      <c r="O162" s="64"/>
      <c r="P162" s="62"/>
      <c r="Q162" s="62"/>
      <c r="R162" s="62"/>
      <c r="S162" s="62"/>
      <c r="T162" s="290"/>
    </row>
    <row r="163" spans="1:20" s="25" customFormat="1" ht="17.25" customHeight="1" x14ac:dyDescent="0.25">
      <c r="A163" s="64"/>
      <c r="B163" s="62"/>
      <c r="C163" s="62"/>
      <c r="D163" s="62"/>
      <c r="E163" s="62"/>
      <c r="F163" s="63"/>
      <c r="G163" s="62"/>
      <c r="H163" s="64"/>
      <c r="I163" s="62"/>
      <c r="J163" s="62"/>
      <c r="K163" s="62"/>
      <c r="L163" s="62"/>
      <c r="M163" s="63"/>
      <c r="N163" s="6"/>
      <c r="O163" s="64"/>
      <c r="P163" s="62"/>
      <c r="Q163" s="62"/>
      <c r="R163" s="62"/>
      <c r="S163" s="62"/>
      <c r="T163" s="290"/>
    </row>
    <row r="164" spans="1:20" ht="12.75" customHeight="1" x14ac:dyDescent="0.25">
      <c r="A164" s="64"/>
      <c r="B164" s="62"/>
      <c r="C164" s="62"/>
      <c r="D164" s="62"/>
      <c r="E164" s="62"/>
      <c r="F164" s="63"/>
      <c r="G164" s="62"/>
      <c r="H164" s="64"/>
      <c r="I164" s="62"/>
      <c r="J164" s="62"/>
      <c r="K164" s="62"/>
      <c r="L164" s="62"/>
      <c r="M164" s="63"/>
      <c r="N164" s="7"/>
      <c r="O164" s="64"/>
      <c r="P164" s="62"/>
      <c r="Q164" s="62"/>
      <c r="R164" s="62"/>
      <c r="S164" s="62"/>
      <c r="T164" s="311"/>
    </row>
    <row r="165" spans="1:20" s="7" customFormat="1" ht="11.25" customHeight="1" x14ac:dyDescent="0.25">
      <c r="A165" s="68"/>
      <c r="B165" s="50"/>
      <c r="C165" s="50"/>
      <c r="D165" s="50"/>
      <c r="E165" s="50"/>
      <c r="F165" s="51"/>
      <c r="G165" s="50"/>
      <c r="H165" s="68"/>
      <c r="I165" s="50"/>
      <c r="J165" s="50"/>
      <c r="K165" s="50"/>
      <c r="L165" s="50"/>
      <c r="M165" s="51"/>
      <c r="O165" s="68"/>
      <c r="P165" s="50"/>
      <c r="Q165" s="50"/>
      <c r="R165" s="50"/>
      <c r="S165" s="50"/>
      <c r="T165" s="48"/>
    </row>
    <row r="166" spans="1:20" ht="16.5" customHeight="1" x14ac:dyDescent="0.25">
      <c r="A166" s="33"/>
      <c r="B166" s="25"/>
      <c r="C166" s="25"/>
      <c r="D166" s="25"/>
      <c r="E166" s="25"/>
      <c r="F166" s="32"/>
      <c r="G166" s="25"/>
      <c r="H166" s="33"/>
      <c r="I166" s="25"/>
      <c r="J166" s="25"/>
      <c r="K166" s="25"/>
      <c r="L166" s="25"/>
      <c r="M166" s="32"/>
      <c r="N166" s="7"/>
      <c r="O166" s="33"/>
      <c r="P166" s="25"/>
      <c r="Q166" s="25"/>
      <c r="R166" s="25"/>
      <c r="S166" s="25"/>
      <c r="T166" s="48"/>
    </row>
    <row r="167" spans="1:20" ht="9" customHeight="1" x14ac:dyDescent="0.25">
      <c r="A167" s="33"/>
      <c r="B167" s="25"/>
      <c r="C167" s="25"/>
      <c r="D167" s="25"/>
      <c r="E167" s="25"/>
      <c r="F167" s="32"/>
      <c r="G167" s="25"/>
      <c r="H167" s="33"/>
      <c r="I167" s="25"/>
      <c r="J167" s="25"/>
      <c r="K167" s="25"/>
      <c r="L167" s="25"/>
      <c r="M167" s="32"/>
      <c r="O167" s="33"/>
      <c r="P167" s="25"/>
      <c r="Q167" s="25"/>
      <c r="R167" s="25"/>
      <c r="S167" s="25"/>
      <c r="T167" s="48"/>
    </row>
    <row r="168" spans="1:20" ht="13.5" customHeight="1" x14ac:dyDescent="0.25">
      <c r="A168" s="33"/>
      <c r="B168" s="25"/>
      <c r="C168" s="25"/>
      <c r="D168" s="25"/>
      <c r="E168" s="25"/>
      <c r="F168" s="32"/>
      <c r="G168" s="25"/>
      <c r="H168" s="33"/>
      <c r="I168" s="25"/>
      <c r="J168" s="25"/>
      <c r="K168" s="25"/>
      <c r="L168" s="25"/>
      <c r="M168" s="32"/>
      <c r="O168" s="33"/>
      <c r="P168" s="25"/>
      <c r="Q168" s="25"/>
      <c r="R168" s="25"/>
      <c r="S168" s="25"/>
      <c r="T168" s="48"/>
    </row>
    <row r="169" spans="1:20" ht="12.75" customHeight="1" x14ac:dyDescent="0.25">
      <c r="A169" s="33"/>
      <c r="B169" s="25"/>
      <c r="C169" s="25"/>
      <c r="D169" s="25"/>
      <c r="E169" s="25"/>
      <c r="F169" s="32"/>
      <c r="G169" s="25"/>
      <c r="H169" s="33"/>
      <c r="I169" s="25"/>
      <c r="J169" s="25"/>
      <c r="K169" s="25"/>
      <c r="L169" s="25"/>
      <c r="M169" s="32"/>
      <c r="O169" s="33"/>
      <c r="P169" s="25"/>
      <c r="Q169" s="25"/>
      <c r="R169" s="25"/>
      <c r="S169" s="25"/>
      <c r="T169" s="51"/>
    </row>
    <row r="170" spans="1:20" ht="12" customHeight="1" x14ac:dyDescent="0.25">
      <c r="A170" s="33"/>
      <c r="B170" s="25"/>
      <c r="C170" s="25"/>
      <c r="D170" s="25"/>
      <c r="E170" s="25"/>
      <c r="F170" s="32"/>
      <c r="G170" s="25"/>
      <c r="H170" s="33"/>
      <c r="I170" s="25"/>
      <c r="J170" s="25"/>
      <c r="K170" s="25"/>
      <c r="L170" s="25"/>
      <c r="M170" s="32"/>
      <c r="O170" s="33"/>
      <c r="P170" s="25"/>
      <c r="Q170" s="25"/>
      <c r="R170" s="25"/>
      <c r="S170" s="25"/>
      <c r="T170" s="290"/>
    </row>
    <row r="171" spans="1:20" x14ac:dyDescent="0.25">
      <c r="A171" s="33"/>
      <c r="B171" s="25"/>
      <c r="C171" s="25"/>
      <c r="D171" s="25"/>
      <c r="E171" s="25"/>
      <c r="F171" s="32"/>
      <c r="G171" s="25"/>
      <c r="H171" s="33"/>
      <c r="I171" s="25"/>
      <c r="J171" s="25"/>
      <c r="K171" s="25"/>
      <c r="L171" s="25"/>
      <c r="M171" s="32"/>
      <c r="O171" s="33"/>
      <c r="P171" s="25"/>
      <c r="Q171" s="25"/>
      <c r="R171" s="25"/>
      <c r="S171" s="25"/>
      <c r="T171" s="290"/>
    </row>
    <row r="172" spans="1:20" x14ac:dyDescent="0.25">
      <c r="A172" s="33"/>
      <c r="B172" s="25"/>
      <c r="C172" s="25"/>
      <c r="D172" s="25"/>
      <c r="E172" s="25"/>
      <c r="F172" s="32"/>
      <c r="G172" s="25"/>
      <c r="H172" s="33"/>
      <c r="I172" s="25"/>
      <c r="J172" s="25"/>
      <c r="K172" s="25"/>
      <c r="L172" s="25"/>
      <c r="M172" s="32"/>
      <c r="O172" s="33"/>
      <c r="P172" s="25"/>
      <c r="Q172" s="25"/>
      <c r="R172" s="25"/>
      <c r="S172" s="25"/>
      <c r="T172" s="290"/>
    </row>
    <row r="173" spans="1:20" x14ac:dyDescent="0.25">
      <c r="A173" s="52"/>
      <c r="B173" s="28"/>
      <c r="C173" s="28"/>
      <c r="D173" s="28"/>
      <c r="E173" s="28"/>
      <c r="F173" s="53"/>
      <c r="G173" s="25"/>
      <c r="H173" s="52"/>
      <c r="I173" s="28"/>
      <c r="J173" s="28"/>
      <c r="K173" s="28"/>
      <c r="L173" s="28"/>
      <c r="M173" s="53"/>
      <c r="O173" s="52"/>
      <c r="P173" s="28"/>
      <c r="Q173" s="28"/>
      <c r="R173" s="28"/>
      <c r="S173" s="28"/>
      <c r="T173" s="290"/>
    </row>
    <row r="174" spans="1:20" x14ac:dyDescent="0.25">
      <c r="A174" s="52"/>
      <c r="B174" s="28"/>
      <c r="C174" s="28"/>
      <c r="D174" s="28"/>
      <c r="E174" s="28"/>
      <c r="F174" s="53"/>
      <c r="G174" s="25"/>
      <c r="H174" s="52"/>
      <c r="I174" s="28"/>
      <c r="J174" s="28"/>
      <c r="K174" s="28"/>
      <c r="L174" s="28"/>
      <c r="M174" s="53"/>
      <c r="O174" s="52"/>
      <c r="P174" s="28"/>
      <c r="Q174" s="28"/>
      <c r="R174" s="28"/>
      <c r="S174" s="28"/>
      <c r="T174" s="290"/>
    </row>
    <row r="175" spans="1:20" x14ac:dyDescent="0.25">
      <c r="A175" s="52"/>
      <c r="B175" s="28"/>
      <c r="C175" s="28"/>
      <c r="D175" s="28"/>
      <c r="E175" s="28"/>
      <c r="F175" s="53"/>
      <c r="G175" s="28"/>
      <c r="H175" s="52"/>
      <c r="I175" s="28"/>
      <c r="J175" s="28"/>
      <c r="K175" s="28"/>
      <c r="L175" s="28"/>
      <c r="M175" s="53"/>
      <c r="O175" s="52"/>
      <c r="P175" s="28"/>
      <c r="Q175" s="28"/>
      <c r="R175" s="28"/>
      <c r="S175" s="28"/>
      <c r="T175" s="290"/>
    </row>
    <row r="176" spans="1:20" ht="13.8" thickBot="1" x14ac:dyDescent="0.3">
      <c r="A176" s="52"/>
      <c r="B176" s="28"/>
      <c r="C176" s="28"/>
      <c r="D176" s="28"/>
      <c r="E176" s="28"/>
      <c r="F176" s="53"/>
      <c r="G176" s="28"/>
      <c r="H176" s="52"/>
      <c r="I176" s="28"/>
      <c r="J176" s="28"/>
      <c r="K176" s="28"/>
      <c r="L176" s="28"/>
      <c r="M176" s="53"/>
      <c r="O176" s="52"/>
      <c r="P176" s="28"/>
      <c r="Q176" s="28"/>
      <c r="R176" s="28"/>
      <c r="S176" s="28"/>
      <c r="T176" s="290"/>
    </row>
    <row r="177" spans="1:20" ht="13.5" customHeight="1" x14ac:dyDescent="0.25">
      <c r="A177" s="592" t="s">
        <v>376</v>
      </c>
      <c r="B177" s="611"/>
      <c r="C177" s="611"/>
      <c r="D177" s="611"/>
      <c r="E177" s="611"/>
      <c r="F177" s="612"/>
      <c r="G177" s="5"/>
      <c r="H177" s="592" t="s">
        <v>381</v>
      </c>
      <c r="I177" s="611"/>
      <c r="J177" s="611"/>
      <c r="K177" s="611"/>
      <c r="L177" s="611"/>
      <c r="M177" s="612"/>
      <c r="N177" s="5"/>
      <c r="O177" s="592" t="s">
        <v>345</v>
      </c>
      <c r="P177" s="611"/>
      <c r="Q177" s="611"/>
      <c r="R177" s="611"/>
      <c r="S177" s="611"/>
      <c r="T177" s="612"/>
    </row>
    <row r="178" spans="1:20" ht="14.25" customHeight="1" x14ac:dyDescent="0.25">
      <c r="A178" s="622"/>
      <c r="B178" s="623"/>
      <c r="C178" s="623"/>
      <c r="D178" s="623"/>
      <c r="E178" s="623"/>
      <c r="F178" s="624"/>
      <c r="G178" s="5"/>
      <c r="H178" s="622"/>
      <c r="I178" s="623"/>
      <c r="J178" s="623"/>
      <c r="K178" s="623"/>
      <c r="L178" s="623"/>
      <c r="M178" s="624"/>
      <c r="N178" s="5"/>
      <c r="O178" s="622"/>
      <c r="P178" s="623"/>
      <c r="Q178" s="623"/>
      <c r="R178" s="623"/>
      <c r="S178" s="623"/>
      <c r="T178" s="624"/>
    </row>
    <row r="179" spans="1:20" ht="16.5" customHeight="1" x14ac:dyDescent="0.25">
      <c r="A179" s="622"/>
      <c r="B179" s="623"/>
      <c r="C179" s="623"/>
      <c r="D179" s="623"/>
      <c r="E179" s="623"/>
      <c r="F179" s="624"/>
      <c r="G179" s="5"/>
      <c r="H179" s="622"/>
      <c r="I179" s="623"/>
      <c r="J179" s="623"/>
      <c r="K179" s="623"/>
      <c r="L179" s="623"/>
      <c r="M179" s="624"/>
      <c r="N179" s="5"/>
      <c r="O179" s="622"/>
      <c r="P179" s="623"/>
      <c r="Q179" s="623"/>
      <c r="R179" s="623"/>
      <c r="S179" s="623"/>
      <c r="T179" s="624"/>
    </row>
    <row r="180" spans="1:20" ht="20.25" customHeight="1" x14ac:dyDescent="0.25">
      <c r="A180" s="622"/>
      <c r="B180" s="623"/>
      <c r="C180" s="623"/>
      <c r="D180" s="623"/>
      <c r="E180" s="623"/>
      <c r="F180" s="624"/>
      <c r="G180" s="5"/>
      <c r="H180" s="622"/>
      <c r="I180" s="623"/>
      <c r="J180" s="623"/>
      <c r="K180" s="623"/>
      <c r="L180" s="623"/>
      <c r="M180" s="624"/>
      <c r="N180" s="5"/>
      <c r="O180" s="622"/>
      <c r="P180" s="623"/>
      <c r="Q180" s="623"/>
      <c r="R180" s="623"/>
      <c r="S180" s="623"/>
      <c r="T180" s="624"/>
    </row>
    <row r="181" spans="1:20" ht="13.5" customHeight="1" thickBot="1" x14ac:dyDescent="0.3">
      <c r="A181" s="625"/>
      <c r="B181" s="626"/>
      <c r="C181" s="626"/>
      <c r="D181" s="626"/>
      <c r="E181" s="626"/>
      <c r="F181" s="627"/>
      <c r="G181" s="5"/>
      <c r="H181" s="625"/>
      <c r="I181" s="626"/>
      <c r="J181" s="626"/>
      <c r="K181" s="626"/>
      <c r="L181" s="626"/>
      <c r="M181" s="627"/>
      <c r="N181" s="5"/>
      <c r="O181" s="625"/>
      <c r="P181" s="626"/>
      <c r="Q181" s="626"/>
      <c r="R181" s="626"/>
      <c r="S181" s="626"/>
      <c r="T181" s="627"/>
    </row>
    <row r="182" spans="1:20" ht="3" customHeight="1" thickBot="1" x14ac:dyDescent="0.3">
      <c r="H182" s="25"/>
      <c r="O182" s="25"/>
    </row>
    <row r="183" spans="1:20" ht="12.75" customHeight="1" thickBot="1" x14ac:dyDescent="0.35">
      <c r="A183" s="589" t="s">
        <v>145</v>
      </c>
      <c r="B183" s="590"/>
      <c r="C183" s="590"/>
      <c r="D183" s="590"/>
      <c r="E183" s="590"/>
      <c r="F183" s="591"/>
      <c r="G183" s="55"/>
      <c r="H183" s="589" t="s">
        <v>146</v>
      </c>
      <c r="I183" s="590"/>
      <c r="J183" s="590"/>
      <c r="K183" s="590"/>
      <c r="L183" s="590"/>
      <c r="M183" s="591"/>
      <c r="N183" s="55"/>
      <c r="O183" s="589" t="s">
        <v>147</v>
      </c>
      <c r="P183" s="590"/>
      <c r="Q183" s="590"/>
      <c r="R183" s="590"/>
      <c r="S183" s="590"/>
      <c r="T183" s="591"/>
    </row>
    <row r="184" spans="1:20" ht="4.5" hidden="1" customHeight="1" x14ac:dyDescent="0.25">
      <c r="A184" s="59"/>
      <c r="B184" s="60"/>
      <c r="C184" s="60"/>
      <c r="D184" s="60"/>
      <c r="E184" s="60"/>
      <c r="F184" s="61"/>
      <c r="H184" s="59"/>
      <c r="I184" s="60"/>
      <c r="J184" s="60"/>
      <c r="K184" s="60"/>
      <c r="L184" s="60"/>
      <c r="M184" s="61"/>
      <c r="O184" s="59"/>
      <c r="P184" s="60"/>
      <c r="Q184" s="60"/>
      <c r="R184" s="60"/>
      <c r="S184" s="60"/>
      <c r="T184" s="61"/>
    </row>
    <row r="185" spans="1:20" s="6" customFormat="1" ht="15" customHeight="1" x14ac:dyDescent="0.25">
      <c r="A185" s="65"/>
      <c r="B185" s="66"/>
      <c r="C185" s="66"/>
      <c r="D185" s="66"/>
      <c r="E185" s="66"/>
      <c r="F185" s="67"/>
      <c r="G185" s="8"/>
      <c r="H185" s="65"/>
      <c r="I185" s="66"/>
      <c r="J185" s="66"/>
      <c r="K185" s="66"/>
      <c r="L185" s="66"/>
      <c r="M185" s="67"/>
      <c r="N185" s="8"/>
      <c r="O185" s="65"/>
      <c r="P185" s="66"/>
      <c r="Q185" s="66"/>
      <c r="R185" s="66"/>
      <c r="S185" s="66"/>
      <c r="T185" s="67"/>
    </row>
    <row r="186" spans="1:20" ht="12.75" customHeight="1" x14ac:dyDescent="0.25">
      <c r="A186" s="64"/>
      <c r="B186" s="62"/>
      <c r="C186" s="62"/>
      <c r="D186" s="62"/>
      <c r="E186" s="62"/>
      <c r="F186" s="63"/>
      <c r="H186" s="64"/>
      <c r="I186" s="62"/>
      <c r="J186" s="62"/>
      <c r="K186" s="62"/>
      <c r="L186" s="62"/>
      <c r="M186" s="63"/>
      <c r="O186" s="64"/>
      <c r="P186" s="62"/>
      <c r="Q186" s="62"/>
      <c r="R186" s="62"/>
      <c r="S186" s="62"/>
      <c r="T186" s="63"/>
    </row>
    <row r="187" spans="1:20" ht="13.5" customHeight="1" x14ac:dyDescent="0.25">
      <c r="A187" s="64"/>
      <c r="B187" s="62"/>
      <c r="C187" s="62"/>
      <c r="D187" s="62"/>
      <c r="E187" s="62"/>
      <c r="F187" s="63"/>
      <c r="G187" s="25"/>
      <c r="H187" s="64"/>
      <c r="I187" s="62"/>
      <c r="J187" s="62"/>
      <c r="K187" s="62"/>
      <c r="L187" s="62"/>
      <c r="M187" s="63"/>
      <c r="N187" s="25"/>
      <c r="O187" s="64"/>
      <c r="P187" s="62"/>
      <c r="Q187" s="62"/>
      <c r="R187" s="62"/>
      <c r="S187" s="62"/>
      <c r="T187" s="63"/>
    </row>
    <row r="188" spans="1:20" ht="15" customHeight="1" x14ac:dyDescent="0.25">
      <c r="A188" s="64"/>
      <c r="B188" s="62"/>
      <c r="C188" s="62"/>
      <c r="D188" s="62"/>
      <c r="E188" s="62"/>
      <c r="F188" s="63"/>
      <c r="H188" s="64"/>
      <c r="I188" s="62"/>
      <c r="J188" s="62"/>
      <c r="K188" s="62"/>
      <c r="L188" s="62"/>
      <c r="M188" s="63"/>
      <c r="O188" s="64"/>
      <c r="P188" s="62"/>
      <c r="Q188" s="62"/>
      <c r="R188" s="62"/>
      <c r="S188" s="62"/>
      <c r="T188" s="63"/>
    </row>
    <row r="189" spans="1:20" ht="15" customHeight="1" x14ac:dyDescent="0.25">
      <c r="A189" s="68"/>
      <c r="B189" s="50"/>
      <c r="C189" s="50"/>
      <c r="D189" s="50"/>
      <c r="E189" s="50"/>
      <c r="F189" s="51"/>
      <c r="G189" s="7"/>
      <c r="H189" s="68"/>
      <c r="I189" s="50"/>
      <c r="J189" s="50"/>
      <c r="K189" s="50"/>
      <c r="L189" s="50"/>
      <c r="M189" s="51"/>
      <c r="N189" s="7"/>
      <c r="O189" s="68"/>
      <c r="P189" s="50"/>
      <c r="Q189" s="50"/>
      <c r="R189" s="50"/>
      <c r="S189" s="50"/>
      <c r="T189" s="51"/>
    </row>
    <row r="190" spans="1:20" ht="14.25" customHeight="1" x14ac:dyDescent="0.25">
      <c r="A190" s="33"/>
      <c r="B190" s="25"/>
      <c r="C190" s="25"/>
      <c r="D190" s="25"/>
      <c r="E190" s="25"/>
      <c r="F190" s="32"/>
      <c r="H190" s="33"/>
      <c r="I190" s="25"/>
      <c r="J190" s="25"/>
      <c r="K190" s="25"/>
      <c r="L190" s="25"/>
      <c r="M190" s="32"/>
      <c r="O190" s="33"/>
      <c r="P190" s="25"/>
      <c r="Q190" s="25"/>
      <c r="R190" s="25"/>
      <c r="S190" s="25"/>
      <c r="T190" s="32"/>
    </row>
    <row r="191" spans="1:20" ht="14.25" customHeight="1" x14ac:dyDescent="0.25">
      <c r="A191" s="33"/>
      <c r="B191" s="25"/>
      <c r="C191" s="25"/>
      <c r="D191" s="25"/>
      <c r="E191" s="25"/>
      <c r="F191" s="32"/>
      <c r="H191" s="33"/>
      <c r="I191" s="25"/>
      <c r="J191" s="25"/>
      <c r="K191" s="25"/>
      <c r="L191" s="25"/>
      <c r="M191" s="32"/>
      <c r="O191" s="33"/>
      <c r="P191" s="25"/>
      <c r="Q191" s="25"/>
      <c r="R191" s="25"/>
      <c r="S191" s="25"/>
      <c r="T191" s="32"/>
    </row>
    <row r="192" spans="1:20" ht="15" customHeight="1" x14ac:dyDescent="0.25">
      <c r="A192" s="33"/>
      <c r="B192" s="25"/>
      <c r="C192" s="25"/>
      <c r="D192" s="25"/>
      <c r="E192" s="25"/>
      <c r="F192" s="32"/>
      <c r="H192" s="33"/>
      <c r="I192" s="25"/>
      <c r="J192" s="25"/>
      <c r="K192" s="25"/>
      <c r="L192" s="25"/>
      <c r="M192" s="32"/>
      <c r="O192" s="33"/>
      <c r="P192" s="25"/>
      <c r="Q192" s="25"/>
      <c r="R192" s="25"/>
      <c r="S192" s="25"/>
      <c r="T192" s="32"/>
    </row>
    <row r="193" spans="1:20" ht="14.25" customHeight="1" x14ac:dyDescent="0.25">
      <c r="A193" s="33"/>
      <c r="B193" s="25"/>
      <c r="C193" s="25"/>
      <c r="D193" s="25"/>
      <c r="E193" s="25"/>
      <c r="F193" s="32"/>
      <c r="H193" s="33"/>
      <c r="I193" s="25"/>
      <c r="J193" s="25"/>
      <c r="K193" s="25"/>
      <c r="L193" s="25"/>
      <c r="M193" s="32"/>
      <c r="O193" s="33"/>
      <c r="P193" s="25"/>
      <c r="Q193" s="25"/>
      <c r="R193" s="25"/>
      <c r="S193" s="25"/>
      <c r="T193" s="32"/>
    </row>
    <row r="194" spans="1:20" ht="15" customHeight="1" x14ac:dyDescent="0.25">
      <c r="A194" s="33"/>
      <c r="B194" s="25"/>
      <c r="C194" s="25"/>
      <c r="D194" s="25"/>
      <c r="E194" s="25"/>
      <c r="F194" s="32"/>
      <c r="H194" s="33"/>
      <c r="I194" s="25"/>
      <c r="J194" s="25"/>
      <c r="K194" s="25"/>
      <c r="L194" s="25"/>
      <c r="M194" s="32"/>
      <c r="O194" s="33"/>
      <c r="P194" s="25"/>
      <c r="Q194" s="25"/>
      <c r="R194" s="25"/>
      <c r="S194" s="25"/>
      <c r="T194" s="32"/>
    </row>
    <row r="195" spans="1:20" ht="15" customHeight="1" x14ac:dyDescent="0.25">
      <c r="A195" s="33"/>
      <c r="B195" s="25"/>
      <c r="C195" s="25"/>
      <c r="D195" s="25"/>
      <c r="E195" s="25"/>
      <c r="F195" s="32"/>
      <c r="H195" s="33"/>
      <c r="I195" s="25"/>
      <c r="J195" s="25"/>
      <c r="K195" s="25"/>
      <c r="L195" s="25"/>
      <c r="M195" s="32"/>
      <c r="O195" s="33"/>
      <c r="P195" s="25"/>
      <c r="Q195" s="25"/>
      <c r="R195" s="25"/>
      <c r="S195" s="25"/>
      <c r="T195" s="32"/>
    </row>
    <row r="196" spans="1:20" ht="12.75" customHeight="1" x14ac:dyDescent="0.25">
      <c r="A196" s="33"/>
      <c r="B196" s="25"/>
      <c r="C196" s="25"/>
      <c r="D196" s="25"/>
      <c r="E196" s="25"/>
      <c r="F196" s="32"/>
      <c r="H196" s="33"/>
      <c r="I196" s="25"/>
      <c r="J196" s="25"/>
      <c r="K196" s="25"/>
      <c r="L196" s="25"/>
      <c r="M196" s="32"/>
      <c r="O196" s="33"/>
      <c r="P196" s="25"/>
      <c r="Q196" s="25"/>
      <c r="R196" s="25"/>
      <c r="S196" s="25"/>
      <c r="T196" s="32"/>
    </row>
    <row r="197" spans="1:20" ht="15" customHeight="1" x14ac:dyDescent="0.25">
      <c r="A197" s="52"/>
      <c r="B197" s="28"/>
      <c r="C197" s="28"/>
      <c r="D197" s="28"/>
      <c r="E197" s="28"/>
      <c r="F197" s="53"/>
      <c r="H197" s="52"/>
      <c r="I197" s="28"/>
      <c r="J197" s="28"/>
      <c r="K197" s="28"/>
      <c r="L197" s="28"/>
      <c r="M197" s="53"/>
      <c r="O197" s="52"/>
      <c r="P197" s="28"/>
      <c r="Q197" s="28"/>
      <c r="R197" s="28"/>
      <c r="S197" s="28"/>
      <c r="T197" s="53"/>
    </row>
    <row r="198" spans="1:20" ht="15" customHeight="1" x14ac:dyDescent="0.25">
      <c r="A198" s="52"/>
      <c r="B198" s="28"/>
      <c r="C198" s="28"/>
      <c r="D198" s="28"/>
      <c r="E198" s="28"/>
      <c r="F198" s="53"/>
      <c r="H198" s="52"/>
      <c r="I198" s="28"/>
      <c r="J198" s="28"/>
      <c r="K198" s="28"/>
      <c r="L198" s="28"/>
      <c r="M198" s="53"/>
      <c r="O198" s="52"/>
      <c r="P198" s="28"/>
      <c r="Q198" s="28"/>
      <c r="R198" s="28"/>
      <c r="S198" s="28"/>
      <c r="T198" s="53"/>
    </row>
    <row r="199" spans="1:20" ht="15" customHeight="1" x14ac:dyDescent="0.25">
      <c r="A199" s="52"/>
      <c r="B199" s="28"/>
      <c r="C199" s="28"/>
      <c r="D199" s="28"/>
      <c r="E199" s="28"/>
      <c r="F199" s="53"/>
      <c r="H199" s="52"/>
      <c r="I199" s="28"/>
      <c r="J199" s="28"/>
      <c r="K199" s="28"/>
      <c r="L199" s="28"/>
      <c r="M199" s="53"/>
      <c r="O199" s="52"/>
      <c r="P199" s="28"/>
      <c r="Q199" s="28"/>
      <c r="R199" s="28"/>
      <c r="S199" s="28"/>
      <c r="T199" s="53"/>
    </row>
    <row r="200" spans="1:20" ht="15" customHeight="1" thickBot="1" x14ac:dyDescent="0.3">
      <c r="A200" s="52"/>
      <c r="B200" s="28"/>
      <c r="C200" s="28"/>
      <c r="D200" s="28"/>
      <c r="E200" s="28"/>
      <c r="F200" s="53"/>
      <c r="H200" s="52"/>
      <c r="I200" s="28"/>
      <c r="J200" s="28"/>
      <c r="K200" s="28"/>
      <c r="L200" s="28"/>
      <c r="M200" s="53"/>
      <c r="O200" s="52"/>
      <c r="P200" s="28"/>
      <c r="Q200" s="28"/>
      <c r="R200" s="28"/>
      <c r="S200" s="28"/>
      <c r="T200" s="53"/>
    </row>
    <row r="201" spans="1:20" ht="15" customHeight="1" x14ac:dyDescent="0.25">
      <c r="A201" s="592" t="s">
        <v>361</v>
      </c>
      <c r="B201" s="611"/>
      <c r="C201" s="611"/>
      <c r="D201" s="611"/>
      <c r="E201" s="611"/>
      <c r="F201" s="612"/>
      <c r="G201" s="5"/>
      <c r="H201" s="592" t="s">
        <v>344</v>
      </c>
      <c r="I201" s="611"/>
      <c r="J201" s="611"/>
      <c r="K201" s="611"/>
      <c r="L201" s="611"/>
      <c r="M201" s="612"/>
      <c r="N201" s="5"/>
      <c r="O201" s="592" t="s">
        <v>382</v>
      </c>
      <c r="P201" s="611"/>
      <c r="Q201" s="611"/>
      <c r="R201" s="611"/>
      <c r="S201" s="611"/>
      <c r="T201" s="612"/>
    </row>
    <row r="202" spans="1:20" ht="15" customHeight="1" x14ac:dyDescent="0.25">
      <c r="A202" s="622"/>
      <c r="B202" s="623"/>
      <c r="C202" s="623"/>
      <c r="D202" s="623"/>
      <c r="E202" s="623"/>
      <c r="F202" s="624"/>
      <c r="G202" s="5"/>
      <c r="H202" s="622"/>
      <c r="I202" s="623"/>
      <c r="J202" s="623"/>
      <c r="K202" s="623"/>
      <c r="L202" s="623"/>
      <c r="M202" s="624"/>
      <c r="N202" s="5"/>
      <c r="O202" s="622"/>
      <c r="P202" s="623"/>
      <c r="Q202" s="623"/>
      <c r="R202" s="623"/>
      <c r="S202" s="623"/>
      <c r="T202" s="624"/>
    </row>
    <row r="203" spans="1:20" ht="15" customHeight="1" x14ac:dyDescent="0.25">
      <c r="A203" s="622"/>
      <c r="B203" s="623"/>
      <c r="C203" s="623"/>
      <c r="D203" s="623"/>
      <c r="E203" s="623"/>
      <c r="F203" s="624"/>
      <c r="G203" s="5"/>
      <c r="H203" s="622"/>
      <c r="I203" s="623"/>
      <c r="J203" s="623"/>
      <c r="K203" s="623"/>
      <c r="L203" s="623"/>
      <c r="M203" s="624"/>
      <c r="N203" s="5"/>
      <c r="O203" s="622"/>
      <c r="P203" s="623"/>
      <c r="Q203" s="623"/>
      <c r="R203" s="623"/>
      <c r="S203" s="623"/>
      <c r="T203" s="624"/>
    </row>
    <row r="204" spans="1:20" ht="15" customHeight="1" x14ac:dyDescent="0.25">
      <c r="A204" s="622"/>
      <c r="B204" s="623"/>
      <c r="C204" s="623"/>
      <c r="D204" s="623"/>
      <c r="E204" s="623"/>
      <c r="F204" s="624"/>
      <c r="G204" s="5"/>
      <c r="H204" s="622"/>
      <c r="I204" s="623"/>
      <c r="J204" s="623"/>
      <c r="K204" s="623"/>
      <c r="L204" s="623"/>
      <c r="M204" s="624"/>
      <c r="N204" s="5"/>
      <c r="O204" s="622"/>
      <c r="P204" s="623"/>
      <c r="Q204" s="623"/>
      <c r="R204" s="623"/>
      <c r="S204" s="623"/>
      <c r="T204" s="624"/>
    </row>
    <row r="205" spans="1:20" ht="12" customHeight="1" thickBot="1" x14ac:dyDescent="0.3">
      <c r="A205" s="625"/>
      <c r="B205" s="626"/>
      <c r="C205" s="626"/>
      <c r="D205" s="626"/>
      <c r="E205" s="626"/>
      <c r="F205" s="627"/>
      <c r="G205" s="5"/>
      <c r="H205" s="625"/>
      <c r="I205" s="626"/>
      <c r="J205" s="626"/>
      <c r="K205" s="626"/>
      <c r="L205" s="626"/>
      <c r="M205" s="627"/>
      <c r="N205" s="5"/>
      <c r="O205" s="625"/>
      <c r="P205" s="626"/>
      <c r="Q205" s="626"/>
      <c r="R205" s="626"/>
      <c r="S205" s="626"/>
      <c r="T205" s="627"/>
    </row>
    <row r="206" spans="1:20" x14ac:dyDescent="0.25">
      <c r="T206" s="8">
        <v>5</v>
      </c>
    </row>
  </sheetData>
  <dataConsolidate leftLabels="1" topLabels="1">
    <dataRefs count="1">
      <dataRef ref="P4:W4" sheet="проект" r:id="rId1"/>
    </dataRefs>
  </dataConsolidate>
  <mergeCells count="61">
    <mergeCell ref="A78:F82"/>
    <mergeCell ref="H114:M114"/>
    <mergeCell ref="H133:M133"/>
    <mergeCell ref="O84:T84"/>
    <mergeCell ref="O127:T131"/>
    <mergeCell ref="O78:T82"/>
    <mergeCell ref="A114:F114"/>
    <mergeCell ref="A156:T156"/>
    <mergeCell ref="A146:F149"/>
    <mergeCell ref="O146:T149"/>
    <mergeCell ref="O6:T6"/>
    <mergeCell ref="H127:M131"/>
    <mergeCell ref="H84:M84"/>
    <mergeCell ref="O133:T133"/>
    <mergeCell ref="A6:F6"/>
    <mergeCell ref="A60:T60"/>
    <mergeCell ref="A111:T111"/>
    <mergeCell ref="A201:F205"/>
    <mergeCell ref="H201:M205"/>
    <mergeCell ref="O201:T205"/>
    <mergeCell ref="A24:F28"/>
    <mergeCell ref="H24:M28"/>
    <mergeCell ref="O48:T52"/>
    <mergeCell ref="A159:F159"/>
    <mergeCell ref="H159:M159"/>
    <mergeCell ref="A30:F30"/>
    <mergeCell ref="O30:T30"/>
    <mergeCell ref="O183:T183"/>
    <mergeCell ref="A183:F183"/>
    <mergeCell ref="H183:M183"/>
    <mergeCell ref="O159:T159"/>
    <mergeCell ref="O177:T181"/>
    <mergeCell ref="A177:F181"/>
    <mergeCell ref="H177:M181"/>
    <mergeCell ref="A151:T154"/>
    <mergeCell ref="A158:T158"/>
    <mergeCell ref="A5:T5"/>
    <mergeCell ref="A100:F104"/>
    <mergeCell ref="H100:M104"/>
    <mergeCell ref="O100:T104"/>
    <mergeCell ref="A106:T109"/>
    <mergeCell ref="A113:T113"/>
    <mergeCell ref="O114:T114"/>
    <mergeCell ref="H6:M6"/>
    <mergeCell ref="H146:M149"/>
    <mergeCell ref="H139:M139"/>
    <mergeCell ref="A48:F52"/>
    <mergeCell ref="H48:M52"/>
    <mergeCell ref="A84:F84"/>
    <mergeCell ref="A63:F63"/>
    <mergeCell ref="H63:M63"/>
    <mergeCell ref="A133:F133"/>
    <mergeCell ref="H78:M82"/>
    <mergeCell ref="A127:F131"/>
    <mergeCell ref="A1:T1"/>
    <mergeCell ref="A55:T58"/>
    <mergeCell ref="A62:T62"/>
    <mergeCell ref="O63:T63"/>
    <mergeCell ref="O24:T28"/>
    <mergeCell ref="A3:T3"/>
    <mergeCell ref="H30:M30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73" orientation="landscape" r:id="rId2"/>
  <headerFooter alignWithMargins="0"/>
  <cellWatches>
    <cellWatch r="A11"/>
  </cellWatch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sqref="A1:IV65536"/>
    </sheetView>
  </sheetViews>
  <sheetFormatPr defaultColWidth="9.33203125" defaultRowHeight="13.2" x14ac:dyDescent="0.25"/>
  <cols>
    <col min="1" max="1" width="40.77734375" style="335" customWidth="1"/>
    <col min="2" max="9" width="9.77734375" style="335" customWidth="1"/>
    <col min="10" max="16384" width="9.33203125" style="335"/>
  </cols>
  <sheetData>
    <row r="1" spans="1:11" s="111" customFormat="1" ht="12.75" customHeight="1" x14ac:dyDescent="0.25"/>
    <row r="2" spans="1:11" s="111" customFormat="1" ht="15.75" customHeight="1" x14ac:dyDescent="0.25">
      <c r="A2" s="448" t="s">
        <v>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11" s="111" customFormat="1" ht="15.75" customHeight="1" x14ac:dyDescent="0.25">
      <c r="A3" s="448" t="s">
        <v>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</row>
    <row r="4" spans="1:11" s="112" customFormat="1" ht="15.6" x14ac:dyDescent="0.25">
      <c r="A4" s="333"/>
      <c r="B4" s="333"/>
      <c r="C4" s="333"/>
      <c r="D4" s="333"/>
      <c r="E4" s="333"/>
      <c r="F4" s="333"/>
      <c r="G4" s="333"/>
      <c r="H4" s="333"/>
      <c r="I4" s="333"/>
    </row>
    <row r="5" spans="1:11" s="111" customFormat="1" ht="12.75" customHeight="1" x14ac:dyDescent="0.25">
      <c r="A5" s="333"/>
      <c r="B5" s="333"/>
      <c r="C5" s="333"/>
      <c r="D5" s="333"/>
      <c r="E5" s="333"/>
      <c r="F5" s="333"/>
      <c r="G5" s="333"/>
      <c r="H5" s="333"/>
      <c r="I5" s="333"/>
    </row>
    <row r="6" spans="1:11" s="111" customFormat="1" ht="15.75" customHeight="1" x14ac:dyDescent="0.25">
      <c r="A6" s="449" t="s">
        <v>9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</row>
    <row r="7" spans="1:11" s="111" customFormat="1" ht="12.75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</row>
    <row r="8" spans="1:11" s="111" customFormat="1" ht="12.75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</row>
    <row r="9" spans="1:11" s="111" customFormat="1" ht="17.25" customHeight="1" x14ac:dyDescent="0.25">
      <c r="A9" s="449" t="s">
        <v>10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</row>
    <row r="10" spans="1:11" s="111" customFormat="1" ht="17.25" customHeight="1" x14ac:dyDescent="0.25">
      <c r="A10" s="449"/>
      <c r="B10" s="449"/>
      <c r="C10" s="449"/>
      <c r="D10" s="449"/>
      <c r="E10" s="449"/>
      <c r="F10" s="449"/>
      <c r="G10" s="449"/>
      <c r="H10" s="449"/>
      <c r="I10" s="449"/>
      <c r="J10" s="449"/>
      <c r="K10" s="449"/>
    </row>
    <row r="11" spans="1:11" s="111" customFormat="1" ht="12.7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s="111" customFormat="1" ht="12.75" customHeight="1" x14ac:dyDescent="0.25">
      <c r="A12" s="460"/>
      <c r="B12" s="460"/>
      <c r="C12" s="460"/>
      <c r="D12" s="460"/>
      <c r="E12" s="460"/>
      <c r="F12" s="460"/>
      <c r="G12" s="460"/>
      <c r="H12" s="460"/>
      <c r="I12" s="460"/>
      <c r="J12" s="460"/>
      <c r="K12" s="460"/>
    </row>
    <row r="13" spans="1:11" s="111" customFormat="1" ht="12.75" customHeight="1" x14ac:dyDescent="0.25">
      <c r="A13" s="114" t="s">
        <v>6</v>
      </c>
      <c r="B13" s="445" t="s">
        <v>28</v>
      </c>
      <c r="C13" s="446"/>
      <c r="D13" s="446"/>
      <c r="E13" s="446"/>
      <c r="F13" s="446"/>
      <c r="G13" s="446"/>
      <c r="H13" s="446"/>
      <c r="I13" s="446"/>
      <c r="J13" s="446"/>
      <c r="K13" s="447"/>
    </row>
    <row r="14" spans="1:11" s="111" customFormat="1" ht="12.75" customHeight="1" x14ac:dyDescent="0.25">
      <c r="A14" s="115" t="s">
        <v>7</v>
      </c>
      <c r="B14" s="442" t="s">
        <v>22</v>
      </c>
      <c r="C14" s="443"/>
      <c r="D14" s="443"/>
      <c r="E14" s="443"/>
      <c r="F14" s="443"/>
      <c r="G14" s="443"/>
      <c r="H14" s="443"/>
      <c r="I14" s="443"/>
      <c r="J14" s="443"/>
      <c r="K14" s="444"/>
    </row>
    <row r="15" spans="1:11" s="111" customFormat="1" ht="12.75" customHeight="1" x14ac:dyDescent="0.25">
      <c r="A15" s="114" t="s">
        <v>6</v>
      </c>
      <c r="B15" s="445" t="s">
        <v>30</v>
      </c>
      <c r="C15" s="446"/>
      <c r="D15" s="446"/>
      <c r="E15" s="446"/>
      <c r="F15" s="446"/>
      <c r="G15" s="446"/>
      <c r="H15" s="446"/>
      <c r="I15" s="446"/>
      <c r="J15" s="446"/>
      <c r="K15" s="447"/>
    </row>
    <row r="16" spans="1:11" s="111" customFormat="1" ht="12.75" customHeight="1" x14ac:dyDescent="0.25">
      <c r="A16" s="115" t="s">
        <v>7</v>
      </c>
      <c r="B16" s="442" t="s">
        <v>22</v>
      </c>
      <c r="C16" s="443"/>
      <c r="D16" s="443"/>
      <c r="E16" s="443"/>
      <c r="F16" s="443"/>
      <c r="G16" s="443"/>
      <c r="H16" s="443"/>
      <c r="I16" s="443"/>
      <c r="J16" s="443"/>
      <c r="K16" s="444"/>
    </row>
    <row r="17" spans="1:11" s="112" customFormat="1" ht="12.75" customHeight="1" x14ac:dyDescent="0.25">
      <c r="A17" s="114" t="s">
        <v>6</v>
      </c>
      <c r="B17" s="445" t="s">
        <v>27</v>
      </c>
      <c r="C17" s="446"/>
      <c r="D17" s="446"/>
      <c r="E17" s="446"/>
      <c r="F17" s="446"/>
      <c r="G17" s="446"/>
      <c r="H17" s="446"/>
      <c r="I17" s="446"/>
      <c r="J17" s="446"/>
      <c r="K17" s="447"/>
    </row>
    <row r="18" spans="1:11" s="112" customFormat="1" ht="12.75" customHeight="1" x14ac:dyDescent="0.25">
      <c r="A18" s="115" t="s">
        <v>7</v>
      </c>
      <c r="B18" s="442" t="s">
        <v>22</v>
      </c>
      <c r="C18" s="443"/>
      <c r="D18" s="443"/>
      <c r="E18" s="443"/>
      <c r="F18" s="443"/>
      <c r="G18" s="443"/>
      <c r="H18" s="443"/>
      <c r="I18" s="443"/>
      <c r="J18" s="443"/>
      <c r="K18" s="444"/>
    </row>
    <row r="19" spans="1:11" s="111" customFormat="1" ht="12.75" customHeight="1" x14ac:dyDescent="0.25">
      <c r="A19" s="114" t="s">
        <v>6</v>
      </c>
      <c r="B19" s="445" t="s">
        <v>95</v>
      </c>
      <c r="C19" s="446"/>
      <c r="D19" s="446"/>
      <c r="E19" s="446"/>
      <c r="F19" s="446"/>
      <c r="G19" s="446"/>
      <c r="H19" s="446"/>
      <c r="I19" s="446"/>
      <c r="J19" s="446"/>
      <c r="K19" s="447"/>
    </row>
    <row r="20" spans="1:11" s="334" customFormat="1" ht="15.6" x14ac:dyDescent="0.25">
      <c r="A20" s="115" t="s">
        <v>7</v>
      </c>
      <c r="B20" s="442" t="s">
        <v>22</v>
      </c>
      <c r="C20" s="443"/>
      <c r="D20" s="443"/>
      <c r="E20" s="443"/>
      <c r="F20" s="443"/>
      <c r="G20" s="443"/>
      <c r="H20" s="443"/>
      <c r="I20" s="443"/>
      <c r="J20" s="443"/>
      <c r="K20" s="444"/>
    </row>
    <row r="21" spans="1:11" s="334" customFormat="1" ht="15.6" x14ac:dyDescent="0.25">
      <c r="A21" s="114" t="s">
        <v>6</v>
      </c>
      <c r="B21" s="445" t="s">
        <v>53</v>
      </c>
      <c r="C21" s="446"/>
      <c r="D21" s="446"/>
      <c r="E21" s="446"/>
      <c r="F21" s="446"/>
      <c r="G21" s="446"/>
      <c r="H21" s="446"/>
      <c r="I21" s="446"/>
      <c r="J21" s="446"/>
      <c r="K21" s="447"/>
    </row>
    <row r="22" spans="1:11" s="334" customFormat="1" ht="12.75" customHeight="1" x14ac:dyDescent="0.25">
      <c r="A22" s="115" t="s">
        <v>7</v>
      </c>
      <c r="B22" s="442" t="s">
        <v>22</v>
      </c>
      <c r="C22" s="443"/>
      <c r="D22" s="443"/>
      <c r="E22" s="443"/>
      <c r="F22" s="443"/>
      <c r="G22" s="443"/>
      <c r="H22" s="443"/>
      <c r="I22" s="443"/>
      <c r="J22" s="443"/>
      <c r="K22" s="444"/>
    </row>
    <row r="23" spans="1:11" s="334" customFormat="1" ht="12.75" customHeight="1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1"/>
      <c r="K23" s="111"/>
    </row>
    <row r="24" spans="1:11" s="334" customFormat="1" ht="12.75" customHeight="1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1"/>
      <c r="K24" s="111"/>
    </row>
    <row r="25" spans="1:11" ht="12.75" customHeight="1" x14ac:dyDescent="0.25">
      <c r="A25" s="450" t="s">
        <v>11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</row>
    <row r="26" spans="1:11" ht="12.7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2"/>
      <c r="K26" s="112"/>
    </row>
    <row r="27" spans="1:11" ht="15.6" x14ac:dyDescent="0.25">
      <c r="A27" s="336">
        <v>190501601</v>
      </c>
      <c r="B27" s="451" t="s">
        <v>155</v>
      </c>
      <c r="C27" s="452"/>
      <c r="D27" s="452"/>
      <c r="E27" s="452"/>
      <c r="F27" s="452"/>
      <c r="G27" s="452"/>
      <c r="H27" s="452"/>
      <c r="I27" s="452"/>
      <c r="J27" s="452"/>
      <c r="K27" s="453"/>
    </row>
    <row r="28" spans="1:11" ht="12.75" customHeight="1" x14ac:dyDescent="0.25">
      <c r="A28" s="334"/>
      <c r="B28" s="334"/>
      <c r="C28" s="334"/>
      <c r="D28" s="334"/>
      <c r="E28" s="334"/>
      <c r="F28" s="334"/>
      <c r="G28" s="334"/>
      <c r="H28" s="334"/>
      <c r="I28" s="334"/>
      <c r="J28" s="334"/>
      <c r="K28" s="334"/>
    </row>
    <row r="29" spans="1:11" ht="12.75" customHeight="1" x14ac:dyDescent="0.25">
      <c r="A29" s="334"/>
      <c r="B29" s="334"/>
      <c r="C29" s="334"/>
      <c r="D29" s="334"/>
      <c r="E29" s="334"/>
      <c r="F29" s="334"/>
      <c r="G29" s="334"/>
      <c r="H29" s="334"/>
      <c r="I29" s="334"/>
      <c r="J29" s="334"/>
      <c r="K29" s="334"/>
    </row>
    <row r="30" spans="1:11" ht="12.75" customHeight="1" x14ac:dyDescent="0.25">
      <c r="A30" s="117" t="s">
        <v>12</v>
      </c>
      <c r="B30" s="454" t="s">
        <v>279</v>
      </c>
      <c r="C30" s="455"/>
      <c r="D30" s="455"/>
      <c r="E30" s="455"/>
      <c r="F30" s="455"/>
      <c r="G30" s="455"/>
      <c r="H30" s="455"/>
      <c r="I30" s="455"/>
      <c r="J30" s="455"/>
      <c r="K30" s="456"/>
    </row>
    <row r="31" spans="1:11" ht="12.75" customHeight="1" x14ac:dyDescent="0.25">
      <c r="A31" s="117" t="s">
        <v>13</v>
      </c>
      <c r="B31" s="454" t="s">
        <v>331</v>
      </c>
      <c r="C31" s="455"/>
      <c r="D31" s="455"/>
      <c r="E31" s="455"/>
      <c r="F31" s="455"/>
      <c r="G31" s="455"/>
      <c r="H31" s="455"/>
      <c r="I31" s="455"/>
      <c r="J31" s="455"/>
      <c r="K31" s="456"/>
    </row>
    <row r="32" spans="1:11" ht="12.75" customHeight="1" x14ac:dyDescent="0.25">
      <c r="A32" s="334"/>
      <c r="B32" s="334"/>
      <c r="C32" s="334"/>
      <c r="D32" s="334"/>
      <c r="E32" s="334"/>
      <c r="F32" s="334"/>
      <c r="G32" s="334"/>
      <c r="H32" s="334"/>
      <c r="I32" s="334"/>
      <c r="J32" s="334"/>
      <c r="K32" s="334"/>
    </row>
    <row r="33" spans="1:11" ht="12.75" customHeight="1" x14ac:dyDescent="0.25">
      <c r="A33" s="334"/>
      <c r="B33" s="334"/>
      <c r="C33" s="334"/>
      <c r="D33" s="334"/>
      <c r="E33" s="334"/>
      <c r="F33" s="334"/>
      <c r="G33" s="334"/>
      <c r="H33" s="334"/>
      <c r="I33" s="334"/>
    </row>
    <row r="34" spans="1:11" ht="12.75" customHeight="1" x14ac:dyDescent="0.25">
      <c r="A34" s="461" t="s">
        <v>14</v>
      </c>
      <c r="B34" s="461"/>
      <c r="C34" s="461"/>
      <c r="D34" s="461"/>
      <c r="E34" s="461"/>
      <c r="F34" s="461"/>
      <c r="G34" s="461"/>
      <c r="H34" s="461"/>
      <c r="I34" s="461"/>
    </row>
    <row r="35" spans="1:11" ht="12.75" customHeight="1" x14ac:dyDescent="0.25"/>
    <row r="36" spans="1:11" ht="12.75" customHeight="1" x14ac:dyDescent="0.25">
      <c r="A36" s="462" t="s">
        <v>32</v>
      </c>
      <c r="B36" s="457" t="s">
        <v>279</v>
      </c>
      <c r="C36" s="458"/>
      <c r="D36" s="457" t="s">
        <v>295</v>
      </c>
      <c r="E36" s="458"/>
      <c r="F36" s="457" t="s">
        <v>294</v>
      </c>
      <c r="G36" s="458"/>
      <c r="H36" s="457" t="s">
        <v>319</v>
      </c>
      <c r="I36" s="458"/>
      <c r="J36" s="457" t="s">
        <v>331</v>
      </c>
      <c r="K36" s="458"/>
    </row>
    <row r="37" spans="1:11" ht="12.75" customHeight="1" x14ac:dyDescent="0.25">
      <c r="A37" s="463"/>
      <c r="B37" s="229" t="s">
        <v>15</v>
      </c>
      <c r="C37" s="229" t="s">
        <v>152</v>
      </c>
      <c r="D37" s="229" t="s">
        <v>15</v>
      </c>
      <c r="E37" s="229" t="s">
        <v>152</v>
      </c>
      <c r="F37" s="229" t="s">
        <v>15</v>
      </c>
      <c r="G37" s="229" t="s">
        <v>152</v>
      </c>
      <c r="H37" s="229" t="s">
        <v>15</v>
      </c>
      <c r="I37" s="229" t="s">
        <v>152</v>
      </c>
      <c r="J37" s="229" t="s">
        <v>15</v>
      </c>
      <c r="K37" s="229" t="s">
        <v>152</v>
      </c>
    </row>
    <row r="38" spans="1:11" ht="12.75" customHeight="1" x14ac:dyDescent="0.25">
      <c r="A38" s="464"/>
      <c r="B38" s="230" t="s">
        <v>16</v>
      </c>
      <c r="C38" s="230" t="s">
        <v>17</v>
      </c>
      <c r="D38" s="230" t="s">
        <v>16</v>
      </c>
      <c r="E38" s="230" t="s">
        <v>17</v>
      </c>
      <c r="F38" s="230" t="s">
        <v>16</v>
      </c>
      <c r="G38" s="230" t="s">
        <v>17</v>
      </c>
      <c r="H38" s="230" t="s">
        <v>16</v>
      </c>
      <c r="I38" s="230" t="s">
        <v>17</v>
      </c>
      <c r="J38" s="230" t="s">
        <v>16</v>
      </c>
      <c r="K38" s="230" t="s">
        <v>17</v>
      </c>
    </row>
    <row r="39" spans="1:11" ht="12.75" customHeight="1" x14ac:dyDescent="0.25">
      <c r="A39" s="337" t="s">
        <v>33</v>
      </c>
      <c r="B39" s="230">
        <v>2171</v>
      </c>
      <c r="C39" s="230">
        <v>40.69</v>
      </c>
      <c r="D39" s="230">
        <v>2223</v>
      </c>
      <c r="E39" s="230">
        <v>46.03</v>
      </c>
      <c r="F39" s="230">
        <v>2259</v>
      </c>
      <c r="G39" s="230">
        <v>49.32</v>
      </c>
      <c r="H39" s="230">
        <v>2372</v>
      </c>
      <c r="I39" s="230">
        <v>51.37</v>
      </c>
      <c r="J39" s="230">
        <v>2397</v>
      </c>
      <c r="K39" s="230"/>
    </row>
    <row r="40" spans="1:11" ht="12.75" customHeight="1" x14ac:dyDescent="0.25">
      <c r="A40" s="337" t="s">
        <v>29</v>
      </c>
      <c r="B40" s="230">
        <v>133</v>
      </c>
      <c r="C40" s="230">
        <v>19.600000000000001</v>
      </c>
      <c r="D40" s="230">
        <v>134</v>
      </c>
      <c r="E40" s="230">
        <v>29.83</v>
      </c>
      <c r="F40" s="230">
        <v>138</v>
      </c>
      <c r="G40" s="230">
        <v>43.58</v>
      </c>
      <c r="H40" s="230">
        <v>160</v>
      </c>
      <c r="I40" s="230">
        <v>65.39</v>
      </c>
      <c r="J40" s="230">
        <v>159</v>
      </c>
      <c r="K40" s="230"/>
    </row>
    <row r="41" spans="1:11" ht="12.75" customHeight="1" x14ac:dyDescent="0.25">
      <c r="A41" s="337" t="s">
        <v>28</v>
      </c>
      <c r="B41" s="230">
        <v>122</v>
      </c>
      <c r="C41" s="230">
        <v>87.05</v>
      </c>
      <c r="D41" s="230">
        <v>130</v>
      </c>
      <c r="E41" s="230">
        <v>85.93</v>
      </c>
      <c r="F41" s="230">
        <v>131</v>
      </c>
      <c r="G41" s="230">
        <v>84.76</v>
      </c>
      <c r="H41" s="230">
        <v>132</v>
      </c>
      <c r="I41" s="230">
        <v>87.29</v>
      </c>
      <c r="J41" s="230">
        <v>133</v>
      </c>
      <c r="K41" s="230"/>
    </row>
    <row r="42" spans="1:11" ht="12.75" customHeight="1" x14ac:dyDescent="0.25">
      <c r="A42" s="337" t="s">
        <v>30</v>
      </c>
      <c r="B42" s="230">
        <v>575</v>
      </c>
      <c r="C42" s="230">
        <v>59.85</v>
      </c>
      <c r="D42" s="230">
        <v>579</v>
      </c>
      <c r="E42" s="230">
        <v>66.98</v>
      </c>
      <c r="F42" s="230">
        <v>594</v>
      </c>
      <c r="G42" s="230">
        <v>63.4</v>
      </c>
      <c r="H42" s="230">
        <v>623</v>
      </c>
      <c r="I42" s="230">
        <v>68.27</v>
      </c>
      <c r="J42" s="230">
        <v>637</v>
      </c>
      <c r="K42" s="230"/>
    </row>
    <row r="43" spans="1:11" ht="12.75" customHeight="1" x14ac:dyDescent="0.25">
      <c r="A43" s="337" t="s">
        <v>56</v>
      </c>
      <c r="B43" s="230">
        <v>88</v>
      </c>
      <c r="C43" s="230">
        <v>56.51</v>
      </c>
      <c r="D43" s="230">
        <v>94</v>
      </c>
      <c r="E43" s="230">
        <v>54.9</v>
      </c>
      <c r="F43" s="230">
        <v>95</v>
      </c>
      <c r="G43" s="230">
        <v>46.67</v>
      </c>
      <c r="H43" s="230">
        <v>95</v>
      </c>
      <c r="I43" s="230">
        <v>49.75</v>
      </c>
      <c r="J43" s="230">
        <v>97</v>
      </c>
      <c r="K43" s="230"/>
    </row>
    <row r="44" spans="1:11" ht="12.75" customHeight="1" x14ac:dyDescent="0.25">
      <c r="A44" s="337" t="s">
        <v>27</v>
      </c>
      <c r="B44" s="230">
        <v>285</v>
      </c>
      <c r="C44" s="230">
        <v>16.36</v>
      </c>
      <c r="D44" s="230">
        <v>285</v>
      </c>
      <c r="E44" s="230">
        <v>24.48</v>
      </c>
      <c r="F44" s="230">
        <v>286</v>
      </c>
      <c r="G44" s="230">
        <v>21.23</v>
      </c>
      <c r="H44" s="230">
        <v>300</v>
      </c>
      <c r="I44" s="230">
        <v>26.9</v>
      </c>
      <c r="J44" s="230">
        <v>288</v>
      </c>
      <c r="K44" s="230"/>
    </row>
    <row r="45" spans="1:11" ht="12.75" customHeight="1" x14ac:dyDescent="0.25">
      <c r="A45" s="337" t="s">
        <v>95</v>
      </c>
      <c r="B45" s="230">
        <v>491</v>
      </c>
      <c r="C45" s="230">
        <v>11.03</v>
      </c>
      <c r="D45" s="230">
        <v>507</v>
      </c>
      <c r="E45" s="230">
        <v>8.57</v>
      </c>
      <c r="F45" s="230">
        <v>514</v>
      </c>
      <c r="G45" s="230">
        <v>16.14</v>
      </c>
      <c r="H45" s="230">
        <v>536</v>
      </c>
      <c r="I45" s="230">
        <v>18.75</v>
      </c>
      <c r="J45" s="230">
        <v>550</v>
      </c>
      <c r="K45" s="230"/>
    </row>
    <row r="46" spans="1:11" ht="12.75" customHeight="1" x14ac:dyDescent="0.25">
      <c r="A46" s="337" t="s">
        <v>52</v>
      </c>
      <c r="B46" s="230">
        <v>56</v>
      </c>
      <c r="C46" s="230">
        <v>68.540000000000006</v>
      </c>
      <c r="D46" s="230">
        <v>57</v>
      </c>
      <c r="E46" s="230">
        <v>32.19</v>
      </c>
      <c r="F46" s="230">
        <v>59</v>
      </c>
      <c r="G46" s="230">
        <v>35.119999999999997</v>
      </c>
      <c r="H46" s="230">
        <v>60</v>
      </c>
      <c r="I46" s="230">
        <v>29.51</v>
      </c>
      <c r="J46" s="230">
        <v>60</v>
      </c>
      <c r="K46" s="230"/>
    </row>
    <row r="47" spans="1:11" ht="12.75" customHeight="1" x14ac:dyDescent="0.25">
      <c r="A47" s="337" t="s">
        <v>53</v>
      </c>
      <c r="B47" s="230">
        <v>193</v>
      </c>
      <c r="C47" s="230">
        <v>62.59</v>
      </c>
      <c r="D47" s="230">
        <v>203</v>
      </c>
      <c r="E47" s="230">
        <v>64.92</v>
      </c>
      <c r="F47" s="230">
        <v>206</v>
      </c>
      <c r="G47" s="230">
        <v>57.5</v>
      </c>
      <c r="H47" s="230">
        <v>219</v>
      </c>
      <c r="I47" s="230">
        <v>64.77</v>
      </c>
      <c r="J47" s="230">
        <v>226</v>
      </c>
      <c r="K47" s="230"/>
    </row>
    <row r="48" spans="1:11" ht="12.75" customHeight="1" x14ac:dyDescent="0.25">
      <c r="A48" s="337" t="s">
        <v>54</v>
      </c>
      <c r="B48" s="230">
        <v>203</v>
      </c>
      <c r="C48" s="230">
        <v>11.43</v>
      </c>
      <c r="D48" s="230">
        <v>207</v>
      </c>
      <c r="E48" s="230">
        <v>12.42</v>
      </c>
      <c r="F48" s="230">
        <v>210</v>
      </c>
      <c r="G48" s="230">
        <v>12.52</v>
      </c>
      <c r="H48" s="230">
        <v>216</v>
      </c>
      <c r="I48" s="230">
        <v>12.09</v>
      </c>
      <c r="J48" s="230">
        <v>221</v>
      </c>
      <c r="K48" s="230"/>
    </row>
    <row r="49" spans="1:11" ht="12.75" customHeight="1" x14ac:dyDescent="0.25">
      <c r="A49" s="337" t="s">
        <v>55</v>
      </c>
      <c r="B49" s="230">
        <v>9</v>
      </c>
      <c r="C49" s="230">
        <v>4.2</v>
      </c>
      <c r="D49" s="230">
        <v>9</v>
      </c>
      <c r="E49" s="230">
        <v>9.74</v>
      </c>
      <c r="F49" s="230">
        <v>9</v>
      </c>
      <c r="G49" s="230">
        <v>8.3000000000000007</v>
      </c>
      <c r="H49" s="230">
        <v>10</v>
      </c>
      <c r="I49" s="230">
        <v>11.83</v>
      </c>
      <c r="J49" s="230">
        <v>8</v>
      </c>
      <c r="K49" s="230"/>
    </row>
    <row r="50" spans="1:11" ht="12.75" customHeight="1" x14ac:dyDescent="0.25">
      <c r="A50" s="337" t="s">
        <v>50</v>
      </c>
      <c r="B50" s="230">
        <v>16</v>
      </c>
      <c r="C50" s="230">
        <v>3.19</v>
      </c>
      <c r="D50" s="230">
        <v>18</v>
      </c>
      <c r="E50" s="230">
        <v>3.65</v>
      </c>
      <c r="F50" s="230">
        <v>17</v>
      </c>
      <c r="G50" s="230">
        <v>1.55</v>
      </c>
      <c r="H50" s="230">
        <v>21</v>
      </c>
      <c r="I50" s="230">
        <v>1.97</v>
      </c>
      <c r="J50" s="230">
        <v>18</v>
      </c>
      <c r="K50" s="230"/>
    </row>
    <row r="51" spans="1:11" ht="12.75" customHeight="1" x14ac:dyDescent="0.25">
      <c r="A51" s="337" t="s">
        <v>19</v>
      </c>
      <c r="B51" s="230">
        <v>5371</v>
      </c>
      <c r="C51" s="230"/>
      <c r="D51" s="230">
        <v>5404</v>
      </c>
      <c r="E51" s="230"/>
      <c r="F51" s="230">
        <v>5437</v>
      </c>
      <c r="G51" s="230"/>
      <c r="H51" s="230">
        <v>5711</v>
      </c>
      <c r="I51" s="230"/>
      <c r="J51" s="230"/>
      <c r="K51" s="230"/>
    </row>
    <row r="52" spans="1:11" ht="12.75" customHeight="1" x14ac:dyDescent="0.25">
      <c r="A52" s="337" t="s">
        <v>20</v>
      </c>
      <c r="B52" s="230">
        <v>1306</v>
      </c>
      <c r="C52" s="230"/>
      <c r="D52" s="230">
        <v>1337</v>
      </c>
      <c r="E52" s="230"/>
      <c r="F52" s="230">
        <v>1368</v>
      </c>
      <c r="G52" s="230"/>
      <c r="H52" s="230">
        <v>1445</v>
      </c>
      <c r="I52" s="230"/>
      <c r="J52" s="230">
        <v>1462</v>
      </c>
      <c r="K52" s="230"/>
    </row>
    <row r="53" spans="1:11" ht="12.75" customHeight="1" x14ac:dyDescent="0.25">
      <c r="A53" s="337" t="s">
        <v>21</v>
      </c>
      <c r="B53" s="230">
        <v>24.32</v>
      </c>
      <c r="C53" s="230"/>
      <c r="D53" s="230">
        <v>24.74</v>
      </c>
      <c r="E53" s="230"/>
      <c r="F53" s="230">
        <v>25.16</v>
      </c>
      <c r="G53" s="230"/>
      <c r="H53" s="230">
        <v>25.3</v>
      </c>
      <c r="I53" s="230"/>
      <c r="J53" s="230"/>
      <c r="K53" s="230"/>
    </row>
    <row r="55" spans="1:11" ht="12.75" customHeight="1" x14ac:dyDescent="0.25">
      <c r="A55" s="459" t="s">
        <v>18</v>
      </c>
      <c r="B55" s="459"/>
      <c r="C55" s="459"/>
      <c r="D55" s="459"/>
      <c r="E55" s="459"/>
      <c r="F55" s="459"/>
      <c r="G55" s="459"/>
      <c r="H55" s="459"/>
      <c r="I55" s="459"/>
      <c r="J55" s="459"/>
      <c r="K55" s="459"/>
    </row>
    <row r="56" spans="1:11" x14ac:dyDescent="0.25">
      <c r="A56" s="459"/>
      <c r="B56" s="459"/>
      <c r="C56" s="459"/>
      <c r="D56" s="459"/>
      <c r="E56" s="459"/>
      <c r="F56" s="459"/>
      <c r="G56" s="459"/>
      <c r="H56" s="459"/>
      <c r="I56" s="459"/>
      <c r="J56" s="459"/>
      <c r="K56" s="459"/>
    </row>
  </sheetData>
  <mergeCells count="27">
    <mergeCell ref="A55:K56"/>
    <mergeCell ref="A12:K12"/>
    <mergeCell ref="B31:K31"/>
    <mergeCell ref="A34:I34"/>
    <mergeCell ref="B36:C36"/>
    <mergeCell ref="D36:E36"/>
    <mergeCell ref="F36:G36"/>
    <mergeCell ref="H36:I36"/>
    <mergeCell ref="A36:A38"/>
    <mergeCell ref="B21:K21"/>
    <mergeCell ref="B22:K22"/>
    <mergeCell ref="A25:K25"/>
    <mergeCell ref="B27:K27"/>
    <mergeCell ref="B30:K30"/>
    <mergeCell ref="J36:K36"/>
    <mergeCell ref="B15:K15"/>
    <mergeCell ref="B16:K16"/>
    <mergeCell ref="B17:K17"/>
    <mergeCell ref="B18:K18"/>
    <mergeCell ref="B19:K19"/>
    <mergeCell ref="B20:K20"/>
    <mergeCell ref="B13:K13"/>
    <mergeCell ref="A2:K2"/>
    <mergeCell ref="A3:K3"/>
    <mergeCell ref="A6:K6"/>
    <mergeCell ref="A9:K10"/>
    <mergeCell ref="B14:K1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323"/>
  <sheetViews>
    <sheetView tabSelected="1" topLeftCell="A118" zoomScaleNormal="100" workbookViewId="0">
      <selection activeCell="X30" sqref="X30"/>
    </sheetView>
  </sheetViews>
  <sheetFormatPr defaultColWidth="10.6640625" defaultRowHeight="13.2" x14ac:dyDescent="0.25"/>
  <cols>
    <col min="1" max="6" width="10.6640625" style="8" customWidth="1"/>
    <col min="7" max="7" width="2.109375" style="8" customWidth="1"/>
    <col min="8" max="8" width="10.6640625" style="8" customWidth="1"/>
    <col min="9" max="13" width="10.6640625" style="6" customWidth="1"/>
    <col min="14" max="14" width="1.6640625" style="6" customWidth="1"/>
    <col min="15" max="16" width="10.6640625" style="6" customWidth="1"/>
    <col min="17" max="20" width="10.6640625" style="8" customWidth="1"/>
    <col min="21" max="21" width="9.6640625" style="7" customWidth="1"/>
    <col min="22" max="22" width="4.44140625" style="7" customWidth="1"/>
    <col min="23" max="23" width="4.109375" style="6" customWidth="1"/>
    <col min="24" max="24" width="10.77734375" style="7" customWidth="1"/>
    <col min="25" max="25" width="11.77734375" style="7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25" customWidth="1"/>
    <col min="46" max="46" width="17.109375" style="25" customWidth="1"/>
    <col min="47" max="47" width="0.109375" style="25" customWidth="1"/>
    <col min="48" max="48" width="15.109375" style="25" hidden="1" customWidth="1"/>
    <col min="49" max="49" width="14.44140625" style="25" hidden="1" customWidth="1"/>
    <col min="50" max="50" width="15.33203125" style="25" hidden="1" customWidth="1"/>
    <col min="51" max="51" width="15.77734375" style="25" hidden="1" customWidth="1"/>
    <col min="52" max="52" width="15" style="25" hidden="1" customWidth="1"/>
    <col min="53" max="53" width="16.109375" style="25" customWidth="1"/>
    <col min="54" max="54" width="7" style="25" customWidth="1"/>
    <col min="55" max="55" width="7.44140625" style="25" customWidth="1"/>
    <col min="56" max="56" width="5.6640625" style="25" customWidth="1"/>
    <col min="57" max="57" width="6.109375" style="25" customWidth="1"/>
    <col min="58" max="58" width="7" style="25" customWidth="1"/>
    <col min="59" max="60" width="8.109375" style="25" customWidth="1"/>
    <col min="61" max="61" width="12.77734375" style="25" customWidth="1"/>
    <col min="62" max="62" width="6.6640625" style="25" customWidth="1"/>
    <col min="63" max="63" width="6.109375" style="25" customWidth="1"/>
    <col min="64" max="64" width="5.77734375" style="25" customWidth="1"/>
    <col min="65" max="65" width="7.6640625" style="25" customWidth="1"/>
    <col min="66" max="66" width="6.44140625" style="25" customWidth="1"/>
    <col min="67" max="67" width="6" style="25" customWidth="1"/>
    <col min="68" max="68" width="6.6640625" style="25" customWidth="1"/>
    <col min="69" max="69" width="15.33203125" style="25" customWidth="1"/>
    <col min="70" max="70" width="6.6640625" style="25" customWidth="1"/>
    <col min="71" max="71" width="5.77734375" style="25" customWidth="1"/>
    <col min="72" max="72" width="6.109375" style="25" customWidth="1"/>
    <col min="73" max="73" width="7" style="25" customWidth="1"/>
    <col min="74" max="74" width="5.44140625" style="25" customWidth="1"/>
    <col min="75" max="75" width="6.6640625" style="25" customWidth="1"/>
    <col min="76" max="76" width="6" style="25" customWidth="1"/>
    <col min="77" max="77" width="15.6640625" style="25" customWidth="1"/>
    <col min="78" max="79" width="6.44140625" style="25" customWidth="1"/>
    <col min="80" max="82" width="10.6640625" style="25" customWidth="1"/>
    <col min="83" max="83" width="6.6640625" style="25" customWidth="1"/>
    <col min="84" max="84" width="7" style="25" customWidth="1"/>
    <col min="85" max="228" width="10.6640625" style="25" customWidth="1"/>
    <col min="229" max="16384" width="10.6640625" style="8"/>
  </cols>
  <sheetData>
    <row r="1" spans="1:228" s="7" customFormat="1" ht="15" customHeight="1" x14ac:dyDescent="0.25">
      <c r="A1" s="584" t="s">
        <v>315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228" s="7" customFormat="1" ht="4.5" customHeight="1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228" s="71" customFormat="1" ht="17.399999999999999" x14ac:dyDescent="0.25">
      <c r="A3" s="601" t="s">
        <v>208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</row>
    <row r="4" spans="1:228" s="1" customFormat="1" ht="6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12"/>
      <c r="W4" s="312"/>
      <c r="X4" s="312"/>
      <c r="AP4" s="318"/>
      <c r="AQ4" s="318"/>
      <c r="AR4" s="318"/>
      <c r="AS4" s="107" t="s">
        <v>39</v>
      </c>
      <c r="AT4" s="3" t="s">
        <v>40</v>
      </c>
      <c r="AU4" s="3" t="s">
        <v>26</v>
      </c>
      <c r="AV4" s="3" t="s">
        <v>25</v>
      </c>
      <c r="AW4" s="3" t="s">
        <v>35</v>
      </c>
      <c r="AX4" s="3" t="s">
        <v>41</v>
      </c>
      <c r="AY4" s="3" t="s">
        <v>42</v>
      </c>
      <c r="AZ4" s="73" t="s">
        <v>22</v>
      </c>
      <c r="BA4" s="73"/>
      <c r="BB4" s="73"/>
      <c r="BC4" s="73"/>
      <c r="BD4" s="73"/>
      <c r="BE4" s="73"/>
      <c r="BF4" s="73"/>
      <c r="BG4" s="73"/>
      <c r="BH4" s="5"/>
      <c r="BI4" s="73" t="s">
        <v>22</v>
      </c>
      <c r="BJ4" s="73"/>
      <c r="BK4" s="73"/>
      <c r="BL4" s="73"/>
      <c r="BM4" s="73"/>
      <c r="BN4" s="73"/>
      <c r="BO4" s="73"/>
      <c r="BP4" s="5"/>
      <c r="BQ4" s="73" t="s">
        <v>22</v>
      </c>
      <c r="BR4" s="73"/>
      <c r="BS4" s="73"/>
      <c r="BT4" s="73"/>
      <c r="BU4" s="73"/>
      <c r="BV4" s="73"/>
      <c r="BW4" s="73"/>
      <c r="BX4" s="5"/>
      <c r="BY4" s="73" t="s">
        <v>22</v>
      </c>
      <c r="BZ4" s="73"/>
      <c r="CA4" s="73"/>
      <c r="CB4" s="73"/>
      <c r="CC4" s="73"/>
      <c r="CD4" s="73"/>
      <c r="CE4" s="7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</row>
    <row r="5" spans="1:228" s="1" customFormat="1" ht="49.5" customHeight="1" thickBot="1" x14ac:dyDescent="0.3">
      <c r="A5" s="586" t="s">
        <v>395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8"/>
      <c r="U5" s="2"/>
      <c r="V5" s="312"/>
      <c r="W5" s="312"/>
      <c r="X5" s="312"/>
      <c r="AP5" s="318"/>
      <c r="AQ5" s="318"/>
      <c r="AR5" s="318"/>
      <c r="AS5" s="107"/>
      <c r="AT5" s="3"/>
      <c r="AU5" s="3"/>
      <c r="AV5" s="3"/>
      <c r="AW5" s="3"/>
      <c r="AX5" s="3"/>
      <c r="AY5" s="3"/>
      <c r="AZ5" s="73"/>
      <c r="BA5" s="73"/>
      <c r="BB5" s="73"/>
      <c r="BC5" s="73"/>
      <c r="BD5" s="73"/>
      <c r="BE5" s="73"/>
      <c r="BF5" s="73"/>
      <c r="BG5" s="73"/>
      <c r="BH5" s="5"/>
      <c r="BI5" s="73"/>
      <c r="BJ5" s="73"/>
      <c r="BK5" s="73"/>
      <c r="BL5" s="73"/>
      <c r="BM5" s="73"/>
      <c r="BN5" s="73"/>
      <c r="BO5" s="73"/>
      <c r="BP5" s="5"/>
      <c r="BQ5" s="73"/>
      <c r="BR5" s="73"/>
      <c r="BS5" s="73"/>
      <c r="BT5" s="73"/>
      <c r="BU5" s="73"/>
      <c r="BV5" s="73"/>
      <c r="BW5" s="73"/>
      <c r="BX5" s="5"/>
      <c r="BY5" s="73"/>
      <c r="BZ5" s="73"/>
      <c r="CA5" s="73"/>
      <c r="CB5" s="73"/>
      <c r="CC5" s="73"/>
      <c r="CD5" s="73"/>
      <c r="CE5" s="73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</row>
    <row r="6" spans="1:228" s="5" customFormat="1" ht="17.399999999999999" thickBot="1" x14ac:dyDescent="0.35">
      <c r="A6" s="619" t="s">
        <v>139</v>
      </c>
      <c r="B6" s="620"/>
      <c r="C6" s="620"/>
      <c r="D6" s="620"/>
      <c r="E6" s="620"/>
      <c r="F6" s="621"/>
      <c r="G6" s="74"/>
      <c r="H6" s="589" t="s">
        <v>141</v>
      </c>
      <c r="I6" s="590"/>
      <c r="J6" s="590"/>
      <c r="K6" s="590"/>
      <c r="L6" s="590"/>
      <c r="M6" s="591"/>
      <c r="N6" s="74"/>
      <c r="O6" s="647" t="s">
        <v>143</v>
      </c>
      <c r="P6" s="648"/>
      <c r="Q6" s="648"/>
      <c r="R6" s="648"/>
      <c r="S6" s="648"/>
      <c r="T6" s="649"/>
      <c r="U6" s="2"/>
      <c r="V6" s="2"/>
      <c r="W6" s="2"/>
      <c r="X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228" ht="17.25" customHeight="1" x14ac:dyDescent="0.25">
      <c r="A7" s="45"/>
      <c r="B7" s="76"/>
      <c r="C7" s="76"/>
      <c r="D7" s="76"/>
      <c r="E7" s="76"/>
      <c r="F7" s="77"/>
      <c r="G7" s="25"/>
      <c r="H7" s="45"/>
      <c r="I7" s="76"/>
      <c r="J7" s="76"/>
      <c r="K7" s="76"/>
      <c r="L7" s="76"/>
      <c r="M7" s="77"/>
      <c r="N7" s="78"/>
      <c r="O7" s="45"/>
      <c r="P7" s="76"/>
      <c r="Q7" s="76"/>
      <c r="R7" s="76"/>
      <c r="S7" s="76"/>
      <c r="T7" s="77"/>
      <c r="U7" s="6"/>
      <c r="W7" s="7"/>
      <c r="Y7" s="8"/>
      <c r="AB7" s="6"/>
      <c r="AD7" s="8"/>
      <c r="AI7" s="6"/>
      <c r="AK7" s="8"/>
      <c r="AO7" s="78"/>
      <c r="AP7" s="78"/>
      <c r="AQ7" s="78"/>
      <c r="AR7" s="11"/>
      <c r="AS7" s="80"/>
      <c r="AT7" s="80"/>
      <c r="AU7" s="80"/>
      <c r="AV7" s="80"/>
      <c r="AW7" s="80"/>
      <c r="AX7" s="80"/>
      <c r="AY7" s="6"/>
      <c r="AZ7" s="73"/>
      <c r="BA7" s="73"/>
      <c r="BB7" s="73"/>
      <c r="BC7" s="73"/>
      <c r="BD7" s="73"/>
      <c r="BE7" s="73"/>
      <c r="BF7" s="73"/>
      <c r="BG7" s="6"/>
      <c r="BH7" s="72"/>
      <c r="BI7" s="72"/>
      <c r="BJ7" s="73"/>
      <c r="BK7" s="73"/>
      <c r="BL7" s="73"/>
      <c r="BM7" s="72"/>
      <c r="BN7" s="72"/>
      <c r="BO7" s="6"/>
      <c r="BP7" s="72"/>
      <c r="BQ7" s="72"/>
      <c r="BR7" s="72"/>
      <c r="BS7" s="72"/>
      <c r="BT7" s="72"/>
      <c r="BU7" s="72"/>
      <c r="BV7" s="72"/>
      <c r="BW7" s="6"/>
      <c r="BX7" s="72"/>
      <c r="BY7" s="72"/>
      <c r="BZ7" s="72"/>
      <c r="CA7" s="72"/>
      <c r="CB7" s="72"/>
      <c r="CC7" s="72"/>
      <c r="CD7" s="72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HS7" s="8"/>
      <c r="HT7" s="8"/>
    </row>
    <row r="8" spans="1:228" ht="29.25" customHeight="1" x14ac:dyDescent="0.25">
      <c r="A8" s="211"/>
      <c r="B8" s="82"/>
      <c r="C8" s="82"/>
      <c r="D8" s="82"/>
      <c r="E8" s="82"/>
      <c r="F8" s="83"/>
      <c r="H8" s="84"/>
      <c r="I8" s="82"/>
      <c r="J8" s="82"/>
      <c r="K8" s="82"/>
      <c r="L8" s="82"/>
      <c r="M8" s="83"/>
      <c r="N8" s="85"/>
      <c r="O8" s="84"/>
      <c r="P8" s="82"/>
      <c r="Q8" s="82"/>
      <c r="R8" s="82"/>
      <c r="S8" s="82"/>
      <c r="T8" s="83"/>
      <c r="U8" s="6"/>
      <c r="W8" s="7"/>
      <c r="Y8" s="8"/>
      <c r="AB8" s="6"/>
      <c r="AD8" s="8"/>
      <c r="AI8" s="6"/>
      <c r="AK8" s="8"/>
      <c r="AO8" s="85"/>
      <c r="AP8" s="85"/>
      <c r="AQ8" s="85"/>
      <c r="AR8" s="89"/>
      <c r="AS8" s="80"/>
      <c r="AT8" s="80"/>
      <c r="AU8" s="80"/>
      <c r="AV8" s="80"/>
      <c r="AW8" s="80"/>
      <c r="AX8" s="80"/>
      <c r="AY8" s="2"/>
      <c r="AZ8" s="82"/>
      <c r="BA8" s="82"/>
      <c r="BB8" s="82"/>
      <c r="BC8" s="82"/>
      <c r="BD8" s="82"/>
      <c r="BE8" s="82"/>
      <c r="BF8" s="80"/>
      <c r="BG8" s="81"/>
      <c r="BH8" s="85"/>
      <c r="BI8" s="85"/>
      <c r="BJ8" s="85"/>
      <c r="BK8" s="85"/>
      <c r="BL8" s="85"/>
      <c r="BM8" s="85"/>
      <c r="BN8" s="80"/>
      <c r="BO8" s="81"/>
      <c r="BP8" s="80"/>
      <c r="BQ8" s="80"/>
      <c r="BR8" s="85"/>
      <c r="BS8" s="85"/>
      <c r="BT8" s="85"/>
      <c r="BU8" s="80"/>
      <c r="BV8" s="80"/>
      <c r="BW8" s="85"/>
      <c r="BX8" s="85"/>
      <c r="BY8" s="85"/>
      <c r="BZ8" s="85"/>
      <c r="CA8" s="85"/>
      <c r="CB8" s="85"/>
      <c r="CC8" s="80"/>
      <c r="CD8" s="80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HS8" s="8"/>
      <c r="HT8" s="8"/>
    </row>
    <row r="9" spans="1:228" ht="19.5" customHeight="1" x14ac:dyDescent="0.25">
      <c r="A9" s="211"/>
      <c r="B9" s="82"/>
      <c r="C9" s="82"/>
      <c r="D9" s="82"/>
      <c r="E9" s="82"/>
      <c r="F9" s="83"/>
      <c r="H9" s="84"/>
      <c r="I9" s="82"/>
      <c r="J9" s="82"/>
      <c r="K9" s="82"/>
      <c r="L9" s="82"/>
      <c r="M9" s="83"/>
      <c r="N9" s="85"/>
      <c r="O9" s="84"/>
      <c r="P9" s="82"/>
      <c r="Q9" s="82"/>
      <c r="R9" s="82"/>
      <c r="S9" s="82"/>
      <c r="T9" s="83"/>
      <c r="U9" s="6"/>
      <c r="W9" s="7"/>
      <c r="Y9" s="8"/>
      <c r="AB9" s="6"/>
      <c r="AD9" s="8"/>
      <c r="AI9" s="6"/>
      <c r="AK9" s="8"/>
      <c r="AO9" s="85"/>
      <c r="AP9" s="85"/>
      <c r="AQ9" s="85"/>
      <c r="AR9" s="90"/>
      <c r="AS9" s="80"/>
      <c r="AT9" s="80"/>
      <c r="AU9" s="80"/>
      <c r="AV9" s="80"/>
      <c r="AW9" s="80"/>
      <c r="AX9" s="80"/>
      <c r="AY9" s="2"/>
      <c r="AZ9" s="82"/>
      <c r="BA9" s="82"/>
      <c r="BB9" s="82"/>
      <c r="BC9" s="82"/>
      <c r="BD9" s="82"/>
      <c r="BE9" s="85"/>
      <c r="BF9" s="80"/>
      <c r="BG9" s="81"/>
      <c r="BH9" s="85"/>
      <c r="BI9" s="85"/>
      <c r="BJ9" s="85"/>
      <c r="BK9" s="85"/>
      <c r="BL9" s="85"/>
      <c r="BM9" s="85"/>
      <c r="BN9" s="80"/>
      <c r="BO9" s="81"/>
      <c r="BP9" s="80"/>
      <c r="BQ9" s="80"/>
      <c r="BR9" s="85"/>
      <c r="BS9" s="85"/>
      <c r="BT9" s="85"/>
      <c r="BU9" s="80"/>
      <c r="BV9" s="80"/>
      <c r="BW9" s="85"/>
      <c r="BX9" s="85"/>
      <c r="BY9" s="85"/>
      <c r="BZ9" s="85"/>
      <c r="CA9" s="85"/>
      <c r="CB9" s="85"/>
      <c r="CC9" s="80"/>
      <c r="CD9" s="80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HS9" s="8"/>
      <c r="HT9" s="8"/>
    </row>
    <row r="10" spans="1:228" ht="21" customHeight="1" x14ac:dyDescent="0.25">
      <c r="A10" s="211"/>
      <c r="B10" s="82"/>
      <c r="C10" s="82"/>
      <c r="D10" s="82"/>
      <c r="E10" s="82"/>
      <c r="F10" s="83"/>
      <c r="H10" s="84"/>
      <c r="I10" s="82"/>
      <c r="J10" s="82"/>
      <c r="K10" s="82"/>
      <c r="L10" s="82"/>
      <c r="M10" s="83"/>
      <c r="N10" s="85"/>
      <c r="O10" s="84"/>
      <c r="P10" s="82"/>
      <c r="Q10" s="82"/>
      <c r="R10" s="82"/>
      <c r="S10" s="82"/>
      <c r="T10" s="83"/>
      <c r="U10" s="6"/>
      <c r="W10" s="7"/>
      <c r="Y10" s="8"/>
      <c r="AB10" s="6"/>
      <c r="AD10" s="8"/>
      <c r="AI10" s="6"/>
      <c r="AK10" s="8"/>
      <c r="AO10" s="85"/>
      <c r="AP10" s="85"/>
      <c r="AQ10" s="85"/>
      <c r="AR10" s="6"/>
      <c r="AS10" s="6"/>
      <c r="AT10" s="85"/>
      <c r="AU10" s="85"/>
      <c r="AV10" s="85"/>
      <c r="AW10" s="85"/>
      <c r="AX10" s="85"/>
      <c r="AY10" s="2"/>
      <c r="AZ10" s="82"/>
      <c r="BA10" s="82"/>
      <c r="BB10" s="82"/>
      <c r="BC10" s="82"/>
      <c r="BD10" s="82"/>
      <c r="BE10" s="85"/>
      <c r="BF10" s="80"/>
      <c r="BG10" s="81"/>
      <c r="BH10" s="85"/>
      <c r="BI10" s="85"/>
      <c r="BJ10" s="85"/>
      <c r="BK10" s="85"/>
      <c r="BL10" s="85"/>
      <c r="BM10" s="85"/>
      <c r="BN10" s="80"/>
      <c r="BO10" s="81"/>
      <c r="BP10" s="80"/>
      <c r="BQ10" s="80"/>
      <c r="BR10" s="85"/>
      <c r="BS10" s="85"/>
      <c r="BT10" s="85"/>
      <c r="BU10" s="80"/>
      <c r="BV10" s="80"/>
      <c r="BW10" s="85"/>
      <c r="BX10" s="85"/>
      <c r="BY10" s="85"/>
      <c r="BZ10" s="85"/>
      <c r="CA10" s="85"/>
      <c r="CB10" s="85"/>
      <c r="CC10" s="80"/>
      <c r="CD10" s="80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HS10" s="8"/>
      <c r="HT10" s="8"/>
    </row>
    <row r="11" spans="1:228" ht="15.75" customHeight="1" x14ac:dyDescent="0.25">
      <c r="A11" s="46"/>
      <c r="B11" s="92"/>
      <c r="C11" s="92"/>
      <c r="D11" s="92"/>
      <c r="E11" s="92"/>
      <c r="F11" s="93"/>
      <c r="H11" s="46"/>
      <c r="I11" s="92"/>
      <c r="J11" s="92"/>
      <c r="K11" s="92"/>
      <c r="L11" s="92"/>
      <c r="M11" s="93"/>
      <c r="N11" s="92"/>
      <c r="O11" s="46"/>
      <c r="P11" s="92"/>
      <c r="Q11" s="92"/>
      <c r="R11" s="92"/>
      <c r="S11" s="92"/>
      <c r="T11" s="93"/>
      <c r="U11" s="6"/>
      <c r="W11" s="7"/>
      <c r="Y11" s="8"/>
      <c r="AB11" s="6"/>
      <c r="AD11" s="8"/>
      <c r="AI11" s="6"/>
      <c r="AK11" s="8"/>
      <c r="AO11" s="92"/>
      <c r="AP11" s="50"/>
      <c r="AQ11" s="92"/>
      <c r="AR11" s="92"/>
      <c r="AS11" s="92"/>
      <c r="AT11" s="92"/>
      <c r="AU11" s="92"/>
      <c r="AV11" s="92"/>
      <c r="AW11" s="92"/>
      <c r="AX11" s="92"/>
      <c r="AY11" s="94"/>
      <c r="AZ11" s="92"/>
      <c r="BA11" s="92"/>
      <c r="BB11" s="92"/>
      <c r="BC11" s="92"/>
      <c r="BD11" s="92"/>
      <c r="BE11" s="92"/>
      <c r="BF11" s="92"/>
      <c r="BG11" s="94"/>
      <c r="BH11" s="92"/>
      <c r="BI11" s="92"/>
      <c r="BJ11" s="92"/>
      <c r="BK11" s="92"/>
      <c r="BL11" s="92"/>
      <c r="BM11" s="92"/>
      <c r="BN11" s="92"/>
      <c r="BO11" s="94"/>
      <c r="BP11" s="92"/>
      <c r="BQ11" s="92"/>
      <c r="BR11" s="92"/>
      <c r="BS11" s="92"/>
      <c r="BT11" s="92"/>
      <c r="BU11" s="92"/>
      <c r="BV11" s="92"/>
      <c r="BW11" s="85"/>
      <c r="BX11" s="85"/>
      <c r="BY11" s="85"/>
      <c r="BZ11" s="85"/>
      <c r="CA11" s="85"/>
      <c r="CB11" s="85"/>
      <c r="CC11" s="92"/>
      <c r="CD11" s="92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HS11" s="8"/>
      <c r="HT11" s="8"/>
    </row>
    <row r="12" spans="1:228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  <c r="U12" s="6"/>
      <c r="W12" s="7"/>
      <c r="Y12" s="8"/>
      <c r="AB12" s="6"/>
      <c r="AD12" s="8"/>
      <c r="AI12" s="6"/>
      <c r="AK12" s="8"/>
      <c r="AO12" s="6"/>
      <c r="AP12" s="6"/>
      <c r="AQ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HS12" s="8"/>
      <c r="HT12" s="8"/>
    </row>
    <row r="13" spans="1:228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  <c r="U13" s="6"/>
      <c r="W13" s="7"/>
      <c r="Y13" s="8"/>
      <c r="AB13" s="6"/>
      <c r="AD13" s="8"/>
      <c r="AI13" s="6"/>
      <c r="AK13" s="8"/>
      <c r="AO13" s="6"/>
      <c r="AP13" s="6"/>
      <c r="AQ13" s="6"/>
      <c r="HS13" s="8"/>
      <c r="HT13" s="8"/>
    </row>
    <row r="14" spans="1:228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  <c r="U14" s="6"/>
      <c r="W14" s="7"/>
      <c r="Y14" s="8"/>
      <c r="AB14" s="6"/>
      <c r="AD14" s="8"/>
      <c r="AI14" s="6"/>
      <c r="AK14" s="8"/>
      <c r="AO14" s="6"/>
      <c r="AP14" s="6"/>
      <c r="AQ14" s="6"/>
      <c r="HS14" s="8"/>
      <c r="HT14" s="8"/>
    </row>
    <row r="15" spans="1:228" ht="6.75" customHeight="1" x14ac:dyDescent="0.25">
      <c r="A15" s="26"/>
      <c r="B15" s="22"/>
      <c r="C15" s="23"/>
      <c r="D15" s="24"/>
      <c r="E15" s="24"/>
      <c r="F15" s="27"/>
      <c r="H15" s="26"/>
      <c r="I15" s="22"/>
      <c r="J15" s="23"/>
      <c r="K15" s="24"/>
      <c r="L15" s="24"/>
      <c r="M15" s="27"/>
      <c r="O15" s="26"/>
      <c r="P15" s="22"/>
      <c r="Q15" s="23"/>
      <c r="R15" s="24"/>
      <c r="S15" s="24"/>
      <c r="T15" s="27"/>
      <c r="U15" s="6"/>
      <c r="W15" s="7"/>
      <c r="Y15" s="8"/>
      <c r="AB15" s="6"/>
      <c r="AD15" s="8"/>
      <c r="AI15" s="6"/>
      <c r="AK15" s="8"/>
      <c r="AO15" s="6"/>
      <c r="AP15" s="6"/>
      <c r="AQ15" s="6"/>
      <c r="HS15" s="8"/>
      <c r="HT15" s="8"/>
    </row>
    <row r="16" spans="1:228" ht="0.75" hidden="1" customHeight="1" x14ac:dyDescent="0.25">
      <c r="A16" s="26"/>
      <c r="B16" s="22"/>
      <c r="C16" s="23"/>
      <c r="D16" s="24"/>
      <c r="E16" s="24"/>
      <c r="F16" s="27"/>
      <c r="H16" s="26"/>
      <c r="I16" s="22"/>
      <c r="J16" s="23"/>
      <c r="K16" s="24"/>
      <c r="L16" s="24"/>
      <c r="M16" s="27"/>
      <c r="O16" s="26"/>
      <c r="P16" s="22"/>
      <c r="Q16" s="23"/>
      <c r="R16" s="24"/>
      <c r="S16" s="24"/>
      <c r="T16" s="27"/>
      <c r="U16" s="6"/>
      <c r="W16" s="7"/>
      <c r="Y16" s="8"/>
      <c r="AB16" s="6"/>
      <c r="AD16" s="8"/>
      <c r="AI16" s="6"/>
      <c r="AK16" s="8"/>
      <c r="AO16" s="6"/>
      <c r="AP16" s="6"/>
      <c r="AQ16" s="6"/>
      <c r="HS16" s="8"/>
      <c r="HT16" s="8"/>
    </row>
    <row r="17" spans="1:228" ht="9.75" hidden="1" customHeight="1" x14ac:dyDescent="0.25">
      <c r="A17" s="26"/>
      <c r="B17" s="22"/>
      <c r="C17" s="23"/>
      <c r="D17" s="24"/>
      <c r="E17" s="24"/>
      <c r="F17" s="27"/>
      <c r="H17" s="26"/>
      <c r="I17" s="22"/>
      <c r="J17" s="23"/>
      <c r="K17" s="24"/>
      <c r="L17" s="24"/>
      <c r="M17" s="27"/>
      <c r="O17" s="26"/>
      <c r="P17" s="22"/>
      <c r="Q17" s="23"/>
      <c r="R17" s="24"/>
      <c r="S17" s="24"/>
      <c r="T17" s="27"/>
      <c r="U17" s="6"/>
      <c r="W17" s="7"/>
      <c r="Y17" s="8"/>
      <c r="AB17" s="6"/>
      <c r="AD17" s="8"/>
      <c r="AI17" s="6"/>
      <c r="AK17" s="8"/>
      <c r="AO17" s="6"/>
      <c r="AP17" s="6"/>
      <c r="AQ17" s="6"/>
      <c r="HS17" s="8"/>
      <c r="HT17" s="8"/>
    </row>
    <row r="18" spans="1:228" ht="9.75" hidden="1" customHeight="1" x14ac:dyDescent="0.25">
      <c r="A18" s="26"/>
      <c r="B18" s="22"/>
      <c r="C18" s="23"/>
      <c r="D18" s="24"/>
      <c r="E18" s="24"/>
      <c r="F18" s="27"/>
      <c r="H18" s="26"/>
      <c r="I18" s="22"/>
      <c r="J18" s="23"/>
      <c r="K18" s="24"/>
      <c r="L18" s="24"/>
      <c r="M18" s="27"/>
      <c r="O18" s="26"/>
      <c r="P18" s="22"/>
      <c r="Q18" s="23"/>
      <c r="R18" s="24"/>
      <c r="S18" s="24"/>
      <c r="T18" s="27"/>
      <c r="U18" s="6"/>
      <c r="W18" s="7"/>
      <c r="Y18" s="8"/>
      <c r="AB18" s="6"/>
      <c r="AD18" s="8"/>
      <c r="AI18" s="6"/>
      <c r="AK18" s="8"/>
      <c r="AO18" s="6"/>
      <c r="AP18" s="6"/>
      <c r="AQ18" s="6"/>
      <c r="HS18" s="8"/>
      <c r="HT18" s="8"/>
    </row>
    <row r="19" spans="1:228" s="7" customFormat="1" ht="15" customHeight="1" thickBot="1" x14ac:dyDescent="0.3">
      <c r="A19" s="209"/>
      <c r="B19" s="101"/>
      <c r="C19" s="102"/>
      <c r="D19" s="103"/>
      <c r="E19" s="103"/>
      <c r="F19" s="208"/>
      <c r="H19" s="209"/>
      <c r="I19" s="101"/>
      <c r="J19" s="102"/>
      <c r="K19" s="103"/>
      <c r="L19" s="103"/>
      <c r="M19" s="208"/>
      <c r="N19" s="6"/>
      <c r="O19" s="209"/>
      <c r="P19" s="101"/>
      <c r="Q19" s="102"/>
      <c r="R19" s="103"/>
      <c r="S19" s="103"/>
      <c r="T19" s="208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</row>
    <row r="20" spans="1:228" s="7" customFormat="1" ht="9.75" customHeight="1" x14ac:dyDescent="0.25">
      <c r="A20" s="592" t="s">
        <v>362</v>
      </c>
      <c r="B20" s="611"/>
      <c r="C20" s="611"/>
      <c r="D20" s="611"/>
      <c r="E20" s="611"/>
      <c r="F20" s="612"/>
      <c r="H20" s="592" t="s">
        <v>346</v>
      </c>
      <c r="I20" s="611"/>
      <c r="J20" s="611"/>
      <c r="K20" s="611"/>
      <c r="L20" s="611"/>
      <c r="M20" s="612"/>
      <c r="N20" s="2"/>
      <c r="O20" s="592" t="s">
        <v>347</v>
      </c>
      <c r="P20" s="611"/>
      <c r="Q20" s="611"/>
      <c r="R20" s="611"/>
      <c r="S20" s="611"/>
      <c r="T20" s="612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</row>
    <row r="21" spans="1:228" s="7" customFormat="1" ht="9.75" customHeight="1" x14ac:dyDescent="0.25">
      <c r="A21" s="613"/>
      <c r="B21" s="614"/>
      <c r="C21" s="614"/>
      <c r="D21" s="614"/>
      <c r="E21" s="614"/>
      <c r="F21" s="615"/>
      <c r="H21" s="613"/>
      <c r="I21" s="614"/>
      <c r="J21" s="614"/>
      <c r="K21" s="614"/>
      <c r="L21" s="614"/>
      <c r="M21" s="615"/>
      <c r="N21" s="2"/>
      <c r="O21" s="613"/>
      <c r="P21" s="614"/>
      <c r="Q21" s="614"/>
      <c r="R21" s="614"/>
      <c r="S21" s="614"/>
      <c r="T21" s="615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</row>
    <row r="22" spans="1:228" s="7" customFormat="1" x14ac:dyDescent="0.25">
      <c r="A22" s="613"/>
      <c r="B22" s="614"/>
      <c r="C22" s="614"/>
      <c r="D22" s="614"/>
      <c r="E22" s="614"/>
      <c r="F22" s="615"/>
      <c r="H22" s="613"/>
      <c r="I22" s="614"/>
      <c r="J22" s="614"/>
      <c r="K22" s="614"/>
      <c r="L22" s="614"/>
      <c r="M22" s="615"/>
      <c r="N22" s="2"/>
      <c r="O22" s="613"/>
      <c r="P22" s="614"/>
      <c r="Q22" s="614"/>
      <c r="R22" s="614"/>
      <c r="S22" s="614"/>
      <c r="T22" s="615"/>
      <c r="X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</row>
    <row r="23" spans="1:228" s="7" customFormat="1" x14ac:dyDescent="0.25">
      <c r="A23" s="613"/>
      <c r="B23" s="614"/>
      <c r="C23" s="614"/>
      <c r="D23" s="614"/>
      <c r="E23" s="614"/>
      <c r="F23" s="615"/>
      <c r="H23" s="613"/>
      <c r="I23" s="614"/>
      <c r="J23" s="614"/>
      <c r="K23" s="614"/>
      <c r="L23" s="614"/>
      <c r="M23" s="615"/>
      <c r="N23" s="2"/>
      <c r="O23" s="613"/>
      <c r="P23" s="614"/>
      <c r="Q23" s="614"/>
      <c r="R23" s="614"/>
      <c r="S23" s="614"/>
      <c r="T23" s="615"/>
      <c r="X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</row>
    <row r="24" spans="1:228" s="7" customFormat="1" ht="21" customHeight="1" x14ac:dyDescent="0.25">
      <c r="A24" s="613"/>
      <c r="B24" s="614"/>
      <c r="C24" s="614"/>
      <c r="D24" s="614"/>
      <c r="E24" s="614"/>
      <c r="F24" s="615"/>
      <c r="H24" s="613"/>
      <c r="I24" s="614"/>
      <c r="J24" s="614"/>
      <c r="K24" s="614"/>
      <c r="L24" s="614"/>
      <c r="M24" s="615"/>
      <c r="N24" s="2"/>
      <c r="O24" s="613"/>
      <c r="P24" s="614"/>
      <c r="Q24" s="614"/>
      <c r="R24" s="614"/>
      <c r="S24" s="614"/>
      <c r="T24" s="615"/>
      <c r="X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</row>
    <row r="25" spans="1:228" s="7" customFormat="1" ht="13.8" thickBot="1" x14ac:dyDescent="0.3">
      <c r="A25" s="616"/>
      <c r="B25" s="617"/>
      <c r="C25" s="617"/>
      <c r="D25" s="617"/>
      <c r="E25" s="617"/>
      <c r="F25" s="618"/>
      <c r="H25" s="616"/>
      <c r="I25" s="617"/>
      <c r="J25" s="617"/>
      <c r="K25" s="617"/>
      <c r="L25" s="617"/>
      <c r="M25" s="618"/>
      <c r="N25" s="2"/>
      <c r="O25" s="616"/>
      <c r="P25" s="617"/>
      <c r="Q25" s="617"/>
      <c r="R25" s="617"/>
      <c r="S25" s="617"/>
      <c r="T25" s="618"/>
      <c r="X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</row>
    <row r="26" spans="1:228" s="6" customFormat="1" ht="4.5" customHeight="1" thickBot="1" x14ac:dyDescent="0.3">
      <c r="B26" s="101"/>
      <c r="C26" s="101"/>
      <c r="D26" s="102"/>
      <c r="E26" s="103"/>
      <c r="F26" s="103"/>
      <c r="G26" s="103"/>
    </row>
    <row r="27" spans="1:228" s="6" customFormat="1" ht="16.5" customHeight="1" thickBot="1" x14ac:dyDescent="0.35">
      <c r="A27" s="589" t="s">
        <v>145</v>
      </c>
      <c r="B27" s="590"/>
      <c r="C27" s="590"/>
      <c r="D27" s="590"/>
      <c r="E27" s="590"/>
      <c r="F27" s="591"/>
      <c r="G27" s="75"/>
      <c r="H27" s="589" t="s">
        <v>146</v>
      </c>
      <c r="I27" s="590"/>
      <c r="J27" s="590"/>
      <c r="K27" s="590"/>
      <c r="L27" s="590"/>
      <c r="M27" s="591"/>
      <c r="N27" s="75"/>
      <c r="O27" s="589" t="s">
        <v>147</v>
      </c>
      <c r="P27" s="590"/>
      <c r="Q27" s="590"/>
      <c r="R27" s="590"/>
      <c r="S27" s="590"/>
      <c r="T27" s="591"/>
    </row>
    <row r="28" spans="1:228" s="6" customFormat="1" ht="12" customHeight="1" thickBot="1" x14ac:dyDescent="0.3">
      <c r="A28" s="79"/>
      <c r="B28" s="9"/>
      <c r="C28" s="9"/>
      <c r="D28" s="9"/>
      <c r="E28" s="9"/>
      <c r="F28" s="10"/>
      <c r="G28" s="78"/>
      <c r="H28" s="79"/>
      <c r="I28" s="9"/>
      <c r="J28" s="9"/>
      <c r="K28" s="9"/>
      <c r="L28" s="9"/>
      <c r="M28" s="10"/>
      <c r="N28" s="78"/>
      <c r="O28" s="79"/>
      <c r="P28" s="9"/>
      <c r="Q28" s="9"/>
      <c r="R28" s="9"/>
      <c r="S28" s="9"/>
      <c r="T28" s="10"/>
    </row>
    <row r="29" spans="1:228" s="6" customFormat="1" ht="12" customHeight="1" x14ac:dyDescent="0.25">
      <c r="A29" s="86"/>
      <c r="B29" s="87"/>
      <c r="C29" s="87"/>
      <c r="D29" s="87"/>
      <c r="E29" s="87"/>
      <c r="F29" s="88"/>
      <c r="G29" s="85"/>
      <c r="H29" s="84"/>
      <c r="I29" s="82"/>
      <c r="J29" s="82"/>
      <c r="K29" s="82"/>
      <c r="L29" s="82"/>
      <c r="M29" s="83"/>
      <c r="N29" s="85"/>
      <c r="O29" s="84"/>
      <c r="P29" s="82"/>
      <c r="Q29" s="82"/>
      <c r="R29" s="82"/>
      <c r="S29" s="82"/>
      <c r="T29" s="83"/>
    </row>
    <row r="30" spans="1:228" s="6" customFormat="1" ht="12" customHeight="1" x14ac:dyDescent="0.25">
      <c r="A30" s="84"/>
      <c r="B30" s="82"/>
      <c r="C30" s="82"/>
      <c r="D30" s="82"/>
      <c r="E30" s="82"/>
      <c r="F30" s="83"/>
      <c r="G30" s="85"/>
      <c r="H30" s="84"/>
      <c r="I30" s="82"/>
      <c r="J30" s="82"/>
      <c r="K30" s="82"/>
      <c r="L30" s="82"/>
      <c r="M30" s="83"/>
      <c r="N30" s="85"/>
      <c r="O30" s="84"/>
      <c r="P30" s="82"/>
      <c r="Q30" s="82"/>
      <c r="R30" s="82"/>
      <c r="S30" s="82"/>
      <c r="T30" s="83"/>
    </row>
    <row r="31" spans="1:228" s="6" customFormat="1" ht="12" customHeight="1" x14ac:dyDescent="0.25">
      <c r="A31" s="84"/>
      <c r="B31" s="82"/>
      <c r="C31" s="82"/>
      <c r="D31" s="82"/>
      <c r="E31" s="82"/>
      <c r="F31" s="83"/>
      <c r="G31" s="85"/>
      <c r="H31" s="84"/>
      <c r="I31" s="82"/>
      <c r="J31" s="82"/>
      <c r="K31" s="82"/>
      <c r="L31" s="82"/>
      <c r="M31" s="83"/>
      <c r="N31" s="85"/>
      <c r="O31" s="84"/>
      <c r="P31" s="82"/>
      <c r="Q31" s="82"/>
      <c r="R31" s="82"/>
      <c r="S31" s="82"/>
      <c r="T31" s="83"/>
    </row>
    <row r="32" spans="1:228" s="6" customFormat="1" ht="12" customHeight="1" x14ac:dyDescent="0.25">
      <c r="A32" s="20"/>
      <c r="B32" s="17"/>
      <c r="C32" s="18"/>
      <c r="D32" s="19"/>
      <c r="E32" s="19"/>
      <c r="F32" s="21"/>
      <c r="H32" s="20"/>
      <c r="I32" s="17"/>
      <c r="J32" s="18"/>
      <c r="K32" s="19"/>
      <c r="L32" s="19"/>
      <c r="M32" s="21"/>
      <c r="O32" s="20"/>
      <c r="P32" s="17"/>
      <c r="Q32" s="18"/>
      <c r="R32" s="19"/>
      <c r="S32" s="19"/>
      <c r="T32" s="21"/>
    </row>
    <row r="33" spans="1:53" s="6" customFormat="1" ht="12" customHeight="1" x14ac:dyDescent="0.25">
      <c r="A33" s="20"/>
      <c r="B33" s="17"/>
      <c r="C33" s="18"/>
      <c r="D33" s="19"/>
      <c r="E33" s="19"/>
      <c r="F33" s="21"/>
      <c r="H33" s="20"/>
      <c r="I33" s="17"/>
      <c r="J33" s="18"/>
      <c r="K33" s="19"/>
      <c r="L33" s="19"/>
      <c r="M33" s="21"/>
      <c r="O33" s="20"/>
      <c r="P33" s="17"/>
      <c r="Q33" s="18"/>
      <c r="R33" s="19"/>
      <c r="S33" s="19"/>
      <c r="T33" s="21"/>
    </row>
    <row r="34" spans="1:53" s="6" customFormat="1" ht="12" customHeight="1" x14ac:dyDescent="0.25">
      <c r="A34" s="20"/>
      <c r="B34" s="17"/>
      <c r="C34" s="18"/>
      <c r="D34" s="19"/>
      <c r="E34" s="19"/>
      <c r="F34" s="21"/>
      <c r="H34" s="20"/>
      <c r="I34" s="17"/>
      <c r="J34" s="18"/>
      <c r="K34" s="19"/>
      <c r="L34" s="19"/>
      <c r="M34" s="21"/>
      <c r="O34" s="20"/>
      <c r="P34" s="17"/>
      <c r="Q34" s="18"/>
      <c r="R34" s="19"/>
      <c r="S34" s="19"/>
      <c r="T34" s="21"/>
    </row>
    <row r="35" spans="1:53" s="6" customFormat="1" ht="12" customHeight="1" x14ac:dyDescent="0.25">
      <c r="A35" s="20"/>
      <c r="B35" s="17"/>
      <c r="C35" s="18"/>
      <c r="D35" s="19"/>
      <c r="E35" s="19"/>
      <c r="F35" s="21"/>
      <c r="H35" s="20"/>
      <c r="I35" s="17"/>
      <c r="J35" s="18"/>
      <c r="K35" s="19"/>
      <c r="L35" s="19"/>
      <c r="M35" s="21"/>
      <c r="O35" s="20"/>
      <c r="P35" s="17"/>
      <c r="Q35" s="18"/>
      <c r="R35" s="19"/>
      <c r="S35" s="19"/>
      <c r="T35" s="21"/>
    </row>
    <row r="36" spans="1:53" s="6" customFormat="1" ht="12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53" s="6" customFormat="1" ht="12" customHeight="1" x14ac:dyDescent="0.25">
      <c r="A37" s="26"/>
      <c r="B37" s="22"/>
      <c r="C37" s="23"/>
      <c r="D37" s="24"/>
      <c r="E37" s="24"/>
      <c r="F37" s="27"/>
      <c r="H37" s="26"/>
      <c r="I37" s="22"/>
      <c r="J37" s="23"/>
      <c r="K37" s="24"/>
      <c r="L37" s="24"/>
      <c r="M37" s="27"/>
      <c r="O37" s="26"/>
      <c r="P37" s="22"/>
      <c r="Q37" s="23"/>
      <c r="R37" s="24"/>
      <c r="S37" s="24"/>
      <c r="T37" s="27"/>
    </row>
    <row r="38" spans="1:53" s="6" customFormat="1" ht="12" customHeight="1" x14ac:dyDescent="0.25">
      <c r="A38" s="26"/>
      <c r="B38" s="22"/>
      <c r="C38" s="23"/>
      <c r="D38" s="24"/>
      <c r="E38" s="24"/>
      <c r="F38" s="27"/>
      <c r="H38" s="26"/>
      <c r="I38" s="22"/>
      <c r="J38" s="23"/>
      <c r="K38" s="24"/>
      <c r="L38" s="24"/>
      <c r="M38" s="27"/>
      <c r="O38" s="26"/>
      <c r="P38" s="22"/>
      <c r="Q38" s="23"/>
      <c r="R38" s="24"/>
      <c r="S38" s="24"/>
      <c r="T38" s="27"/>
    </row>
    <row r="39" spans="1:53" s="6" customFormat="1" ht="12" customHeight="1" x14ac:dyDescent="0.25">
      <c r="A39" s="26"/>
      <c r="B39" s="22"/>
      <c r="C39" s="23"/>
      <c r="D39" s="24"/>
      <c r="E39" s="24"/>
      <c r="F39" s="27"/>
      <c r="H39" s="26"/>
      <c r="I39" s="22"/>
      <c r="J39" s="23"/>
      <c r="K39" s="24"/>
      <c r="L39" s="24"/>
      <c r="M39" s="27"/>
      <c r="O39" s="26"/>
      <c r="P39" s="22"/>
      <c r="Q39" s="23"/>
      <c r="R39" s="24"/>
      <c r="S39" s="24"/>
      <c r="T39" s="27"/>
    </row>
    <row r="40" spans="1:53" s="6" customFormat="1" ht="12" customHeight="1" x14ac:dyDescent="0.25">
      <c r="A40" s="26"/>
      <c r="B40" s="22"/>
      <c r="C40" s="23"/>
      <c r="D40" s="24"/>
      <c r="E40" s="24"/>
      <c r="F40" s="27"/>
      <c r="H40" s="26"/>
      <c r="I40" s="22"/>
      <c r="J40" s="23"/>
      <c r="K40" s="24"/>
      <c r="L40" s="24"/>
      <c r="M40" s="27"/>
      <c r="O40" s="26"/>
      <c r="P40" s="22"/>
      <c r="Q40" s="23"/>
      <c r="R40" s="24"/>
      <c r="S40" s="24"/>
      <c r="T40" s="27"/>
    </row>
    <row r="41" spans="1:53" s="6" customFormat="1" ht="12" customHeight="1" thickBot="1" x14ac:dyDescent="0.3">
      <c r="A41" s="209"/>
      <c r="B41" s="101"/>
      <c r="C41" s="102"/>
      <c r="D41" s="103"/>
      <c r="E41" s="103"/>
      <c r="F41" s="208"/>
      <c r="H41" s="209"/>
      <c r="I41" s="101"/>
      <c r="J41" s="102"/>
      <c r="K41" s="103"/>
      <c r="L41" s="103"/>
      <c r="M41" s="208"/>
      <c r="O41" s="209"/>
      <c r="P41" s="101"/>
      <c r="Q41" s="102"/>
      <c r="R41" s="103"/>
      <c r="S41" s="103"/>
      <c r="T41" s="208"/>
    </row>
    <row r="42" spans="1:53" s="6" customFormat="1" ht="12.75" customHeight="1" x14ac:dyDescent="0.25">
      <c r="A42" s="592" t="s">
        <v>348</v>
      </c>
      <c r="B42" s="611"/>
      <c r="C42" s="611"/>
      <c r="D42" s="611"/>
      <c r="E42" s="611"/>
      <c r="F42" s="612"/>
      <c r="G42" s="2"/>
      <c r="H42" s="592" t="s">
        <v>363</v>
      </c>
      <c r="I42" s="611"/>
      <c r="J42" s="611"/>
      <c r="K42" s="611"/>
      <c r="L42" s="611"/>
      <c r="M42" s="612"/>
      <c r="N42" s="2"/>
      <c r="O42" s="592" t="s">
        <v>349</v>
      </c>
      <c r="P42" s="611"/>
      <c r="Q42" s="611"/>
      <c r="R42" s="611"/>
      <c r="S42" s="611"/>
      <c r="T42" s="612"/>
    </row>
    <row r="43" spans="1:53" s="6" customFormat="1" x14ac:dyDescent="0.25">
      <c r="A43" s="613"/>
      <c r="B43" s="614"/>
      <c r="C43" s="614"/>
      <c r="D43" s="614"/>
      <c r="E43" s="614"/>
      <c r="F43" s="615"/>
      <c r="G43" s="2"/>
      <c r="H43" s="613"/>
      <c r="I43" s="614"/>
      <c r="J43" s="614"/>
      <c r="K43" s="614"/>
      <c r="L43" s="614"/>
      <c r="M43" s="615"/>
      <c r="N43" s="2"/>
      <c r="O43" s="613"/>
      <c r="P43" s="614"/>
      <c r="Q43" s="614"/>
      <c r="R43" s="614"/>
      <c r="S43" s="614"/>
      <c r="T43" s="615"/>
    </row>
    <row r="44" spans="1:53" s="6" customFormat="1" x14ac:dyDescent="0.25">
      <c r="A44" s="613"/>
      <c r="B44" s="614"/>
      <c r="C44" s="614"/>
      <c r="D44" s="614"/>
      <c r="E44" s="614"/>
      <c r="F44" s="615"/>
      <c r="G44" s="2"/>
      <c r="H44" s="613"/>
      <c r="I44" s="614"/>
      <c r="J44" s="614"/>
      <c r="K44" s="614"/>
      <c r="L44" s="614"/>
      <c r="M44" s="615"/>
      <c r="N44" s="2"/>
      <c r="O44" s="613"/>
      <c r="P44" s="614"/>
      <c r="Q44" s="614"/>
      <c r="R44" s="614"/>
      <c r="S44" s="614"/>
      <c r="T44" s="615"/>
    </row>
    <row r="45" spans="1:53" s="6" customFormat="1" x14ac:dyDescent="0.25">
      <c r="A45" s="613"/>
      <c r="B45" s="614"/>
      <c r="C45" s="614"/>
      <c r="D45" s="614"/>
      <c r="E45" s="614"/>
      <c r="F45" s="615"/>
      <c r="G45" s="2"/>
      <c r="H45" s="613"/>
      <c r="I45" s="614"/>
      <c r="J45" s="614"/>
      <c r="K45" s="614"/>
      <c r="L45" s="614"/>
      <c r="M45" s="615"/>
      <c r="N45" s="2"/>
      <c r="O45" s="613"/>
      <c r="P45" s="614"/>
      <c r="Q45" s="614"/>
      <c r="R45" s="614"/>
      <c r="S45" s="614"/>
      <c r="T45" s="615"/>
    </row>
    <row r="46" spans="1:53" s="6" customFormat="1" x14ac:dyDescent="0.25">
      <c r="A46" s="613"/>
      <c r="B46" s="614"/>
      <c r="C46" s="614"/>
      <c r="D46" s="614"/>
      <c r="E46" s="614"/>
      <c r="F46" s="615"/>
      <c r="G46" s="2"/>
      <c r="H46" s="613"/>
      <c r="I46" s="614"/>
      <c r="J46" s="614"/>
      <c r="K46" s="614"/>
      <c r="L46" s="614"/>
      <c r="M46" s="615"/>
      <c r="N46" s="2"/>
      <c r="O46" s="613"/>
      <c r="P46" s="614"/>
      <c r="Q46" s="614"/>
      <c r="R46" s="614"/>
      <c r="S46" s="614"/>
      <c r="T46" s="615"/>
    </row>
    <row r="47" spans="1:53" s="6" customFormat="1" ht="13.8" thickBot="1" x14ac:dyDescent="0.3">
      <c r="A47" s="616"/>
      <c r="B47" s="617"/>
      <c r="C47" s="617"/>
      <c r="D47" s="617"/>
      <c r="E47" s="617"/>
      <c r="F47" s="618"/>
      <c r="G47" s="2"/>
      <c r="H47" s="616"/>
      <c r="I47" s="617"/>
      <c r="J47" s="617"/>
      <c r="K47" s="617"/>
      <c r="L47" s="617"/>
      <c r="M47" s="618"/>
      <c r="N47" s="2"/>
      <c r="O47" s="616"/>
      <c r="P47" s="617"/>
      <c r="Q47" s="617"/>
      <c r="R47" s="617"/>
      <c r="S47" s="617"/>
      <c r="T47" s="618"/>
    </row>
    <row r="48" spans="1:53" s="6" customFormat="1" ht="4.5" customHeight="1" x14ac:dyDescent="0.25">
      <c r="BA48" s="110"/>
    </row>
    <row r="49" spans="1:228" s="6" customFormat="1" x14ac:dyDescent="0.25">
      <c r="A49" s="284" t="s">
        <v>316</v>
      </c>
      <c r="BA49" s="110"/>
    </row>
    <row r="50" spans="1:228" s="6" customFormat="1" ht="4.5" customHeight="1" x14ac:dyDescent="0.25">
      <c r="A50" s="284"/>
      <c r="BA50" s="110"/>
    </row>
    <row r="51" spans="1:228" s="319" customFormat="1" ht="13.5" customHeight="1" x14ac:dyDescent="0.25">
      <c r="A51" s="651" t="s">
        <v>317</v>
      </c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1"/>
      <c r="T51" s="651"/>
      <c r="BA51" s="320"/>
    </row>
    <row r="52" spans="1:228" s="319" customFormat="1" x14ac:dyDescent="0.25">
      <c r="A52" s="651"/>
      <c r="B52" s="651"/>
      <c r="C52" s="651"/>
      <c r="D52" s="651"/>
      <c r="E52" s="651"/>
      <c r="F52" s="651"/>
      <c r="G52" s="651"/>
      <c r="H52" s="651"/>
      <c r="I52" s="651"/>
      <c r="J52" s="651"/>
      <c r="K52" s="651"/>
      <c r="L52" s="651"/>
      <c r="M52" s="651"/>
      <c r="N52" s="651"/>
      <c r="O52" s="651"/>
      <c r="P52" s="651"/>
      <c r="Q52" s="651"/>
      <c r="R52" s="651"/>
      <c r="S52" s="651"/>
      <c r="T52" s="651"/>
      <c r="BA52" s="320"/>
    </row>
    <row r="53" spans="1:228" s="319" customFormat="1" x14ac:dyDescent="0.25">
      <c r="A53" s="651"/>
      <c r="B53" s="651"/>
      <c r="C53" s="651"/>
      <c r="D53" s="651"/>
      <c r="E53" s="651"/>
      <c r="F53" s="651"/>
      <c r="G53" s="651"/>
      <c r="H53" s="651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S53" s="651"/>
      <c r="T53" s="651"/>
      <c r="BA53" s="320"/>
    </row>
    <row r="54" spans="1:228" s="6" customFormat="1" ht="7.5" customHeight="1" x14ac:dyDescent="0.25">
      <c r="BA54" s="72"/>
    </row>
    <row r="55" spans="1:228" s="6" customFormat="1" x14ac:dyDescent="0.25">
      <c r="T55" s="6">
        <v>6</v>
      </c>
      <c r="BA55" s="72"/>
    </row>
    <row r="56" spans="1:228" s="6" customFormat="1" ht="15" customHeight="1" x14ac:dyDescent="0.25">
      <c r="A56" s="601" t="s">
        <v>293</v>
      </c>
      <c r="B56" s="601"/>
      <c r="C56" s="601"/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BA56" s="110"/>
      <c r="BB56" s="2"/>
    </row>
    <row r="57" spans="1:228" s="6" customFormat="1" ht="6.75" customHeight="1" thickBot="1" x14ac:dyDescent="0.3">
      <c r="A57" s="285"/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BA57" s="110"/>
      <c r="BB57" s="2"/>
    </row>
    <row r="58" spans="1:228" s="6" customFormat="1" ht="36" customHeight="1" thickBot="1" x14ac:dyDescent="0.3">
      <c r="A58" s="586" t="s">
        <v>350</v>
      </c>
      <c r="B58" s="587"/>
      <c r="C58" s="587"/>
      <c r="D58" s="587"/>
      <c r="E58" s="587"/>
      <c r="F58" s="587"/>
      <c r="G58" s="587"/>
      <c r="H58" s="587"/>
      <c r="I58" s="587"/>
      <c r="J58" s="587"/>
      <c r="K58" s="587"/>
      <c r="L58" s="587"/>
      <c r="M58" s="587"/>
      <c r="N58" s="587"/>
      <c r="O58" s="587"/>
      <c r="P58" s="587"/>
      <c r="Q58" s="587"/>
      <c r="R58" s="587"/>
      <c r="S58" s="587"/>
      <c r="T58" s="588"/>
      <c r="BA58" s="110"/>
      <c r="BB58" s="2"/>
    </row>
    <row r="59" spans="1:228" ht="17.399999999999999" thickBot="1" x14ac:dyDescent="0.35">
      <c r="A59" s="619" t="s">
        <v>139</v>
      </c>
      <c r="B59" s="620"/>
      <c r="C59" s="620"/>
      <c r="D59" s="620"/>
      <c r="E59" s="620"/>
      <c r="F59" s="621"/>
      <c r="G59" s="15"/>
      <c r="H59" s="589" t="s">
        <v>142</v>
      </c>
      <c r="I59" s="590"/>
      <c r="J59" s="590"/>
      <c r="K59" s="590"/>
      <c r="L59" s="590"/>
      <c r="M59" s="591"/>
      <c r="N59" s="15"/>
      <c r="O59" s="589" t="s">
        <v>144</v>
      </c>
      <c r="P59" s="590"/>
      <c r="Q59" s="590"/>
      <c r="R59" s="590"/>
      <c r="S59" s="590"/>
      <c r="T59" s="591"/>
      <c r="U59" s="6"/>
      <c r="W59" s="7"/>
      <c r="X59" s="8"/>
      <c r="Y59" s="8"/>
      <c r="AB59" s="6"/>
      <c r="AD59" s="8"/>
      <c r="AI59" s="6"/>
      <c r="AK59" s="8"/>
      <c r="AP59" s="25"/>
      <c r="AQ59" s="25"/>
      <c r="AY59" s="6"/>
      <c r="AZ59" s="110"/>
      <c r="BA59" s="6"/>
      <c r="BB59" s="6"/>
      <c r="BC59" s="6"/>
      <c r="BD59" s="6"/>
      <c r="BE59" s="6"/>
      <c r="BF59" s="6"/>
      <c r="HS59" s="8"/>
      <c r="HT59" s="8"/>
    </row>
    <row r="60" spans="1:228" ht="12.75" customHeight="1" x14ac:dyDescent="0.25">
      <c r="A60" s="26"/>
      <c r="B60" s="22"/>
      <c r="C60" s="23"/>
      <c r="D60" s="24"/>
      <c r="E60" s="24"/>
      <c r="F60" s="27"/>
      <c r="G60" s="25"/>
      <c r="H60" s="26"/>
      <c r="I60" s="22"/>
      <c r="J60" s="23"/>
      <c r="K60" s="24"/>
      <c r="L60" s="24"/>
      <c r="M60" s="27"/>
      <c r="O60" s="26"/>
      <c r="P60" s="22"/>
      <c r="Q60" s="23"/>
      <c r="R60" s="24"/>
      <c r="S60" s="24"/>
      <c r="T60" s="208"/>
      <c r="U60" s="6"/>
      <c r="W60" s="7"/>
      <c r="X60" s="8"/>
      <c r="Y60" s="8"/>
      <c r="AB60" s="6"/>
      <c r="AD60" s="8"/>
      <c r="AI60" s="6"/>
      <c r="AK60" s="8"/>
      <c r="AP60" s="25"/>
      <c r="AQ60" s="25"/>
      <c r="AY60" s="6"/>
      <c r="AZ60" s="110"/>
      <c r="BA60" s="6"/>
      <c r="BB60" s="6"/>
      <c r="BC60" s="6"/>
      <c r="BD60" s="6"/>
      <c r="BE60" s="6"/>
      <c r="BF60" s="6"/>
      <c r="HS60" s="8"/>
      <c r="HT60" s="8"/>
    </row>
    <row r="61" spans="1:228" ht="12.75" customHeight="1" x14ac:dyDescent="0.25">
      <c r="A61" s="26"/>
      <c r="B61" s="22"/>
      <c r="C61" s="23"/>
      <c r="D61" s="24"/>
      <c r="E61" s="24"/>
      <c r="F61" s="27"/>
      <c r="G61" s="25"/>
      <c r="H61" s="26"/>
      <c r="I61" s="22"/>
      <c r="J61" s="23"/>
      <c r="K61" s="24"/>
      <c r="L61" s="24"/>
      <c r="M61" s="27"/>
      <c r="O61" s="26"/>
      <c r="P61" s="22"/>
      <c r="Q61" s="23"/>
      <c r="R61" s="24"/>
      <c r="S61" s="24"/>
      <c r="T61" s="208"/>
      <c r="U61" s="6"/>
      <c r="W61" s="7"/>
      <c r="X61" s="8"/>
      <c r="Y61" s="8"/>
      <c r="AB61" s="6"/>
      <c r="AD61" s="8"/>
      <c r="AI61" s="6"/>
      <c r="AK61" s="8"/>
      <c r="AP61" s="25"/>
      <c r="AQ61" s="25"/>
      <c r="AY61" s="6"/>
      <c r="AZ61" s="110"/>
      <c r="BA61" s="6"/>
      <c r="BB61" s="6"/>
      <c r="BC61" s="6"/>
      <c r="BD61" s="6"/>
      <c r="BE61" s="6"/>
      <c r="BF61" s="6"/>
      <c r="HS61" s="8"/>
      <c r="HT61" s="8"/>
    </row>
    <row r="62" spans="1:228" ht="12.75" customHeight="1" x14ac:dyDescent="0.25">
      <c r="A62" s="26"/>
      <c r="B62" s="22"/>
      <c r="C62" s="23"/>
      <c r="D62" s="24"/>
      <c r="E62" s="24"/>
      <c r="F62" s="27"/>
      <c r="G62" s="25"/>
      <c r="H62" s="26"/>
      <c r="I62" s="22"/>
      <c r="J62" s="23"/>
      <c r="K62" s="24"/>
      <c r="L62" s="24"/>
      <c r="M62" s="27"/>
      <c r="O62" s="26"/>
      <c r="P62" s="22"/>
      <c r="Q62" s="23"/>
      <c r="R62" s="24"/>
      <c r="S62" s="24"/>
      <c r="T62" s="208"/>
      <c r="U62" s="6"/>
      <c r="W62" s="7"/>
      <c r="X62" s="8"/>
      <c r="Y62" s="8"/>
      <c r="AB62" s="6"/>
      <c r="AD62" s="8"/>
      <c r="AI62" s="6"/>
      <c r="AK62" s="8"/>
      <c r="AP62" s="25"/>
      <c r="AQ62" s="25"/>
      <c r="AY62" s="6"/>
      <c r="AZ62" s="110"/>
      <c r="BA62" s="6"/>
      <c r="BB62" s="6"/>
      <c r="BC62" s="6"/>
      <c r="BD62" s="6"/>
      <c r="BE62" s="6"/>
      <c r="BF62" s="6"/>
      <c r="HS62" s="8"/>
      <c r="HT62" s="8"/>
    </row>
    <row r="63" spans="1:228" ht="12.75" customHeight="1" x14ac:dyDescent="0.25">
      <c r="A63" s="26"/>
      <c r="B63" s="22"/>
      <c r="C63" s="23"/>
      <c r="D63" s="24"/>
      <c r="E63" s="24"/>
      <c r="F63" s="27"/>
      <c r="G63" s="25"/>
      <c r="H63" s="26"/>
      <c r="I63" s="22"/>
      <c r="J63" s="23"/>
      <c r="K63" s="24"/>
      <c r="L63" s="24"/>
      <c r="M63" s="27"/>
      <c r="O63" s="26"/>
      <c r="P63" s="22"/>
      <c r="Q63" s="23"/>
      <c r="R63" s="24"/>
      <c r="S63" s="24"/>
      <c r="T63" s="208"/>
      <c r="U63" s="6"/>
      <c r="W63" s="7"/>
      <c r="X63" s="8"/>
      <c r="Y63" s="8"/>
      <c r="AB63" s="6"/>
      <c r="AD63" s="8"/>
      <c r="AI63" s="6"/>
      <c r="AK63" s="8"/>
      <c r="AP63" s="25"/>
      <c r="AQ63" s="25"/>
      <c r="AY63" s="6"/>
      <c r="AZ63" s="110"/>
      <c r="BA63" s="6"/>
      <c r="BB63" s="6"/>
      <c r="BC63" s="6"/>
      <c r="BD63" s="6"/>
      <c r="BE63" s="6"/>
      <c r="BF63" s="6"/>
      <c r="HS63" s="8"/>
      <c r="HT63" s="8"/>
    </row>
    <row r="64" spans="1:228" ht="12.75" customHeight="1" x14ac:dyDescent="0.25">
      <c r="A64" s="26"/>
      <c r="B64" s="22"/>
      <c r="C64" s="23"/>
      <c r="D64" s="24"/>
      <c r="E64" s="24"/>
      <c r="F64" s="27"/>
      <c r="G64" s="25"/>
      <c r="H64" s="26"/>
      <c r="I64" s="22"/>
      <c r="J64" s="23"/>
      <c r="K64" s="24"/>
      <c r="L64" s="24"/>
      <c r="M64" s="27"/>
      <c r="O64" s="26"/>
      <c r="P64" s="22"/>
      <c r="Q64" s="23"/>
      <c r="R64" s="24"/>
      <c r="S64" s="24"/>
      <c r="T64" s="208"/>
      <c r="U64" s="6"/>
      <c r="W64" s="7"/>
      <c r="X64" s="8"/>
      <c r="Y64" s="8"/>
      <c r="AB64" s="6"/>
      <c r="AD64" s="8"/>
      <c r="AI64" s="6"/>
      <c r="AK64" s="8"/>
      <c r="AP64" s="25"/>
      <c r="AQ64" s="25"/>
      <c r="AY64" s="6"/>
      <c r="AZ64" s="110"/>
      <c r="BA64" s="6"/>
      <c r="BB64" s="6"/>
      <c r="BC64" s="6"/>
      <c r="BD64" s="6"/>
      <c r="BE64" s="6"/>
      <c r="BF64" s="6"/>
      <c r="HS64" s="8"/>
      <c r="HT64" s="8"/>
    </row>
    <row r="65" spans="1:228" ht="12.75" customHeight="1" x14ac:dyDescent="0.25">
      <c r="A65" s="26"/>
      <c r="B65" s="22"/>
      <c r="C65" s="23"/>
      <c r="D65" s="24"/>
      <c r="E65" s="24"/>
      <c r="F65" s="27"/>
      <c r="G65" s="25"/>
      <c r="H65" s="26"/>
      <c r="I65" s="22"/>
      <c r="J65" s="23"/>
      <c r="K65" s="24"/>
      <c r="L65" s="24"/>
      <c r="M65" s="27"/>
      <c r="O65" s="26"/>
      <c r="P65" s="22"/>
      <c r="Q65" s="23"/>
      <c r="R65" s="24"/>
      <c r="S65" s="24"/>
      <c r="T65" s="208"/>
      <c r="U65" s="6"/>
      <c r="W65" s="7"/>
      <c r="X65" s="8"/>
      <c r="Y65" s="8"/>
      <c r="AB65" s="6"/>
      <c r="AD65" s="8"/>
      <c r="AI65" s="6"/>
      <c r="AK65" s="8"/>
      <c r="AP65" s="25"/>
      <c r="AQ65" s="25"/>
      <c r="AY65" s="6"/>
      <c r="AZ65" s="110"/>
      <c r="BA65" s="6"/>
      <c r="BB65" s="6"/>
      <c r="BC65" s="6"/>
      <c r="BD65" s="6"/>
      <c r="BE65" s="6"/>
      <c r="BF65" s="6"/>
      <c r="HS65" s="8"/>
      <c r="HT65" s="8"/>
    </row>
    <row r="66" spans="1:228" ht="12.75" customHeight="1" x14ac:dyDescent="0.25">
      <c r="A66" s="26"/>
      <c r="B66" s="22"/>
      <c r="C66" s="23"/>
      <c r="D66" s="24"/>
      <c r="E66" s="24"/>
      <c r="F66" s="27"/>
      <c r="G66" s="25"/>
      <c r="H66" s="26"/>
      <c r="I66" s="22"/>
      <c r="J66" s="23"/>
      <c r="K66" s="24"/>
      <c r="L66" s="24"/>
      <c r="M66" s="27"/>
      <c r="O66" s="26"/>
      <c r="P66" s="22"/>
      <c r="Q66" s="23"/>
      <c r="R66" s="24"/>
      <c r="S66" s="24"/>
      <c r="T66" s="208"/>
      <c r="U66" s="6"/>
      <c r="W66" s="7"/>
      <c r="X66" s="8"/>
      <c r="Y66" s="8"/>
      <c r="AB66" s="6"/>
      <c r="AD66" s="8"/>
      <c r="AI66" s="6"/>
      <c r="AK66" s="8"/>
      <c r="AP66" s="25"/>
      <c r="AQ66" s="25"/>
      <c r="AY66" s="6"/>
      <c r="AZ66" s="110"/>
      <c r="BA66" s="6"/>
      <c r="BB66" s="6"/>
      <c r="BC66" s="6"/>
      <c r="BD66" s="6"/>
      <c r="BE66" s="6"/>
      <c r="BF66" s="6"/>
      <c r="HS66" s="8"/>
      <c r="HT66" s="8"/>
    </row>
    <row r="67" spans="1:228" ht="12.75" customHeight="1" x14ac:dyDescent="0.25">
      <c r="A67" s="26"/>
      <c r="B67" s="22"/>
      <c r="C67" s="23"/>
      <c r="D67" s="24"/>
      <c r="E67" s="24"/>
      <c r="F67" s="27"/>
      <c r="G67" s="25"/>
      <c r="H67" s="26"/>
      <c r="I67" s="22"/>
      <c r="J67" s="23"/>
      <c r="K67" s="24"/>
      <c r="L67" s="24"/>
      <c r="M67" s="27"/>
      <c r="O67" s="26"/>
      <c r="P67" s="22"/>
      <c r="Q67" s="23"/>
      <c r="R67" s="24"/>
      <c r="S67" s="24"/>
      <c r="T67" s="208"/>
      <c r="U67" s="6"/>
      <c r="W67" s="7"/>
      <c r="X67" s="8"/>
      <c r="Y67" s="8"/>
      <c r="AB67" s="6"/>
      <c r="AD67" s="8"/>
      <c r="AI67" s="6"/>
      <c r="AK67" s="8"/>
      <c r="AP67" s="25"/>
      <c r="AQ67" s="25"/>
      <c r="AY67" s="6"/>
      <c r="AZ67" s="110"/>
      <c r="BA67" s="6"/>
      <c r="BB67" s="6"/>
      <c r="BC67" s="6"/>
      <c r="BD67" s="6"/>
      <c r="BE67" s="6"/>
      <c r="BF67" s="6"/>
      <c r="HS67" s="8"/>
      <c r="HT67" s="8"/>
    </row>
    <row r="68" spans="1:228" ht="12.75" customHeight="1" x14ac:dyDescent="0.25">
      <c r="A68" s="26"/>
      <c r="B68" s="22"/>
      <c r="C68" s="23"/>
      <c r="D68" s="24"/>
      <c r="E68" s="24"/>
      <c r="F68" s="27"/>
      <c r="G68" s="25"/>
      <c r="H68" s="26"/>
      <c r="I68" s="22"/>
      <c r="J68" s="23"/>
      <c r="K68" s="24"/>
      <c r="L68" s="24"/>
      <c r="M68" s="27"/>
      <c r="O68" s="26"/>
      <c r="P68" s="22"/>
      <c r="Q68" s="23"/>
      <c r="R68" s="24"/>
      <c r="S68" s="24"/>
      <c r="T68" s="208"/>
      <c r="U68" s="6"/>
      <c r="W68" s="7"/>
      <c r="X68" s="8"/>
      <c r="Y68" s="8"/>
      <c r="AB68" s="6"/>
      <c r="AD68" s="8"/>
      <c r="AI68" s="6"/>
      <c r="AK68" s="8"/>
      <c r="AP68" s="25"/>
      <c r="AQ68" s="25"/>
      <c r="AY68" s="6"/>
      <c r="AZ68" s="110"/>
      <c r="BA68" s="6"/>
      <c r="BB68" s="6"/>
      <c r="BC68" s="6"/>
      <c r="BD68" s="6"/>
      <c r="BE68" s="6"/>
      <c r="BF68" s="6"/>
      <c r="HS68" s="8"/>
      <c r="HT68" s="8"/>
    </row>
    <row r="69" spans="1:228" ht="12.75" customHeight="1" x14ac:dyDescent="0.25">
      <c r="A69" s="26"/>
      <c r="B69" s="22"/>
      <c r="C69" s="23"/>
      <c r="D69" s="24"/>
      <c r="E69" s="24"/>
      <c r="F69" s="27"/>
      <c r="G69" s="25"/>
      <c r="H69" s="26"/>
      <c r="I69" s="22"/>
      <c r="J69" s="23"/>
      <c r="K69" s="24"/>
      <c r="L69" s="24"/>
      <c r="M69" s="27"/>
      <c r="O69" s="26"/>
      <c r="P69" s="22"/>
      <c r="Q69" s="23"/>
      <c r="R69" s="24"/>
      <c r="S69" s="24"/>
      <c r="T69" s="208"/>
      <c r="U69" s="6"/>
      <c r="W69" s="7"/>
      <c r="X69" s="8"/>
      <c r="Y69" s="8"/>
      <c r="AB69" s="6"/>
      <c r="AD69" s="8"/>
      <c r="AI69" s="6"/>
      <c r="AK69" s="8"/>
      <c r="AP69" s="25"/>
      <c r="AQ69" s="25"/>
      <c r="AY69" s="6"/>
      <c r="AZ69" s="110"/>
      <c r="BA69" s="6"/>
      <c r="BB69" s="6"/>
      <c r="BC69" s="6"/>
      <c r="BD69" s="6"/>
      <c r="BE69" s="6"/>
      <c r="BF69" s="6"/>
      <c r="HS69" s="8"/>
      <c r="HT69" s="8"/>
    </row>
    <row r="70" spans="1:228" ht="12.75" customHeight="1" x14ac:dyDescent="0.25">
      <c r="A70" s="26"/>
      <c r="B70" s="22"/>
      <c r="C70" s="23"/>
      <c r="D70" s="24"/>
      <c r="E70" s="24"/>
      <c r="F70" s="27"/>
      <c r="G70" s="25"/>
      <c r="H70" s="26"/>
      <c r="I70" s="22"/>
      <c r="J70" s="23"/>
      <c r="K70" s="24"/>
      <c r="L70" s="24"/>
      <c r="M70" s="27"/>
      <c r="O70" s="26"/>
      <c r="P70" s="22"/>
      <c r="Q70" s="23"/>
      <c r="R70" s="24"/>
      <c r="S70" s="24"/>
      <c r="T70" s="208"/>
      <c r="U70" s="6"/>
      <c r="W70" s="7"/>
      <c r="X70" s="8"/>
      <c r="Y70" s="8"/>
      <c r="AB70" s="6"/>
      <c r="AD70" s="8"/>
      <c r="AI70" s="6"/>
      <c r="AK70" s="8"/>
      <c r="AP70" s="25"/>
      <c r="AQ70" s="25"/>
      <c r="AY70" s="6"/>
      <c r="AZ70" s="110"/>
      <c r="BA70" s="6"/>
      <c r="BB70" s="6"/>
      <c r="BC70" s="6"/>
      <c r="BD70" s="6"/>
      <c r="BE70" s="6"/>
      <c r="BF70" s="6"/>
      <c r="HS70" s="8"/>
      <c r="HT70" s="8"/>
    </row>
    <row r="71" spans="1:228" ht="12.75" customHeight="1" x14ac:dyDescent="0.25">
      <c r="A71" s="26"/>
      <c r="B71" s="22"/>
      <c r="C71" s="23"/>
      <c r="D71" s="24"/>
      <c r="E71" s="24"/>
      <c r="F71" s="27"/>
      <c r="G71" s="5"/>
      <c r="H71" s="26"/>
      <c r="I71" s="22"/>
      <c r="J71" s="23"/>
      <c r="K71" s="24"/>
      <c r="L71" s="24"/>
      <c r="M71" s="27"/>
      <c r="N71" s="2"/>
      <c r="O71" s="26"/>
      <c r="P71" s="22"/>
      <c r="Q71" s="23"/>
      <c r="R71" s="24"/>
      <c r="S71" s="24"/>
      <c r="T71" s="208"/>
      <c r="U71" s="6"/>
      <c r="W71" s="7"/>
      <c r="X71" s="8"/>
      <c r="Y71" s="8"/>
      <c r="AB71" s="6"/>
      <c r="AD71" s="8"/>
      <c r="AI71" s="6"/>
      <c r="AK71" s="8"/>
      <c r="AP71" s="25"/>
      <c r="AQ71" s="25"/>
      <c r="AY71" s="6"/>
      <c r="AZ71" s="110"/>
      <c r="BA71" s="2"/>
      <c r="BB71" s="6"/>
      <c r="BC71" s="6"/>
      <c r="BD71" s="6"/>
      <c r="BE71" s="6"/>
      <c r="BF71" s="6"/>
      <c r="HS71" s="8"/>
      <c r="HT71" s="8"/>
    </row>
    <row r="72" spans="1:228" ht="12.75" customHeight="1" x14ac:dyDescent="0.25">
      <c r="A72" s="26"/>
      <c r="B72" s="22"/>
      <c r="C72" s="23"/>
      <c r="D72" s="24"/>
      <c r="E72" s="24"/>
      <c r="F72" s="27"/>
      <c r="G72" s="5"/>
      <c r="H72" s="26"/>
      <c r="I72" s="22"/>
      <c r="J72" s="23"/>
      <c r="K72" s="24"/>
      <c r="L72" s="24"/>
      <c r="M72" s="27"/>
      <c r="N72" s="2"/>
      <c r="O72" s="26"/>
      <c r="P72" s="22"/>
      <c r="Q72" s="23"/>
      <c r="R72" s="24"/>
      <c r="S72" s="24"/>
      <c r="T72" s="208"/>
      <c r="U72" s="6"/>
      <c r="W72" s="7"/>
      <c r="X72" s="8"/>
      <c r="Y72" s="8"/>
      <c r="AB72" s="6"/>
      <c r="AD72" s="8"/>
      <c r="AI72" s="6"/>
      <c r="AK72" s="8"/>
      <c r="AP72" s="25"/>
      <c r="AQ72" s="25"/>
      <c r="AY72" s="6"/>
      <c r="AZ72" s="110"/>
      <c r="BA72" s="6"/>
      <c r="BB72" s="6"/>
      <c r="BC72" s="6"/>
      <c r="BD72" s="6"/>
      <c r="BE72" s="6"/>
      <c r="BF72" s="6"/>
      <c r="HS72" s="8"/>
      <c r="HT72" s="8"/>
    </row>
    <row r="73" spans="1:228" ht="13.5" customHeight="1" thickBot="1" x14ac:dyDescent="0.3">
      <c r="A73" s="26"/>
      <c r="B73" s="22"/>
      <c r="C73" s="23"/>
      <c r="D73" s="24"/>
      <c r="E73" s="24"/>
      <c r="F73" s="27"/>
      <c r="G73" s="5"/>
      <c r="H73" s="26"/>
      <c r="I73" s="22"/>
      <c r="J73" s="23"/>
      <c r="K73" s="24"/>
      <c r="L73" s="24"/>
      <c r="M73" s="27"/>
      <c r="N73" s="2"/>
      <c r="O73" s="26"/>
      <c r="P73" s="22"/>
      <c r="Q73" s="23"/>
      <c r="R73" s="24"/>
      <c r="S73" s="24"/>
      <c r="T73" s="208"/>
      <c r="U73" s="6"/>
      <c r="W73" s="7"/>
      <c r="X73" s="8"/>
      <c r="Y73" s="8"/>
      <c r="AB73" s="6"/>
      <c r="AD73" s="8"/>
      <c r="AI73" s="6"/>
      <c r="AK73" s="8"/>
      <c r="AP73" s="25"/>
      <c r="AQ73" s="25"/>
      <c r="AY73" s="6"/>
      <c r="AZ73" s="110"/>
      <c r="BA73" s="6"/>
      <c r="BB73" s="6"/>
      <c r="BC73" s="6"/>
      <c r="BD73" s="6"/>
      <c r="BE73" s="6"/>
      <c r="BF73" s="6"/>
      <c r="HS73" s="8"/>
      <c r="HT73" s="8"/>
    </row>
    <row r="74" spans="1:228" ht="12.75" customHeight="1" x14ac:dyDescent="0.25">
      <c r="A74" s="592" t="s">
        <v>351</v>
      </c>
      <c r="B74" s="611"/>
      <c r="C74" s="611"/>
      <c r="D74" s="611"/>
      <c r="E74" s="611"/>
      <c r="F74" s="612"/>
      <c r="G74" s="2"/>
      <c r="H74" s="592" t="s">
        <v>383</v>
      </c>
      <c r="I74" s="611"/>
      <c r="J74" s="611"/>
      <c r="K74" s="611"/>
      <c r="L74" s="611"/>
      <c r="M74" s="612"/>
      <c r="N74" s="2"/>
      <c r="O74" s="592" t="s">
        <v>364</v>
      </c>
      <c r="P74" s="611"/>
      <c r="Q74" s="611"/>
      <c r="R74" s="611"/>
      <c r="S74" s="611"/>
      <c r="T74" s="612"/>
      <c r="U74" s="6"/>
      <c r="W74" s="7"/>
      <c r="X74" s="8"/>
      <c r="Y74" s="8"/>
      <c r="AB74" s="6"/>
      <c r="AD74" s="8"/>
      <c r="AI74" s="6"/>
      <c r="AK74" s="8"/>
      <c r="AP74" s="25"/>
      <c r="AQ74" s="25"/>
      <c r="AY74" s="6"/>
      <c r="AZ74" s="110"/>
      <c r="BA74" s="6"/>
      <c r="BB74" s="6"/>
      <c r="BC74" s="6"/>
      <c r="BD74" s="6"/>
      <c r="BE74" s="6"/>
      <c r="BF74" s="6"/>
      <c r="HS74" s="8"/>
      <c r="HT74" s="8"/>
    </row>
    <row r="75" spans="1:228" ht="12.75" customHeight="1" x14ac:dyDescent="0.25">
      <c r="A75" s="613"/>
      <c r="B75" s="614"/>
      <c r="C75" s="614"/>
      <c r="D75" s="614"/>
      <c r="E75" s="614"/>
      <c r="F75" s="615"/>
      <c r="G75" s="2"/>
      <c r="H75" s="613"/>
      <c r="I75" s="614"/>
      <c r="J75" s="614"/>
      <c r="K75" s="614"/>
      <c r="L75" s="614"/>
      <c r="M75" s="615"/>
      <c r="N75" s="2"/>
      <c r="O75" s="613"/>
      <c r="P75" s="614"/>
      <c r="Q75" s="614"/>
      <c r="R75" s="614"/>
      <c r="S75" s="614"/>
      <c r="T75" s="615"/>
      <c r="U75" s="6"/>
      <c r="W75" s="7"/>
      <c r="X75" s="8"/>
      <c r="Y75" s="8"/>
      <c r="AB75" s="6"/>
      <c r="AD75" s="8"/>
      <c r="AI75" s="6"/>
      <c r="AK75" s="8"/>
      <c r="AP75" s="25"/>
      <c r="AQ75" s="25"/>
      <c r="AY75" s="6"/>
      <c r="AZ75" s="110"/>
      <c r="BA75" s="6"/>
      <c r="BB75" s="6"/>
      <c r="BC75" s="6"/>
      <c r="BD75" s="6"/>
      <c r="BE75" s="6"/>
      <c r="BF75" s="6"/>
      <c r="HS75" s="8"/>
      <c r="HT75" s="8"/>
    </row>
    <row r="76" spans="1:228" ht="12.75" customHeight="1" x14ac:dyDescent="0.25">
      <c r="A76" s="613"/>
      <c r="B76" s="614"/>
      <c r="C76" s="614"/>
      <c r="D76" s="614"/>
      <c r="E76" s="614"/>
      <c r="F76" s="615"/>
      <c r="G76" s="2"/>
      <c r="H76" s="613"/>
      <c r="I76" s="614"/>
      <c r="J76" s="614"/>
      <c r="K76" s="614"/>
      <c r="L76" s="614"/>
      <c r="M76" s="615"/>
      <c r="N76" s="2"/>
      <c r="O76" s="613"/>
      <c r="P76" s="614"/>
      <c r="Q76" s="614"/>
      <c r="R76" s="614"/>
      <c r="S76" s="614"/>
      <c r="T76" s="615"/>
      <c r="U76" s="6"/>
      <c r="W76" s="7"/>
      <c r="X76" s="8"/>
      <c r="Y76" s="8"/>
      <c r="AB76" s="6"/>
      <c r="AD76" s="8"/>
      <c r="AI76" s="6"/>
      <c r="AK76" s="8"/>
      <c r="AP76" s="25"/>
      <c r="AQ76" s="25"/>
      <c r="AY76" s="6"/>
      <c r="AZ76" s="110"/>
      <c r="BA76" s="6"/>
      <c r="BB76" s="6"/>
      <c r="BC76" s="6"/>
      <c r="BD76" s="6"/>
      <c r="BE76" s="6"/>
      <c r="BF76" s="6"/>
      <c r="HS76" s="8"/>
      <c r="HT76" s="8"/>
    </row>
    <row r="77" spans="1:228" ht="12.75" customHeight="1" x14ac:dyDescent="0.25">
      <c r="A77" s="613"/>
      <c r="B77" s="614"/>
      <c r="C77" s="614"/>
      <c r="D77" s="614"/>
      <c r="E77" s="614"/>
      <c r="F77" s="615"/>
      <c r="G77" s="2"/>
      <c r="H77" s="613"/>
      <c r="I77" s="614"/>
      <c r="J77" s="614"/>
      <c r="K77" s="614"/>
      <c r="L77" s="614"/>
      <c r="M77" s="615"/>
      <c r="N77" s="2"/>
      <c r="O77" s="613"/>
      <c r="P77" s="614"/>
      <c r="Q77" s="614"/>
      <c r="R77" s="614"/>
      <c r="S77" s="614"/>
      <c r="T77" s="615"/>
      <c r="U77" s="6"/>
      <c r="W77" s="7"/>
      <c r="X77" s="8"/>
      <c r="Y77" s="8"/>
      <c r="AB77" s="6"/>
      <c r="AD77" s="8"/>
      <c r="AI77" s="6"/>
      <c r="AK77" s="8"/>
      <c r="AP77" s="25"/>
      <c r="AQ77" s="25"/>
      <c r="AY77" s="6"/>
      <c r="AZ77" s="110"/>
      <c r="BA77" s="6"/>
      <c r="BB77" s="6"/>
      <c r="BC77" s="6"/>
      <c r="BD77" s="6"/>
      <c r="BE77" s="6"/>
      <c r="BF77" s="6"/>
      <c r="HS77" s="8"/>
      <c r="HT77" s="8"/>
    </row>
    <row r="78" spans="1:228" ht="13.5" customHeight="1" thickBot="1" x14ac:dyDescent="0.3">
      <c r="A78" s="616"/>
      <c r="B78" s="617"/>
      <c r="C78" s="617"/>
      <c r="D78" s="617"/>
      <c r="E78" s="617"/>
      <c r="F78" s="618"/>
      <c r="G78" s="2"/>
      <c r="H78" s="616"/>
      <c r="I78" s="617"/>
      <c r="J78" s="617"/>
      <c r="K78" s="617"/>
      <c r="L78" s="617"/>
      <c r="M78" s="618"/>
      <c r="N78" s="2"/>
      <c r="O78" s="616"/>
      <c r="P78" s="617"/>
      <c r="Q78" s="617"/>
      <c r="R78" s="617"/>
      <c r="S78" s="617"/>
      <c r="T78" s="618"/>
      <c r="U78" s="6"/>
      <c r="W78" s="7"/>
      <c r="X78" s="8"/>
      <c r="Y78" s="8"/>
      <c r="AB78" s="6"/>
      <c r="AD78" s="8"/>
      <c r="AI78" s="6"/>
      <c r="AK78" s="8"/>
      <c r="AP78" s="25"/>
      <c r="AQ78" s="25"/>
      <c r="AY78" s="6"/>
      <c r="AZ78" s="110"/>
      <c r="BA78" s="6"/>
      <c r="BB78" s="6"/>
      <c r="BC78" s="6"/>
      <c r="BD78" s="6"/>
      <c r="BE78" s="6"/>
      <c r="BF78" s="6"/>
      <c r="HS78" s="8"/>
      <c r="HT78" s="8"/>
    </row>
    <row r="79" spans="1:228" ht="5.25" customHeight="1" thickBot="1" x14ac:dyDescent="0.3">
      <c r="V79" s="6"/>
      <c r="W79" s="7"/>
      <c r="Y79" s="8"/>
      <c r="AC79" s="6"/>
      <c r="AD79" s="8"/>
      <c r="AJ79" s="6"/>
      <c r="AK79" s="8"/>
      <c r="AQ79" s="25"/>
      <c r="AZ79" s="6"/>
      <c r="BA79" s="110"/>
      <c r="BB79" s="6"/>
      <c r="BC79" s="6"/>
      <c r="BD79" s="6"/>
      <c r="BE79" s="6"/>
      <c r="BF79" s="6"/>
      <c r="BG79" s="6"/>
      <c r="HT79" s="8"/>
    </row>
    <row r="80" spans="1:228" ht="17.399999999999999" thickBot="1" x14ac:dyDescent="0.35">
      <c r="A80" s="589" t="s">
        <v>145</v>
      </c>
      <c r="B80" s="590"/>
      <c r="C80" s="590"/>
      <c r="D80" s="590"/>
      <c r="E80" s="590"/>
      <c r="F80" s="591"/>
      <c r="G80" s="16"/>
      <c r="H80" s="589" t="s">
        <v>146</v>
      </c>
      <c r="I80" s="590"/>
      <c r="J80" s="590"/>
      <c r="K80" s="590"/>
      <c r="L80" s="590"/>
      <c r="M80" s="591"/>
      <c r="N80" s="16" t="s">
        <v>109</v>
      </c>
      <c r="O80" s="589" t="s">
        <v>149</v>
      </c>
      <c r="P80" s="590"/>
      <c r="Q80" s="590"/>
      <c r="R80" s="590"/>
      <c r="S80" s="590"/>
      <c r="T80" s="591"/>
      <c r="V80" s="6"/>
      <c r="W80" s="7"/>
      <c r="Y80" s="8"/>
      <c r="AC80" s="6"/>
      <c r="AD80" s="8"/>
      <c r="AJ80" s="6"/>
      <c r="AK80" s="8"/>
      <c r="AQ80" s="25"/>
      <c r="AZ80" s="6"/>
      <c r="BA80" s="6"/>
      <c r="BB80" s="6"/>
      <c r="BC80" s="6"/>
      <c r="BD80" s="6"/>
      <c r="BE80" s="6"/>
      <c r="BF80" s="6"/>
      <c r="BG80" s="6"/>
      <c r="HT80" s="8"/>
    </row>
    <row r="81" spans="1:228" x14ac:dyDescent="0.25">
      <c r="A81" s="313"/>
      <c r="B81" s="314"/>
      <c r="C81" s="315"/>
      <c r="D81" s="98"/>
      <c r="E81" s="98"/>
      <c r="F81" s="99"/>
      <c r="G81" s="28"/>
      <c r="H81" s="95"/>
      <c r="I81" s="96"/>
      <c r="J81" s="97"/>
      <c r="K81" s="98"/>
      <c r="L81" s="98"/>
      <c r="M81" s="99"/>
      <c r="N81" s="28"/>
      <c r="O81" s="95"/>
      <c r="P81" s="96"/>
      <c r="Q81" s="97"/>
      <c r="R81" s="98"/>
      <c r="S81" s="98"/>
      <c r="T81" s="99"/>
      <c r="V81" s="6"/>
      <c r="W81" s="7"/>
      <c r="Y81" s="8"/>
      <c r="AC81" s="6"/>
      <c r="AD81" s="8"/>
      <c r="AJ81" s="6"/>
      <c r="AK81" s="8"/>
      <c r="AQ81" s="25"/>
      <c r="AZ81" s="6"/>
      <c r="BA81" s="6"/>
      <c r="BB81" s="6"/>
      <c r="BC81" s="6"/>
      <c r="BD81" s="6"/>
      <c r="BE81" s="6"/>
      <c r="BF81" s="6"/>
      <c r="BG81" s="6"/>
      <c r="HT81" s="8"/>
    </row>
    <row r="82" spans="1:228" x14ac:dyDescent="0.25">
      <c r="A82" s="209"/>
      <c r="B82" s="101"/>
      <c r="C82" s="102"/>
      <c r="D82" s="24"/>
      <c r="E82" s="24"/>
      <c r="F82" s="27"/>
      <c r="G82" s="28"/>
      <c r="H82" s="26"/>
      <c r="I82" s="22"/>
      <c r="J82" s="23"/>
      <c r="K82" s="24"/>
      <c r="L82" s="24"/>
      <c r="M82" s="27"/>
      <c r="N82" s="28"/>
      <c r="O82" s="26"/>
      <c r="P82" s="22"/>
      <c r="Q82" s="23"/>
      <c r="R82" s="24"/>
      <c r="S82" s="24"/>
      <c r="T82" s="27"/>
      <c r="V82" s="6"/>
      <c r="W82" s="7"/>
      <c r="Y82" s="8"/>
      <c r="AC82" s="6"/>
      <c r="AD82" s="8"/>
      <c r="AJ82" s="6"/>
      <c r="AK82" s="8"/>
      <c r="AQ82" s="25"/>
      <c r="AZ82" s="6"/>
      <c r="BA82" s="6"/>
      <c r="BB82" s="6"/>
      <c r="BC82" s="6"/>
      <c r="BD82" s="6"/>
      <c r="BE82" s="6"/>
      <c r="BF82" s="6"/>
      <c r="BG82" s="6"/>
      <c r="HT82" s="8"/>
    </row>
    <row r="83" spans="1:228" x14ac:dyDescent="0.25">
      <c r="A83" s="209"/>
      <c r="B83" s="101"/>
      <c r="C83" s="102"/>
      <c r="D83" s="24"/>
      <c r="E83" s="24"/>
      <c r="F83" s="27"/>
      <c r="G83" s="28"/>
      <c r="H83" s="26"/>
      <c r="I83" s="22"/>
      <c r="J83" s="23"/>
      <c r="K83" s="24"/>
      <c r="L83" s="24"/>
      <c r="M83" s="27"/>
      <c r="N83" s="28"/>
      <c r="O83" s="26"/>
      <c r="P83" s="22"/>
      <c r="Q83" s="23"/>
      <c r="R83" s="24"/>
      <c r="S83" s="24"/>
      <c r="T83" s="27"/>
      <c r="V83" s="6"/>
      <c r="W83" s="7"/>
      <c r="Y83" s="8"/>
      <c r="AC83" s="6"/>
      <c r="AD83" s="8"/>
      <c r="AJ83" s="6"/>
      <c r="AK83" s="8"/>
      <c r="AQ83" s="25"/>
      <c r="AZ83" s="6"/>
      <c r="BA83" s="6"/>
      <c r="BB83" s="6"/>
      <c r="BC83" s="6"/>
      <c r="BD83" s="6"/>
      <c r="BE83" s="6"/>
      <c r="BF83" s="6"/>
      <c r="BG83" s="6"/>
      <c r="HT83" s="8"/>
    </row>
    <row r="84" spans="1:228" x14ac:dyDescent="0.25">
      <c r="A84" s="209"/>
      <c r="B84" s="101"/>
      <c r="C84" s="102"/>
      <c r="D84" s="24"/>
      <c r="E84" s="24"/>
      <c r="F84" s="27"/>
      <c r="G84" s="28"/>
      <c r="H84" s="26"/>
      <c r="I84" s="22"/>
      <c r="J84" s="23"/>
      <c r="K84" s="24"/>
      <c r="L84" s="24"/>
      <c r="M84" s="27"/>
      <c r="N84" s="28"/>
      <c r="O84" s="26"/>
      <c r="P84" s="22"/>
      <c r="Q84" s="23"/>
      <c r="R84" s="24"/>
      <c r="S84" s="24"/>
      <c r="T84" s="27"/>
      <c r="V84" s="6"/>
      <c r="W84" s="7"/>
      <c r="Y84" s="8"/>
      <c r="AC84" s="6"/>
      <c r="AD84" s="8"/>
      <c r="AJ84" s="6"/>
      <c r="AK84" s="8"/>
      <c r="AQ84" s="25"/>
      <c r="AZ84" s="6"/>
      <c r="BA84" s="72"/>
      <c r="BB84" s="72"/>
      <c r="BC84" s="6"/>
      <c r="BD84" s="6"/>
      <c r="BE84" s="6"/>
      <c r="BF84" s="6"/>
      <c r="BG84" s="6"/>
      <c r="HT84" s="8"/>
    </row>
    <row r="85" spans="1:228" x14ac:dyDescent="0.25">
      <c r="A85" s="209"/>
      <c r="B85" s="101"/>
      <c r="C85" s="102"/>
      <c r="D85" s="24"/>
      <c r="E85" s="24"/>
      <c r="F85" s="27"/>
      <c r="G85" s="28"/>
      <c r="H85" s="26"/>
      <c r="I85" s="22"/>
      <c r="J85" s="23"/>
      <c r="K85" s="24"/>
      <c r="L85" s="24"/>
      <c r="M85" s="27"/>
      <c r="N85" s="28"/>
      <c r="O85" s="26"/>
      <c r="P85" s="22"/>
      <c r="Q85" s="23"/>
      <c r="R85" s="24"/>
      <c r="S85" s="24"/>
      <c r="T85" s="27"/>
      <c r="V85" s="6"/>
      <c r="W85" s="7"/>
      <c r="Y85" s="8"/>
      <c r="AC85" s="6"/>
      <c r="AD85" s="8"/>
      <c r="AJ85" s="6"/>
      <c r="AK85" s="8"/>
      <c r="AQ85" s="25"/>
      <c r="AZ85" s="6"/>
      <c r="BA85" s="72"/>
      <c r="BB85" s="72"/>
      <c r="BC85" s="6"/>
      <c r="BD85" s="6"/>
      <c r="BE85" s="6"/>
      <c r="BF85" s="6"/>
      <c r="BG85" s="6"/>
      <c r="HT85" s="8"/>
    </row>
    <row r="86" spans="1:228" x14ac:dyDescent="0.25">
      <c r="A86" s="209"/>
      <c r="B86" s="101"/>
      <c r="C86" s="102"/>
      <c r="D86" s="24"/>
      <c r="E86" s="24"/>
      <c r="F86" s="27"/>
      <c r="G86" s="28"/>
      <c r="H86" s="26"/>
      <c r="I86" s="22"/>
      <c r="J86" s="23"/>
      <c r="K86" s="24"/>
      <c r="L86" s="24"/>
      <c r="M86" s="27"/>
      <c r="N86" s="28"/>
      <c r="O86" s="26"/>
      <c r="P86" s="22"/>
      <c r="Q86" s="23"/>
      <c r="R86" s="24"/>
      <c r="S86" s="24"/>
      <c r="T86" s="27"/>
      <c r="V86" s="6"/>
      <c r="W86" s="7"/>
      <c r="Y86" s="8"/>
      <c r="AC86" s="6"/>
      <c r="AD86" s="8"/>
      <c r="AJ86" s="6"/>
      <c r="AK86" s="8"/>
      <c r="AQ86" s="25"/>
      <c r="HT86" s="8"/>
    </row>
    <row r="87" spans="1:228" x14ac:dyDescent="0.25">
      <c r="A87" s="209"/>
      <c r="B87" s="101"/>
      <c r="C87" s="102"/>
      <c r="D87" s="24"/>
      <c r="E87" s="24"/>
      <c r="F87" s="27"/>
      <c r="G87" s="28"/>
      <c r="H87" s="26"/>
      <c r="I87" s="22"/>
      <c r="J87" s="23"/>
      <c r="K87" s="24"/>
      <c r="L87" s="24"/>
      <c r="M87" s="27"/>
      <c r="N87" s="28"/>
      <c r="O87" s="26"/>
      <c r="P87" s="22"/>
      <c r="Q87" s="23"/>
      <c r="R87" s="24"/>
      <c r="S87" s="24"/>
      <c r="T87" s="27"/>
      <c r="V87" s="6"/>
      <c r="W87" s="7"/>
      <c r="Y87" s="8"/>
      <c r="AC87" s="6"/>
      <c r="AD87" s="8"/>
      <c r="AJ87" s="6"/>
      <c r="AK87" s="8"/>
      <c r="AQ87" s="25"/>
      <c r="HT87" s="8"/>
    </row>
    <row r="88" spans="1:228" x14ac:dyDescent="0.25">
      <c r="A88" s="209"/>
      <c r="B88" s="101"/>
      <c r="C88" s="102"/>
      <c r="D88" s="24"/>
      <c r="E88" s="24"/>
      <c r="F88" s="27"/>
      <c r="G88" s="28"/>
      <c r="H88" s="26"/>
      <c r="I88" s="22"/>
      <c r="J88" s="23"/>
      <c r="K88" s="24"/>
      <c r="L88" s="24"/>
      <c r="M88" s="27"/>
      <c r="N88" s="28"/>
      <c r="O88" s="26"/>
      <c r="P88" s="22"/>
      <c r="Q88" s="23"/>
      <c r="R88" s="24"/>
      <c r="S88" s="24"/>
      <c r="T88" s="27"/>
      <c r="V88" s="6"/>
      <c r="W88" s="7"/>
      <c r="Y88" s="8"/>
      <c r="AC88" s="6"/>
      <c r="AD88" s="8"/>
      <c r="AJ88" s="6"/>
      <c r="AK88" s="8"/>
      <c r="AQ88" s="25"/>
      <c r="HT88" s="8"/>
    </row>
    <row r="89" spans="1:228" x14ac:dyDescent="0.25">
      <c r="A89" s="209"/>
      <c r="B89" s="101"/>
      <c r="C89" s="102"/>
      <c r="D89" s="24"/>
      <c r="E89" s="24"/>
      <c r="F89" s="27"/>
      <c r="G89" s="28"/>
      <c r="H89" s="26"/>
      <c r="I89" s="22"/>
      <c r="J89" s="23"/>
      <c r="K89" s="24"/>
      <c r="L89" s="24"/>
      <c r="M89" s="27"/>
      <c r="N89" s="28"/>
      <c r="O89" s="26"/>
      <c r="P89" s="22"/>
      <c r="Q89" s="23"/>
      <c r="R89" s="24"/>
      <c r="S89" s="24"/>
      <c r="T89" s="27"/>
      <c r="V89" s="6"/>
      <c r="W89" s="7"/>
      <c r="Y89" s="8"/>
      <c r="AC89" s="6"/>
      <c r="AD89" s="8"/>
      <c r="AJ89" s="6"/>
      <c r="AK89" s="8"/>
      <c r="AQ89" s="25"/>
      <c r="HT89" s="8"/>
    </row>
    <row r="90" spans="1:228" x14ac:dyDescent="0.25">
      <c r="A90" s="209"/>
      <c r="B90" s="101"/>
      <c r="C90" s="102"/>
      <c r="D90" s="24"/>
      <c r="E90" s="24"/>
      <c r="F90" s="27"/>
      <c r="G90" s="28"/>
      <c r="H90" s="26"/>
      <c r="I90" s="22"/>
      <c r="J90" s="23"/>
      <c r="K90" s="24"/>
      <c r="L90" s="24"/>
      <c r="M90" s="27"/>
      <c r="N90" s="28"/>
      <c r="O90" s="26"/>
      <c r="P90" s="22"/>
      <c r="Q90" s="23"/>
      <c r="R90" s="24"/>
      <c r="S90" s="24"/>
      <c r="T90" s="27"/>
      <c r="V90" s="6"/>
      <c r="W90" s="7"/>
      <c r="Y90" s="8"/>
      <c r="AC90" s="6"/>
      <c r="AD90" s="8"/>
      <c r="AJ90" s="6"/>
      <c r="AK90" s="8"/>
      <c r="AQ90" s="25"/>
      <c r="HT90" s="8"/>
    </row>
    <row r="91" spans="1:228" x14ac:dyDescent="0.25">
      <c r="A91" s="316"/>
      <c r="B91" s="158"/>
      <c r="C91" s="158"/>
      <c r="D91" s="43"/>
      <c r="E91" s="43"/>
      <c r="F91" s="44"/>
      <c r="G91" s="100"/>
      <c r="H91" s="26"/>
      <c r="I91" s="22"/>
      <c r="J91" s="23"/>
      <c r="K91" s="24"/>
      <c r="L91" s="24"/>
      <c r="M91" s="27"/>
      <c r="N91" s="100"/>
      <c r="O91" s="26"/>
      <c r="P91" s="22"/>
      <c r="Q91" s="23"/>
      <c r="R91" s="24"/>
      <c r="S91" s="24"/>
      <c r="T91" s="27"/>
      <c r="V91" s="6"/>
      <c r="W91" s="7"/>
      <c r="Y91" s="8"/>
      <c r="AC91" s="6"/>
      <c r="AD91" s="8"/>
      <c r="AJ91" s="6"/>
      <c r="AK91" s="8"/>
      <c r="AQ91" s="25"/>
      <c r="HT91" s="8"/>
    </row>
    <row r="92" spans="1:228" x14ac:dyDescent="0.25">
      <c r="A92" s="316"/>
      <c r="B92" s="158"/>
      <c r="C92" s="158"/>
      <c r="D92" s="43"/>
      <c r="E92" s="43"/>
      <c r="F92" s="44"/>
      <c r="G92" s="100"/>
      <c r="H92" s="26"/>
      <c r="I92" s="22"/>
      <c r="J92" s="23"/>
      <c r="K92" s="24"/>
      <c r="L92" s="24"/>
      <c r="M92" s="27"/>
      <c r="N92" s="100"/>
      <c r="O92" s="26"/>
      <c r="P92" s="22"/>
      <c r="Q92" s="23"/>
      <c r="R92" s="24"/>
      <c r="S92" s="24"/>
      <c r="T92" s="27"/>
      <c r="V92" s="6"/>
      <c r="W92" s="7"/>
      <c r="Y92" s="8"/>
      <c r="AC92" s="6"/>
      <c r="AD92" s="8"/>
      <c r="AJ92" s="6"/>
      <c r="AK92" s="8"/>
      <c r="AQ92" s="25"/>
      <c r="HT92" s="8"/>
    </row>
    <row r="93" spans="1:228" ht="13.8" thickBot="1" x14ac:dyDescent="0.3">
      <c r="A93" s="316"/>
      <c r="B93" s="158"/>
      <c r="C93" s="158"/>
      <c r="D93" s="43"/>
      <c r="E93" s="43"/>
      <c r="F93" s="44"/>
      <c r="G93" s="100"/>
      <c r="H93" s="26"/>
      <c r="I93" s="22"/>
      <c r="J93" s="23"/>
      <c r="K93" s="24"/>
      <c r="L93" s="24"/>
      <c r="M93" s="27"/>
      <c r="N93" s="100"/>
      <c r="O93" s="26"/>
      <c r="P93" s="22"/>
      <c r="Q93" s="23"/>
      <c r="R93" s="24"/>
      <c r="S93" s="24"/>
      <c r="T93" s="27"/>
      <c r="V93" s="6"/>
      <c r="W93" s="7"/>
      <c r="Y93" s="8"/>
      <c r="AC93" s="6"/>
      <c r="AD93" s="8"/>
      <c r="AJ93" s="6"/>
      <c r="AK93" s="8"/>
      <c r="AQ93" s="25"/>
      <c r="HT93" s="8"/>
    </row>
    <row r="94" spans="1:228" ht="12.75" customHeight="1" x14ac:dyDescent="0.25">
      <c r="A94" s="592" t="s">
        <v>365</v>
      </c>
      <c r="B94" s="611"/>
      <c r="C94" s="611"/>
      <c r="D94" s="611"/>
      <c r="E94" s="611"/>
      <c r="F94" s="612"/>
      <c r="G94" s="2"/>
      <c r="H94" s="592" t="s">
        <v>352</v>
      </c>
      <c r="I94" s="611"/>
      <c r="J94" s="611"/>
      <c r="K94" s="611"/>
      <c r="L94" s="611"/>
      <c r="M94" s="612"/>
      <c r="N94" s="2"/>
      <c r="O94" s="592" t="s">
        <v>396</v>
      </c>
      <c r="P94" s="611"/>
      <c r="Q94" s="611"/>
      <c r="R94" s="611"/>
      <c r="S94" s="611"/>
      <c r="T94" s="612"/>
      <c r="V94" s="6"/>
      <c r="W94" s="7"/>
      <c r="Y94" s="8"/>
      <c r="AC94" s="6"/>
      <c r="AD94" s="8"/>
      <c r="AJ94" s="6"/>
      <c r="AK94" s="8"/>
      <c r="AQ94" s="25"/>
      <c r="HT94" s="8"/>
    </row>
    <row r="95" spans="1:228" x14ac:dyDescent="0.25">
      <c r="A95" s="613"/>
      <c r="B95" s="614"/>
      <c r="C95" s="614"/>
      <c r="D95" s="614"/>
      <c r="E95" s="614"/>
      <c r="F95" s="615"/>
      <c r="G95" s="2"/>
      <c r="H95" s="613"/>
      <c r="I95" s="614"/>
      <c r="J95" s="614"/>
      <c r="K95" s="614"/>
      <c r="L95" s="614"/>
      <c r="M95" s="615"/>
      <c r="N95" s="2"/>
      <c r="O95" s="613"/>
      <c r="P95" s="614"/>
      <c r="Q95" s="614"/>
      <c r="R95" s="614"/>
      <c r="S95" s="614"/>
      <c r="T95" s="615"/>
      <c r="V95" s="6"/>
      <c r="W95" s="7"/>
      <c r="Y95" s="8"/>
      <c r="AC95" s="6"/>
      <c r="AD95" s="8"/>
      <c r="AJ95" s="6"/>
      <c r="AK95" s="8"/>
      <c r="AQ95" s="25"/>
      <c r="HT95" s="8"/>
    </row>
    <row r="96" spans="1:228" x14ac:dyDescent="0.25">
      <c r="A96" s="613"/>
      <c r="B96" s="614"/>
      <c r="C96" s="614"/>
      <c r="D96" s="614"/>
      <c r="E96" s="614"/>
      <c r="F96" s="615"/>
      <c r="G96" s="2"/>
      <c r="H96" s="613"/>
      <c r="I96" s="614"/>
      <c r="J96" s="614"/>
      <c r="K96" s="614"/>
      <c r="L96" s="614"/>
      <c r="M96" s="615"/>
      <c r="N96" s="2"/>
      <c r="O96" s="613"/>
      <c r="P96" s="614"/>
      <c r="Q96" s="614"/>
      <c r="R96" s="614"/>
      <c r="S96" s="614"/>
      <c r="T96" s="615"/>
      <c r="V96" s="6"/>
      <c r="W96" s="7"/>
      <c r="Y96" s="8"/>
      <c r="AC96" s="6"/>
      <c r="AD96" s="8"/>
      <c r="AJ96" s="6"/>
      <c r="AK96" s="8"/>
      <c r="AQ96" s="25"/>
      <c r="HT96" s="8"/>
    </row>
    <row r="97" spans="1:228" x14ac:dyDescent="0.25">
      <c r="A97" s="613"/>
      <c r="B97" s="614"/>
      <c r="C97" s="614"/>
      <c r="D97" s="614"/>
      <c r="E97" s="614"/>
      <c r="F97" s="615"/>
      <c r="G97" s="2"/>
      <c r="H97" s="613"/>
      <c r="I97" s="614"/>
      <c r="J97" s="614"/>
      <c r="K97" s="614"/>
      <c r="L97" s="614"/>
      <c r="M97" s="615"/>
      <c r="N97" s="2"/>
      <c r="O97" s="613"/>
      <c r="P97" s="614"/>
      <c r="Q97" s="614"/>
      <c r="R97" s="614"/>
      <c r="S97" s="614"/>
      <c r="T97" s="615"/>
      <c r="V97" s="6"/>
      <c r="W97" s="7"/>
      <c r="Y97" s="8"/>
      <c r="AC97" s="6"/>
      <c r="AD97" s="8"/>
      <c r="AJ97" s="6"/>
      <c r="AK97" s="8"/>
      <c r="AQ97" s="25"/>
      <c r="HT97" s="8"/>
    </row>
    <row r="98" spans="1:228" x14ac:dyDescent="0.25">
      <c r="A98" s="613"/>
      <c r="B98" s="614"/>
      <c r="C98" s="614"/>
      <c r="D98" s="614"/>
      <c r="E98" s="614"/>
      <c r="F98" s="615"/>
      <c r="G98" s="2"/>
      <c r="H98" s="613"/>
      <c r="I98" s="614"/>
      <c r="J98" s="614"/>
      <c r="K98" s="614"/>
      <c r="L98" s="614"/>
      <c r="M98" s="615"/>
      <c r="N98" s="2"/>
      <c r="O98" s="613"/>
      <c r="P98" s="614"/>
      <c r="Q98" s="614"/>
      <c r="R98" s="614"/>
      <c r="S98" s="614"/>
      <c r="T98" s="615"/>
      <c r="V98" s="6"/>
      <c r="W98" s="7"/>
      <c r="Y98" s="8"/>
      <c r="AC98" s="6"/>
      <c r="AD98" s="8"/>
      <c r="AJ98" s="6"/>
      <c r="AK98" s="8"/>
      <c r="AQ98" s="25"/>
      <c r="HT98" s="8"/>
    </row>
    <row r="99" spans="1:228" ht="13.8" thickBot="1" x14ac:dyDescent="0.3">
      <c r="A99" s="616"/>
      <c r="B99" s="617"/>
      <c r="C99" s="617"/>
      <c r="D99" s="617"/>
      <c r="E99" s="617"/>
      <c r="F99" s="618"/>
      <c r="G99" s="2"/>
      <c r="H99" s="616"/>
      <c r="I99" s="617"/>
      <c r="J99" s="617"/>
      <c r="K99" s="617"/>
      <c r="L99" s="617"/>
      <c r="M99" s="618"/>
      <c r="N99" s="2"/>
      <c r="O99" s="616"/>
      <c r="P99" s="617"/>
      <c r="Q99" s="617"/>
      <c r="R99" s="617"/>
      <c r="S99" s="617"/>
      <c r="T99" s="618"/>
      <c r="V99" s="6"/>
      <c r="W99" s="7"/>
      <c r="Y99" s="8"/>
      <c r="AC99" s="6"/>
      <c r="AD99" s="8"/>
      <c r="AJ99" s="6"/>
      <c r="AK99" s="8"/>
      <c r="AQ99" s="25"/>
      <c r="HT99" s="8"/>
    </row>
    <row r="100" spans="1:228" ht="6.75" customHeight="1" x14ac:dyDescent="0.25">
      <c r="V100" s="6"/>
      <c r="W100" s="7"/>
      <c r="Y100" s="8"/>
      <c r="AC100" s="6"/>
      <c r="AD100" s="8"/>
      <c r="AJ100" s="6"/>
      <c r="AK100" s="8"/>
      <c r="AQ100" s="25"/>
      <c r="HT100" s="8"/>
    </row>
    <row r="101" spans="1:228" x14ac:dyDescent="0.25">
      <c r="A101" s="8" t="s">
        <v>316</v>
      </c>
      <c r="V101" s="6"/>
      <c r="W101" s="7"/>
      <c r="Y101" s="8"/>
      <c r="AC101" s="6"/>
      <c r="AD101" s="8"/>
      <c r="AJ101" s="6"/>
      <c r="AK101" s="8"/>
      <c r="AQ101" s="25"/>
      <c r="HT101" s="8"/>
    </row>
    <row r="102" spans="1:228" ht="5.25" customHeight="1" x14ac:dyDescent="0.25">
      <c r="V102" s="6"/>
      <c r="W102" s="7"/>
      <c r="Y102" s="8"/>
      <c r="AC102" s="6"/>
      <c r="AD102" s="8"/>
      <c r="AJ102" s="6"/>
      <c r="AK102" s="8"/>
      <c r="AQ102" s="25"/>
      <c r="HT102" s="8"/>
    </row>
    <row r="103" spans="1:228" x14ac:dyDescent="0.25">
      <c r="A103" s="646" t="s">
        <v>317</v>
      </c>
      <c r="B103" s="646"/>
      <c r="C103" s="646"/>
      <c r="D103" s="646"/>
      <c r="E103" s="646"/>
      <c r="F103" s="646"/>
      <c r="G103" s="646"/>
      <c r="H103" s="646"/>
      <c r="I103" s="646"/>
      <c r="J103" s="646"/>
      <c r="K103" s="646"/>
      <c r="L103" s="646"/>
      <c r="M103" s="646"/>
      <c r="N103" s="646"/>
      <c r="O103" s="646"/>
      <c r="P103" s="646"/>
      <c r="Q103" s="646"/>
      <c r="R103" s="646"/>
      <c r="S103" s="646"/>
      <c r="T103" s="646"/>
      <c r="V103" s="6"/>
      <c r="W103" s="7"/>
      <c r="Y103" s="8"/>
      <c r="AC103" s="6"/>
      <c r="AD103" s="8"/>
      <c r="AJ103" s="6"/>
      <c r="AK103" s="8"/>
      <c r="AQ103" s="25"/>
      <c r="HT103" s="8"/>
    </row>
    <row r="104" spans="1:228" x14ac:dyDescent="0.25">
      <c r="A104" s="646"/>
      <c r="B104" s="646"/>
      <c r="C104" s="646"/>
      <c r="D104" s="646"/>
      <c r="E104" s="646"/>
      <c r="F104" s="646"/>
      <c r="G104" s="646"/>
      <c r="H104" s="646"/>
      <c r="I104" s="646"/>
      <c r="J104" s="646"/>
      <c r="K104" s="646"/>
      <c r="L104" s="646"/>
      <c r="M104" s="646"/>
      <c r="N104" s="646"/>
      <c r="O104" s="646"/>
      <c r="P104" s="646"/>
      <c r="Q104" s="646"/>
      <c r="R104" s="646"/>
      <c r="S104" s="646"/>
      <c r="T104" s="646"/>
      <c r="V104" s="6"/>
      <c r="W104" s="7"/>
      <c r="Y104" s="8"/>
      <c r="AC104" s="6"/>
      <c r="AD104" s="8"/>
      <c r="AJ104" s="6"/>
      <c r="AK104" s="8"/>
      <c r="AQ104" s="25"/>
      <c r="HT104" s="8"/>
    </row>
    <row r="105" spans="1:228" x14ac:dyDescent="0.25">
      <c r="A105" s="646"/>
      <c r="B105" s="646"/>
      <c r="C105" s="646"/>
      <c r="D105" s="646"/>
      <c r="E105" s="646"/>
      <c r="F105" s="646"/>
      <c r="G105" s="646"/>
      <c r="H105" s="646"/>
      <c r="I105" s="646"/>
      <c r="J105" s="646"/>
      <c r="K105" s="646"/>
      <c r="L105" s="646"/>
      <c r="M105" s="646"/>
      <c r="N105" s="646"/>
      <c r="O105" s="646"/>
      <c r="P105" s="646"/>
      <c r="Q105" s="646"/>
      <c r="R105" s="646"/>
      <c r="S105" s="646"/>
      <c r="T105" s="646"/>
      <c r="V105" s="6"/>
      <c r="W105" s="7"/>
      <c r="Y105" s="8"/>
      <c r="AC105" s="6"/>
      <c r="AD105" s="8"/>
      <c r="AJ105" s="6"/>
      <c r="AK105" s="8"/>
      <c r="AQ105" s="25"/>
      <c r="HT105" s="8"/>
    </row>
    <row r="106" spans="1:228" x14ac:dyDescent="0.25">
      <c r="T106" s="8">
        <v>7</v>
      </c>
      <c r="V106" s="6"/>
      <c r="W106" s="7"/>
      <c r="Y106" s="8"/>
      <c r="AC106" s="6"/>
      <c r="AD106" s="8"/>
      <c r="AJ106" s="6"/>
      <c r="AK106" s="8"/>
      <c r="AQ106" s="25"/>
      <c r="HT106" s="8"/>
    </row>
    <row r="107" spans="1:228" ht="38.25" customHeight="1" x14ac:dyDescent="0.25">
      <c r="A107" s="601" t="s">
        <v>398</v>
      </c>
      <c r="B107" s="601"/>
      <c r="C107" s="601"/>
      <c r="D107" s="601"/>
      <c r="E107" s="601"/>
      <c r="F107" s="601"/>
      <c r="G107" s="601"/>
      <c r="H107" s="601"/>
      <c r="I107" s="601"/>
      <c r="J107" s="601"/>
      <c r="K107" s="601"/>
      <c r="L107" s="601"/>
      <c r="M107" s="601"/>
      <c r="N107" s="601"/>
      <c r="O107" s="601"/>
      <c r="P107" s="601"/>
      <c r="Q107" s="601"/>
      <c r="R107" s="601"/>
      <c r="S107" s="601"/>
      <c r="T107" s="601"/>
      <c r="V107" s="6"/>
      <c r="W107" s="7"/>
      <c r="Y107" s="8"/>
      <c r="AC107" s="6"/>
      <c r="AD107" s="8"/>
      <c r="AJ107" s="6"/>
      <c r="AK107" s="8"/>
      <c r="AQ107" s="25"/>
      <c r="HT107" s="8"/>
    </row>
    <row r="108" spans="1:228" s="7" customFormat="1" ht="5.25" customHeight="1" thickBot="1" x14ac:dyDescent="0.3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V108" s="6"/>
      <c r="AC108" s="6"/>
      <c r="AJ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</row>
    <row r="109" spans="1:228" s="7" customFormat="1" ht="39.75" customHeight="1" thickBot="1" x14ac:dyDescent="0.3">
      <c r="A109" s="586" t="s">
        <v>397</v>
      </c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587"/>
      <c r="S109" s="587"/>
      <c r="T109" s="588"/>
      <c r="V109" s="6"/>
      <c r="AC109" s="6"/>
      <c r="AJ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</row>
    <row r="110" spans="1:228" ht="17.399999999999999" thickBot="1" x14ac:dyDescent="0.35">
      <c r="A110" s="619" t="s">
        <v>140</v>
      </c>
      <c r="B110" s="620"/>
      <c r="C110" s="620"/>
      <c r="D110" s="620"/>
      <c r="E110" s="620"/>
      <c r="F110" s="621"/>
      <c r="G110" s="15"/>
      <c r="H110" s="589" t="s">
        <v>141</v>
      </c>
      <c r="I110" s="590"/>
      <c r="J110" s="590"/>
      <c r="K110" s="590"/>
      <c r="L110" s="590"/>
      <c r="M110" s="591"/>
      <c r="N110" s="15"/>
      <c r="O110" s="589" t="s">
        <v>144</v>
      </c>
      <c r="P110" s="590"/>
      <c r="Q110" s="590"/>
      <c r="R110" s="590"/>
      <c r="S110" s="590"/>
      <c r="T110" s="591"/>
      <c r="U110" s="6"/>
      <c r="W110" s="7"/>
      <c r="X110" s="8"/>
      <c r="Y110" s="8"/>
      <c r="AB110" s="6"/>
      <c r="AD110" s="8"/>
      <c r="AI110" s="6"/>
      <c r="AK110" s="8"/>
      <c r="AP110" s="25"/>
      <c r="AQ110" s="25"/>
      <c r="HS110" s="8"/>
      <c r="HT110" s="8"/>
    </row>
    <row r="111" spans="1:228" ht="12.75" customHeight="1" x14ac:dyDescent="0.25">
      <c r="A111" s="26"/>
      <c r="B111" s="22"/>
      <c r="C111" s="23"/>
      <c r="D111" s="24"/>
      <c r="E111" s="24"/>
      <c r="F111" s="27"/>
      <c r="G111" s="25"/>
      <c r="H111" s="26"/>
      <c r="I111" s="22"/>
      <c r="J111" s="23"/>
      <c r="K111" s="24"/>
      <c r="L111" s="24"/>
      <c r="M111" s="27"/>
      <c r="O111" s="26"/>
      <c r="P111" s="22"/>
      <c r="Q111" s="23"/>
      <c r="R111" s="24"/>
      <c r="S111" s="24"/>
      <c r="T111" s="208"/>
      <c r="U111" s="6"/>
      <c r="W111" s="7"/>
      <c r="X111" s="8"/>
      <c r="Y111" s="8"/>
      <c r="AB111" s="6"/>
      <c r="AD111" s="8"/>
      <c r="AI111" s="6"/>
      <c r="AK111" s="8"/>
      <c r="AP111" s="25"/>
      <c r="AQ111" s="25"/>
      <c r="HS111" s="8"/>
      <c r="HT111" s="8"/>
    </row>
    <row r="112" spans="1:228" ht="12.75" customHeight="1" x14ac:dyDescent="0.25">
      <c r="A112" s="26"/>
      <c r="B112" s="22"/>
      <c r="C112" s="23"/>
      <c r="D112" s="24"/>
      <c r="E112" s="24"/>
      <c r="F112" s="27"/>
      <c r="G112" s="25"/>
      <c r="H112" s="26"/>
      <c r="I112" s="22"/>
      <c r="J112" s="23"/>
      <c r="K112" s="24"/>
      <c r="L112" s="24"/>
      <c r="M112" s="27"/>
      <c r="O112" s="26"/>
      <c r="P112" s="22"/>
      <c r="Q112" s="23"/>
      <c r="R112" s="24"/>
      <c r="S112" s="24"/>
      <c r="T112" s="208"/>
      <c r="U112" s="6"/>
      <c r="W112" s="7"/>
      <c r="X112" s="8"/>
      <c r="Y112" s="8"/>
      <c r="AB112" s="6"/>
      <c r="AD112" s="8"/>
      <c r="AI112" s="6"/>
      <c r="AK112" s="8"/>
      <c r="AP112" s="25"/>
      <c r="AQ112" s="25"/>
      <c r="HS112" s="8"/>
      <c r="HT112" s="8"/>
    </row>
    <row r="113" spans="1:228" ht="12.75" customHeight="1" x14ac:dyDescent="0.25">
      <c r="A113" s="26"/>
      <c r="B113" s="22"/>
      <c r="C113" s="23"/>
      <c r="D113" s="24"/>
      <c r="E113" s="24"/>
      <c r="F113" s="27"/>
      <c r="G113" s="25"/>
      <c r="H113" s="26"/>
      <c r="I113" s="22"/>
      <c r="J113" s="23"/>
      <c r="K113" s="24"/>
      <c r="L113" s="24"/>
      <c r="M113" s="27"/>
      <c r="O113" s="26"/>
      <c r="P113" s="22"/>
      <c r="Q113" s="23"/>
      <c r="R113" s="24"/>
      <c r="S113" s="24"/>
      <c r="T113" s="208"/>
      <c r="U113" s="6"/>
      <c r="W113" s="7"/>
      <c r="X113" s="8"/>
      <c r="Y113" s="8"/>
      <c r="AB113" s="6"/>
      <c r="AD113" s="8"/>
      <c r="AI113" s="6"/>
      <c r="AK113" s="8"/>
      <c r="AP113" s="25"/>
      <c r="AQ113" s="25"/>
      <c r="HS113" s="8"/>
      <c r="HT113" s="8"/>
    </row>
    <row r="114" spans="1:228" ht="12.75" customHeight="1" x14ac:dyDescent="0.25">
      <c r="A114" s="26"/>
      <c r="B114" s="22"/>
      <c r="C114" s="23"/>
      <c r="D114" s="24"/>
      <c r="E114" s="24"/>
      <c r="F114" s="27"/>
      <c r="G114" s="25"/>
      <c r="H114" s="26"/>
      <c r="I114" s="22"/>
      <c r="J114" s="23"/>
      <c r="K114" s="24"/>
      <c r="L114" s="24"/>
      <c r="M114" s="27"/>
      <c r="O114" s="26"/>
      <c r="P114" s="22"/>
      <c r="Q114" s="23"/>
      <c r="R114" s="24"/>
      <c r="S114" s="24"/>
      <c r="T114" s="208"/>
      <c r="U114" s="6"/>
      <c r="W114" s="7"/>
      <c r="X114" s="8"/>
      <c r="Y114" s="8"/>
      <c r="AB114" s="6"/>
      <c r="AD114" s="8"/>
      <c r="AI114" s="6"/>
      <c r="AK114" s="8"/>
      <c r="AP114" s="25"/>
      <c r="AQ114" s="25"/>
      <c r="HS114" s="8"/>
      <c r="HT114" s="8"/>
    </row>
    <row r="115" spans="1:228" ht="12.75" customHeight="1" x14ac:dyDescent="0.25">
      <c r="A115" s="26"/>
      <c r="B115" s="22"/>
      <c r="C115" s="23"/>
      <c r="D115" s="24"/>
      <c r="E115" s="24"/>
      <c r="F115" s="27"/>
      <c r="G115" s="25"/>
      <c r="H115" s="26"/>
      <c r="I115" s="22"/>
      <c r="J115" s="23"/>
      <c r="K115" s="24"/>
      <c r="L115" s="24"/>
      <c r="M115" s="27"/>
      <c r="O115" s="26"/>
      <c r="P115" s="22"/>
      <c r="Q115" s="23"/>
      <c r="R115" s="24"/>
      <c r="S115" s="24"/>
      <c r="T115" s="208"/>
      <c r="U115" s="6"/>
      <c r="W115" s="7"/>
      <c r="X115" s="8"/>
      <c r="Y115" s="8"/>
      <c r="AB115" s="6"/>
      <c r="AD115" s="8"/>
      <c r="AI115" s="6"/>
      <c r="AK115" s="8"/>
      <c r="AP115" s="25"/>
      <c r="AQ115" s="25"/>
      <c r="HS115" s="8"/>
      <c r="HT115" s="8"/>
    </row>
    <row r="116" spans="1:228" ht="12.75" customHeight="1" x14ac:dyDescent="0.25">
      <c r="A116" s="26"/>
      <c r="B116" s="22"/>
      <c r="C116" s="23"/>
      <c r="D116" s="24"/>
      <c r="E116" s="24"/>
      <c r="F116" s="27"/>
      <c r="G116" s="25"/>
      <c r="H116" s="26"/>
      <c r="I116" s="22"/>
      <c r="J116" s="23"/>
      <c r="K116" s="24"/>
      <c r="L116" s="24"/>
      <c r="M116" s="27"/>
      <c r="O116" s="26"/>
      <c r="P116" s="22"/>
      <c r="Q116" s="23"/>
      <c r="R116" s="24"/>
      <c r="S116" s="24"/>
      <c r="T116" s="208"/>
      <c r="U116" s="6"/>
      <c r="W116" s="7"/>
      <c r="X116" s="8"/>
      <c r="Y116" s="8"/>
      <c r="AB116" s="6"/>
      <c r="AD116" s="8"/>
      <c r="AI116" s="6"/>
      <c r="AK116" s="8"/>
      <c r="AP116" s="25"/>
      <c r="AQ116" s="25"/>
      <c r="HS116" s="8"/>
      <c r="HT116" s="8"/>
    </row>
    <row r="117" spans="1:228" ht="12.75" customHeight="1" x14ac:dyDescent="0.25">
      <c r="A117" s="26"/>
      <c r="B117" s="22"/>
      <c r="C117" s="23"/>
      <c r="D117" s="24"/>
      <c r="E117" s="24"/>
      <c r="F117" s="27"/>
      <c r="G117" s="25"/>
      <c r="H117" s="26"/>
      <c r="I117" s="22"/>
      <c r="J117" s="23"/>
      <c r="K117" s="24"/>
      <c r="L117" s="24"/>
      <c r="M117" s="27"/>
      <c r="O117" s="26"/>
      <c r="P117" s="22"/>
      <c r="Q117" s="23"/>
      <c r="R117" s="24"/>
      <c r="S117" s="24"/>
      <c r="T117" s="208"/>
      <c r="U117" s="6"/>
      <c r="W117" s="7"/>
      <c r="X117" s="8"/>
      <c r="Y117" s="8"/>
      <c r="AB117" s="6"/>
      <c r="AD117" s="8"/>
      <c r="AI117" s="6"/>
      <c r="AK117" s="8"/>
      <c r="AP117" s="25"/>
      <c r="AQ117" s="25"/>
      <c r="HS117" s="8"/>
      <c r="HT117" s="8"/>
    </row>
    <row r="118" spans="1:228" ht="12.75" customHeight="1" x14ac:dyDescent="0.25">
      <c r="A118" s="26"/>
      <c r="B118" s="22"/>
      <c r="C118" s="23"/>
      <c r="D118" s="24"/>
      <c r="E118" s="24"/>
      <c r="F118" s="27"/>
      <c r="G118" s="25"/>
      <c r="H118" s="26"/>
      <c r="I118" s="22"/>
      <c r="J118" s="23"/>
      <c r="K118" s="24"/>
      <c r="L118" s="24"/>
      <c r="M118" s="27"/>
      <c r="O118" s="26"/>
      <c r="P118" s="22"/>
      <c r="Q118" s="23"/>
      <c r="R118" s="24"/>
      <c r="S118" s="24"/>
      <c r="T118" s="208"/>
      <c r="U118" s="6"/>
      <c r="W118" s="7"/>
      <c r="X118" s="8"/>
      <c r="Y118" s="8"/>
      <c r="AB118" s="6"/>
      <c r="AD118" s="8"/>
      <c r="AI118" s="6"/>
      <c r="AK118" s="8"/>
      <c r="AP118" s="25"/>
      <c r="AQ118" s="25"/>
      <c r="HS118" s="8"/>
      <c r="HT118" s="8"/>
    </row>
    <row r="119" spans="1:228" ht="12.75" customHeight="1" x14ac:dyDescent="0.25">
      <c r="A119" s="26"/>
      <c r="B119" s="22"/>
      <c r="C119" s="23"/>
      <c r="D119" s="24"/>
      <c r="E119" s="24"/>
      <c r="F119" s="27"/>
      <c r="G119" s="25"/>
      <c r="H119" s="26"/>
      <c r="I119" s="22"/>
      <c r="J119" s="23"/>
      <c r="K119" s="24"/>
      <c r="L119" s="24"/>
      <c r="M119" s="27"/>
      <c r="O119" s="26"/>
      <c r="P119" s="22"/>
      <c r="Q119" s="23"/>
      <c r="R119" s="24"/>
      <c r="S119" s="24"/>
      <c r="T119" s="208"/>
      <c r="U119" s="6"/>
      <c r="W119" s="7"/>
      <c r="X119" s="8"/>
      <c r="Y119" s="8"/>
      <c r="AB119" s="6"/>
      <c r="AD119" s="8"/>
      <c r="AI119" s="6"/>
      <c r="AK119" s="8"/>
      <c r="AP119" s="25"/>
      <c r="AQ119" s="25"/>
      <c r="HS119" s="8"/>
      <c r="HT119" s="8"/>
    </row>
    <row r="120" spans="1:228" ht="12.75" customHeight="1" x14ac:dyDescent="0.25">
      <c r="A120" s="26"/>
      <c r="B120" s="22"/>
      <c r="C120" s="23"/>
      <c r="D120" s="24"/>
      <c r="E120" s="24"/>
      <c r="F120" s="27"/>
      <c r="G120" s="25"/>
      <c r="H120" s="26"/>
      <c r="I120" s="22"/>
      <c r="J120" s="23"/>
      <c r="K120" s="24"/>
      <c r="L120" s="24"/>
      <c r="M120" s="27"/>
      <c r="O120" s="26"/>
      <c r="P120" s="22"/>
      <c r="Q120" s="23"/>
      <c r="R120" s="24"/>
      <c r="S120" s="24"/>
      <c r="T120" s="208"/>
      <c r="U120" s="6"/>
      <c r="W120" s="7"/>
      <c r="X120" s="8"/>
      <c r="Y120" s="8"/>
      <c r="AB120" s="6"/>
      <c r="AD120" s="8"/>
      <c r="AI120" s="6"/>
      <c r="AK120" s="8"/>
      <c r="AP120" s="25"/>
      <c r="AQ120" s="25"/>
      <c r="HS120" s="8"/>
      <c r="HT120" s="8"/>
    </row>
    <row r="121" spans="1:228" ht="12.75" customHeight="1" x14ac:dyDescent="0.25">
      <c r="A121" s="26"/>
      <c r="B121" s="22"/>
      <c r="C121" s="23"/>
      <c r="D121" s="24"/>
      <c r="E121" s="24"/>
      <c r="F121" s="27"/>
      <c r="G121" s="25"/>
      <c r="H121" s="26"/>
      <c r="I121" s="22"/>
      <c r="J121" s="23"/>
      <c r="K121" s="24"/>
      <c r="L121" s="24"/>
      <c r="M121" s="27"/>
      <c r="O121" s="26"/>
      <c r="P121" s="22"/>
      <c r="Q121" s="23"/>
      <c r="R121" s="24"/>
      <c r="S121" s="24"/>
      <c r="T121" s="208"/>
      <c r="U121" s="6"/>
      <c r="W121" s="7"/>
      <c r="X121" s="8" t="s">
        <v>354</v>
      </c>
      <c r="Y121" s="8"/>
      <c r="AB121" s="6"/>
      <c r="AD121" s="8"/>
      <c r="AI121" s="6"/>
      <c r="AK121" s="8"/>
      <c r="AP121" s="25"/>
      <c r="AQ121" s="25"/>
      <c r="HS121" s="8"/>
      <c r="HT121" s="8"/>
    </row>
    <row r="122" spans="1:228" ht="12.75" customHeight="1" x14ac:dyDescent="0.25">
      <c r="A122" s="26"/>
      <c r="B122" s="22"/>
      <c r="C122" s="23"/>
      <c r="D122" s="24"/>
      <c r="E122" s="24"/>
      <c r="F122" s="27"/>
      <c r="G122" s="25"/>
      <c r="H122" s="26"/>
      <c r="I122" s="22"/>
      <c r="J122" s="23"/>
      <c r="K122" s="24"/>
      <c r="L122" s="24"/>
      <c r="M122" s="27"/>
      <c r="O122" s="26"/>
      <c r="P122" s="22"/>
      <c r="Q122" s="23"/>
      <c r="R122" s="24"/>
      <c r="S122" s="24"/>
      <c r="T122" s="208"/>
      <c r="U122" s="6"/>
      <c r="W122" s="7"/>
      <c r="X122" s="8"/>
      <c r="Y122" s="8"/>
      <c r="AB122" s="6"/>
      <c r="AD122" s="8"/>
      <c r="AI122" s="6"/>
      <c r="AK122" s="8"/>
      <c r="AP122" s="25"/>
      <c r="AQ122" s="25"/>
      <c r="HS122" s="8"/>
      <c r="HT122" s="8"/>
    </row>
    <row r="123" spans="1:228" ht="12.75" customHeight="1" thickBot="1" x14ac:dyDescent="0.3">
      <c r="A123" s="26"/>
      <c r="B123" s="22"/>
      <c r="C123" s="23"/>
      <c r="D123" s="24"/>
      <c r="E123" s="24"/>
      <c r="F123" s="27"/>
      <c r="G123" s="25"/>
      <c r="H123" s="26"/>
      <c r="I123" s="22"/>
      <c r="J123" s="23"/>
      <c r="K123" s="24"/>
      <c r="L123" s="24"/>
      <c r="M123" s="27"/>
      <c r="O123" s="26"/>
      <c r="P123" s="22"/>
      <c r="Q123" s="23"/>
      <c r="R123" s="24"/>
      <c r="S123" s="24"/>
      <c r="T123" s="208"/>
      <c r="U123" s="6"/>
      <c r="W123" s="7"/>
      <c r="X123" s="8"/>
      <c r="Y123" s="8"/>
      <c r="AB123" s="6"/>
      <c r="AD123" s="8"/>
      <c r="AI123" s="6"/>
      <c r="AK123" s="8"/>
      <c r="AP123" s="25"/>
      <c r="AQ123" s="25"/>
      <c r="HS123" s="8"/>
      <c r="HT123" s="8"/>
    </row>
    <row r="124" spans="1:228" ht="12.75" customHeight="1" x14ac:dyDescent="0.25">
      <c r="A124" s="592" t="s">
        <v>353</v>
      </c>
      <c r="B124" s="611"/>
      <c r="C124" s="611"/>
      <c r="D124" s="611"/>
      <c r="E124" s="611"/>
      <c r="F124" s="612"/>
      <c r="G124" s="2"/>
      <c r="H124" s="592" t="s">
        <v>366</v>
      </c>
      <c r="I124" s="611"/>
      <c r="J124" s="611"/>
      <c r="K124" s="611"/>
      <c r="L124" s="611"/>
      <c r="M124" s="612"/>
      <c r="N124" s="2"/>
      <c r="O124" s="592" t="s">
        <v>367</v>
      </c>
      <c r="P124" s="611"/>
      <c r="Q124" s="611"/>
      <c r="R124" s="611"/>
      <c r="S124" s="611"/>
      <c r="T124" s="612"/>
      <c r="U124" s="6"/>
      <c r="W124" s="7"/>
      <c r="X124" s="8"/>
      <c r="Y124" s="8"/>
      <c r="AB124" s="6"/>
      <c r="AD124" s="8"/>
      <c r="AI124" s="6"/>
      <c r="AK124" s="8"/>
      <c r="AP124" s="25"/>
      <c r="AQ124" s="25"/>
      <c r="HS124" s="8"/>
      <c r="HT124" s="8"/>
    </row>
    <row r="125" spans="1:228" ht="12.75" customHeight="1" x14ac:dyDescent="0.25">
      <c r="A125" s="613"/>
      <c r="B125" s="614"/>
      <c r="C125" s="614"/>
      <c r="D125" s="614"/>
      <c r="E125" s="614"/>
      <c r="F125" s="615"/>
      <c r="G125" s="2"/>
      <c r="H125" s="613"/>
      <c r="I125" s="614"/>
      <c r="J125" s="614"/>
      <c r="K125" s="614"/>
      <c r="L125" s="614"/>
      <c r="M125" s="615"/>
      <c r="N125" s="2"/>
      <c r="O125" s="613"/>
      <c r="P125" s="614"/>
      <c r="Q125" s="614"/>
      <c r="R125" s="614"/>
      <c r="S125" s="614"/>
      <c r="T125" s="615"/>
      <c r="U125" s="6"/>
      <c r="W125" s="7"/>
      <c r="X125" s="8"/>
      <c r="Y125" s="8"/>
      <c r="AB125" s="6"/>
      <c r="AD125" s="8"/>
      <c r="AI125" s="6"/>
      <c r="AK125" s="8"/>
      <c r="AP125" s="25"/>
      <c r="AQ125" s="25"/>
      <c r="HS125" s="8"/>
      <c r="HT125" s="8"/>
    </row>
    <row r="126" spans="1:228" ht="12.75" customHeight="1" x14ac:dyDescent="0.25">
      <c r="A126" s="613"/>
      <c r="B126" s="614"/>
      <c r="C126" s="614"/>
      <c r="D126" s="614"/>
      <c r="E126" s="614"/>
      <c r="F126" s="615"/>
      <c r="G126" s="2"/>
      <c r="H126" s="613"/>
      <c r="I126" s="614"/>
      <c r="J126" s="614"/>
      <c r="K126" s="614"/>
      <c r="L126" s="614"/>
      <c r="M126" s="615"/>
      <c r="N126" s="2"/>
      <c r="O126" s="613"/>
      <c r="P126" s="614"/>
      <c r="Q126" s="614"/>
      <c r="R126" s="614"/>
      <c r="S126" s="614"/>
      <c r="T126" s="615"/>
      <c r="U126" s="6"/>
      <c r="W126" s="7"/>
      <c r="X126" s="8"/>
      <c r="Y126" s="8"/>
      <c r="AB126" s="6"/>
      <c r="AD126" s="8"/>
      <c r="AI126" s="6"/>
      <c r="AK126" s="8"/>
      <c r="AP126" s="25"/>
      <c r="AQ126" s="25"/>
      <c r="HS126" s="8"/>
      <c r="HT126" s="8"/>
    </row>
    <row r="127" spans="1:228" ht="12.75" customHeight="1" x14ac:dyDescent="0.25">
      <c r="A127" s="613"/>
      <c r="B127" s="614"/>
      <c r="C127" s="614"/>
      <c r="D127" s="614"/>
      <c r="E127" s="614"/>
      <c r="F127" s="615"/>
      <c r="G127" s="2"/>
      <c r="H127" s="613"/>
      <c r="I127" s="614"/>
      <c r="J127" s="614"/>
      <c r="K127" s="614"/>
      <c r="L127" s="614"/>
      <c r="M127" s="615"/>
      <c r="N127" s="2"/>
      <c r="O127" s="613"/>
      <c r="P127" s="614"/>
      <c r="Q127" s="614"/>
      <c r="R127" s="614"/>
      <c r="S127" s="614"/>
      <c r="T127" s="615"/>
      <c r="U127" s="6"/>
      <c r="W127" s="7"/>
      <c r="X127" s="8"/>
      <c r="Y127" s="8"/>
      <c r="AB127" s="6"/>
      <c r="AD127" s="8"/>
      <c r="AI127" s="6"/>
      <c r="AK127" s="8"/>
      <c r="AP127" s="25"/>
      <c r="AQ127" s="25"/>
      <c r="HS127" s="8"/>
      <c r="HT127" s="8"/>
    </row>
    <row r="128" spans="1:228" ht="12.75" customHeight="1" x14ac:dyDescent="0.25">
      <c r="A128" s="613"/>
      <c r="B128" s="614"/>
      <c r="C128" s="614"/>
      <c r="D128" s="614"/>
      <c r="E128" s="614"/>
      <c r="F128" s="615"/>
      <c r="G128" s="2"/>
      <c r="H128" s="613"/>
      <c r="I128" s="614"/>
      <c r="J128" s="614"/>
      <c r="K128" s="614"/>
      <c r="L128" s="614"/>
      <c r="M128" s="615"/>
      <c r="N128" s="2"/>
      <c r="O128" s="613"/>
      <c r="P128" s="614"/>
      <c r="Q128" s="614"/>
      <c r="R128" s="614"/>
      <c r="S128" s="614"/>
      <c r="T128" s="615"/>
      <c r="U128" s="6"/>
      <c r="W128" s="7"/>
      <c r="X128" s="8"/>
      <c r="Y128" s="8"/>
      <c r="AB128" s="6"/>
      <c r="AD128" s="8"/>
      <c r="AI128" s="6"/>
      <c r="AK128" s="8"/>
      <c r="AP128" s="25"/>
      <c r="AQ128" s="25"/>
      <c r="HS128" s="8"/>
      <c r="HT128" s="8"/>
    </row>
    <row r="129" spans="1:228" ht="13.5" customHeight="1" thickBot="1" x14ac:dyDescent="0.3">
      <c r="A129" s="616"/>
      <c r="B129" s="617"/>
      <c r="C129" s="617"/>
      <c r="D129" s="617"/>
      <c r="E129" s="617"/>
      <c r="F129" s="618"/>
      <c r="G129" s="2"/>
      <c r="H129" s="616"/>
      <c r="I129" s="617"/>
      <c r="J129" s="617"/>
      <c r="K129" s="617"/>
      <c r="L129" s="617"/>
      <c r="M129" s="618"/>
      <c r="N129" s="2"/>
      <c r="O129" s="616"/>
      <c r="P129" s="617"/>
      <c r="Q129" s="617"/>
      <c r="R129" s="617"/>
      <c r="S129" s="617"/>
      <c r="T129" s="618"/>
      <c r="U129" s="6"/>
      <c r="W129" s="7"/>
      <c r="X129" s="8"/>
      <c r="Y129" s="8"/>
      <c r="AB129" s="6"/>
      <c r="AD129" s="8"/>
      <c r="AI129" s="6"/>
      <c r="AK129" s="8"/>
      <c r="AP129" s="25"/>
      <c r="AQ129" s="25"/>
      <c r="HS129" s="8"/>
      <c r="HT129" s="8"/>
    </row>
    <row r="130" spans="1:228" ht="3" customHeight="1" thickBot="1" x14ac:dyDescent="0.3">
      <c r="V130" s="6"/>
      <c r="W130" s="7"/>
      <c r="Y130" s="8"/>
      <c r="AC130" s="6"/>
      <c r="AD130" s="8"/>
      <c r="AJ130" s="6"/>
      <c r="AK130" s="8"/>
      <c r="AQ130" s="25"/>
      <c r="HT130" s="8"/>
    </row>
    <row r="131" spans="1:228" ht="17.399999999999999" thickBot="1" x14ac:dyDescent="0.35">
      <c r="A131" s="589" t="s">
        <v>145</v>
      </c>
      <c r="B131" s="590"/>
      <c r="C131" s="590"/>
      <c r="D131" s="590"/>
      <c r="E131" s="590"/>
      <c r="F131" s="591"/>
      <c r="G131" s="16"/>
      <c r="H131" s="589" t="s">
        <v>146</v>
      </c>
      <c r="I131" s="590"/>
      <c r="J131" s="590"/>
      <c r="K131" s="590"/>
      <c r="L131" s="590"/>
      <c r="M131" s="591"/>
      <c r="N131" s="16"/>
      <c r="O131" s="589" t="s">
        <v>147</v>
      </c>
      <c r="P131" s="590"/>
      <c r="Q131" s="590"/>
      <c r="R131" s="590"/>
      <c r="S131" s="590"/>
      <c r="T131" s="591"/>
      <c r="V131" s="6"/>
      <c r="W131" s="7"/>
      <c r="Y131" s="8"/>
      <c r="AC131" s="6"/>
      <c r="AD131" s="8"/>
      <c r="AJ131" s="6"/>
      <c r="AK131" s="8"/>
      <c r="AQ131" s="25"/>
      <c r="HT131" s="8"/>
    </row>
    <row r="132" spans="1:228" x14ac:dyDescent="0.25">
      <c r="A132" s="313"/>
      <c r="B132" s="317"/>
      <c r="C132" s="315"/>
      <c r="D132" s="98"/>
      <c r="E132" s="98"/>
      <c r="F132" s="99"/>
      <c r="G132" s="28"/>
      <c r="H132" s="95"/>
      <c r="I132" s="96"/>
      <c r="J132" s="97"/>
      <c r="K132" s="98"/>
      <c r="L132" s="98"/>
      <c r="M132" s="99"/>
      <c r="N132" s="28"/>
      <c r="O132" s="95"/>
      <c r="P132" s="96"/>
      <c r="Q132" s="97"/>
      <c r="R132" s="98"/>
      <c r="S132" s="98"/>
      <c r="T132" s="99"/>
      <c r="V132" s="6"/>
      <c r="W132" s="7"/>
      <c r="Y132" s="8"/>
      <c r="AC132" s="6"/>
      <c r="AD132" s="8"/>
      <c r="AJ132" s="6"/>
      <c r="AK132" s="8"/>
      <c r="AQ132" s="25"/>
      <c r="HT132" s="8"/>
    </row>
    <row r="133" spans="1:228" x14ac:dyDescent="0.25">
      <c r="A133" s="209"/>
      <c r="B133" s="101"/>
      <c r="C133" s="102"/>
      <c r="D133" s="24"/>
      <c r="E133" s="24"/>
      <c r="F133" s="27"/>
      <c r="G133" s="28"/>
      <c r="H133" s="26"/>
      <c r="I133" s="22"/>
      <c r="J133" s="23"/>
      <c r="K133" s="24"/>
      <c r="L133" s="24"/>
      <c r="M133" s="27"/>
      <c r="N133" s="28"/>
      <c r="O133" s="26"/>
      <c r="P133" s="22"/>
      <c r="Q133" s="23"/>
      <c r="R133" s="24"/>
      <c r="S133" s="24"/>
      <c r="T133" s="27"/>
      <c r="V133" s="6"/>
      <c r="W133" s="7"/>
      <c r="Y133" s="8"/>
      <c r="AC133" s="6"/>
      <c r="AD133" s="8"/>
      <c r="AJ133" s="6"/>
      <c r="AK133" s="8"/>
      <c r="AQ133" s="25"/>
      <c r="HT133" s="8"/>
    </row>
    <row r="134" spans="1:228" x14ac:dyDescent="0.25">
      <c r="A134" s="209"/>
      <c r="B134" s="101"/>
      <c r="C134" s="102"/>
      <c r="D134" s="24"/>
      <c r="E134" s="24"/>
      <c r="F134" s="27"/>
      <c r="G134" s="28"/>
      <c r="H134" s="26"/>
      <c r="I134" s="22"/>
      <c r="J134" s="23"/>
      <c r="K134" s="24"/>
      <c r="L134" s="24"/>
      <c r="M134" s="27"/>
      <c r="N134" s="28"/>
      <c r="O134" s="26"/>
      <c r="P134" s="22"/>
      <c r="Q134" s="23"/>
      <c r="R134" s="24"/>
      <c r="S134" s="24"/>
      <c r="T134" s="27"/>
      <c r="V134" s="6"/>
      <c r="W134" s="7"/>
      <c r="Y134" s="8"/>
      <c r="AC134" s="6"/>
      <c r="AD134" s="8"/>
      <c r="AJ134" s="6"/>
      <c r="AK134" s="8"/>
      <c r="AQ134" s="25"/>
      <c r="HT134" s="8"/>
    </row>
    <row r="135" spans="1:228" x14ac:dyDescent="0.25">
      <c r="A135" s="209"/>
      <c r="B135" s="101"/>
      <c r="C135" s="102"/>
      <c r="D135" s="24"/>
      <c r="E135" s="24"/>
      <c r="F135" s="27"/>
      <c r="G135" s="28"/>
      <c r="H135" s="26"/>
      <c r="I135" s="22"/>
      <c r="J135" s="23"/>
      <c r="K135" s="24"/>
      <c r="L135" s="24"/>
      <c r="M135" s="27"/>
      <c r="N135" s="28"/>
      <c r="O135" s="26"/>
      <c r="P135" s="22"/>
      <c r="Q135" s="23"/>
      <c r="R135" s="24"/>
      <c r="S135" s="24"/>
      <c r="T135" s="27"/>
      <c r="V135" s="6"/>
      <c r="W135" s="7"/>
      <c r="Y135" s="8"/>
      <c r="AC135" s="6"/>
      <c r="AD135" s="8"/>
      <c r="AJ135" s="6"/>
      <c r="AK135" s="8"/>
      <c r="AQ135" s="25"/>
      <c r="HT135" s="8"/>
    </row>
    <row r="136" spans="1:228" x14ac:dyDescent="0.25">
      <c r="A136" s="209"/>
      <c r="B136" s="101"/>
      <c r="C136" s="102"/>
      <c r="D136" s="24"/>
      <c r="E136" s="24"/>
      <c r="F136" s="27"/>
      <c r="G136" s="28"/>
      <c r="H136" s="26"/>
      <c r="I136" s="22"/>
      <c r="J136" s="23"/>
      <c r="K136" s="24"/>
      <c r="L136" s="24"/>
      <c r="M136" s="27"/>
      <c r="N136" s="28"/>
      <c r="O136" s="26"/>
      <c r="P136" s="22"/>
      <c r="Q136" s="23"/>
      <c r="R136" s="24"/>
      <c r="S136" s="24"/>
      <c r="T136" s="27"/>
      <c r="V136" s="6"/>
      <c r="W136" s="7"/>
      <c r="Y136" s="8"/>
      <c r="AC136" s="6"/>
      <c r="AD136" s="8"/>
      <c r="AJ136" s="6"/>
      <c r="AK136" s="8"/>
      <c r="AQ136" s="25"/>
      <c r="HT136" s="8"/>
    </row>
    <row r="137" spans="1:228" x14ac:dyDescent="0.25">
      <c r="A137" s="209"/>
      <c r="B137" s="101"/>
      <c r="C137" s="102"/>
      <c r="D137" s="24"/>
      <c r="E137" s="24"/>
      <c r="F137" s="27"/>
      <c r="G137" s="28"/>
      <c r="H137" s="26"/>
      <c r="I137" s="22"/>
      <c r="J137" s="23"/>
      <c r="K137" s="24"/>
      <c r="L137" s="24"/>
      <c r="M137" s="27"/>
      <c r="N137" s="28"/>
      <c r="O137" s="26"/>
      <c r="P137" s="22"/>
      <c r="Q137" s="23"/>
      <c r="R137" s="24"/>
      <c r="S137" s="24"/>
      <c r="T137" s="27"/>
      <c r="V137" s="6"/>
      <c r="W137" s="7"/>
      <c r="Y137" s="8"/>
      <c r="AC137" s="6"/>
      <c r="AD137" s="8"/>
      <c r="AJ137" s="6"/>
      <c r="AK137" s="8"/>
      <c r="AQ137" s="25"/>
      <c r="HT137" s="8"/>
    </row>
    <row r="138" spans="1:228" x14ac:dyDescent="0.25">
      <c r="A138" s="209"/>
      <c r="B138" s="101"/>
      <c r="C138" s="102"/>
      <c r="D138" s="24"/>
      <c r="E138" s="24"/>
      <c r="F138" s="27"/>
      <c r="G138" s="28"/>
      <c r="H138" s="26"/>
      <c r="I138" s="22"/>
      <c r="J138" s="23"/>
      <c r="K138" s="24"/>
      <c r="L138" s="24"/>
      <c r="M138" s="27"/>
      <c r="N138" s="28"/>
      <c r="O138" s="26"/>
      <c r="P138" s="22"/>
      <c r="Q138" s="23"/>
      <c r="R138" s="24"/>
      <c r="S138" s="24"/>
      <c r="T138" s="27"/>
      <c r="V138" s="6"/>
      <c r="W138" s="7"/>
      <c r="Y138" s="8"/>
      <c r="AC138" s="6"/>
      <c r="AD138" s="8"/>
      <c r="AJ138" s="6"/>
      <c r="AK138" s="8"/>
      <c r="AQ138" s="25"/>
      <c r="HT138" s="8"/>
    </row>
    <row r="139" spans="1:228" x14ac:dyDescent="0.25">
      <c r="A139" s="209"/>
      <c r="B139" s="101"/>
      <c r="C139" s="102"/>
      <c r="D139" s="24"/>
      <c r="E139" s="24"/>
      <c r="F139" s="27"/>
      <c r="G139" s="28"/>
      <c r="H139" s="26"/>
      <c r="I139" s="22"/>
      <c r="J139" s="23"/>
      <c r="K139" s="24"/>
      <c r="L139" s="24"/>
      <c r="M139" s="27"/>
      <c r="N139" s="28"/>
      <c r="O139" s="26"/>
      <c r="P139" s="22"/>
      <c r="Q139" s="23"/>
      <c r="R139" s="24"/>
      <c r="S139" s="24"/>
      <c r="T139" s="27"/>
      <c r="V139" s="6"/>
      <c r="W139" s="7"/>
      <c r="Y139" s="8"/>
      <c r="AC139" s="6"/>
      <c r="AD139" s="8"/>
      <c r="AJ139" s="6"/>
      <c r="AK139" s="8"/>
      <c r="AQ139" s="25"/>
      <c r="HT139" s="8"/>
    </row>
    <row r="140" spans="1:228" x14ac:dyDescent="0.25">
      <c r="A140" s="209"/>
      <c r="B140" s="101"/>
      <c r="C140" s="102"/>
      <c r="D140" s="24"/>
      <c r="E140" s="24"/>
      <c r="F140" s="27"/>
      <c r="G140" s="28"/>
      <c r="H140" s="26"/>
      <c r="I140" s="22"/>
      <c r="J140" s="23"/>
      <c r="K140" s="24"/>
      <c r="L140" s="24"/>
      <c r="M140" s="27"/>
      <c r="N140" s="28"/>
      <c r="O140" s="26"/>
      <c r="P140" s="22"/>
      <c r="Q140" s="23"/>
      <c r="R140" s="24"/>
      <c r="S140" s="24"/>
      <c r="T140" s="27"/>
      <c r="V140" s="6"/>
      <c r="W140" s="7"/>
      <c r="Y140" s="8"/>
      <c r="AC140" s="6"/>
      <c r="AD140" s="8"/>
      <c r="AJ140" s="6"/>
      <c r="AK140" s="8"/>
      <c r="AQ140" s="25"/>
      <c r="HT140" s="8"/>
    </row>
    <row r="141" spans="1:228" x14ac:dyDescent="0.25">
      <c r="A141" s="209"/>
      <c r="B141" s="101"/>
      <c r="C141" s="102"/>
      <c r="D141" s="24"/>
      <c r="E141" s="24"/>
      <c r="F141" s="27"/>
      <c r="G141" s="28"/>
      <c r="H141" s="26"/>
      <c r="I141" s="22"/>
      <c r="J141" s="23"/>
      <c r="K141" s="24"/>
      <c r="L141" s="24"/>
      <c r="M141" s="27"/>
      <c r="N141" s="28"/>
      <c r="O141" s="26"/>
      <c r="P141" s="22"/>
      <c r="Q141" s="23"/>
      <c r="R141" s="24"/>
      <c r="S141" s="24"/>
      <c r="T141" s="27"/>
      <c r="V141" s="6"/>
      <c r="W141" s="7"/>
      <c r="Y141" s="8"/>
      <c r="AC141" s="6"/>
      <c r="AD141" s="8"/>
      <c r="AJ141" s="6"/>
      <c r="AK141" s="8"/>
      <c r="AQ141" s="25"/>
      <c r="HT141" s="8"/>
    </row>
    <row r="142" spans="1:228" x14ac:dyDescent="0.25">
      <c r="A142" s="209"/>
      <c r="B142" s="101"/>
      <c r="C142" s="102"/>
      <c r="D142" s="24"/>
      <c r="E142" s="24"/>
      <c r="F142" s="27"/>
      <c r="G142" s="28"/>
      <c r="H142" s="26"/>
      <c r="I142" s="22"/>
      <c r="J142" s="23"/>
      <c r="K142" s="24"/>
      <c r="L142" s="24"/>
      <c r="M142" s="27"/>
      <c r="N142" s="28"/>
      <c r="O142" s="26"/>
      <c r="P142" s="22"/>
      <c r="Q142" s="23"/>
      <c r="R142" s="24"/>
      <c r="S142" s="24"/>
      <c r="T142" s="27"/>
      <c r="V142" s="6"/>
      <c r="W142" s="7"/>
      <c r="Y142" s="8"/>
      <c r="AC142" s="6"/>
      <c r="AD142" s="8"/>
      <c r="AJ142" s="6"/>
      <c r="AK142" s="8"/>
      <c r="AQ142" s="25"/>
      <c r="HT142" s="8"/>
    </row>
    <row r="143" spans="1:228" x14ac:dyDescent="0.25">
      <c r="A143" s="209"/>
      <c r="B143" s="101"/>
      <c r="C143" s="102"/>
      <c r="D143" s="24"/>
      <c r="E143" s="24"/>
      <c r="F143" s="27"/>
      <c r="G143" s="28"/>
      <c r="H143" s="26"/>
      <c r="I143" s="22"/>
      <c r="J143" s="23"/>
      <c r="K143" s="24"/>
      <c r="L143" s="24"/>
      <c r="M143" s="27"/>
      <c r="N143" s="28"/>
      <c r="O143" s="26"/>
      <c r="P143" s="22"/>
      <c r="Q143" s="23"/>
      <c r="R143" s="24"/>
      <c r="S143" s="24"/>
      <c r="T143" s="27"/>
      <c r="V143" s="6"/>
      <c r="W143" s="7"/>
      <c r="Y143" s="8"/>
      <c r="AC143" s="6"/>
      <c r="AD143" s="8"/>
      <c r="AJ143" s="6"/>
      <c r="AK143" s="8"/>
      <c r="AQ143" s="25"/>
      <c r="HT143" s="8"/>
    </row>
    <row r="144" spans="1:228" ht="13.8" thickBot="1" x14ac:dyDescent="0.3">
      <c r="A144" s="209"/>
      <c r="B144" s="101"/>
      <c r="C144" s="102"/>
      <c r="D144" s="24"/>
      <c r="E144" s="24"/>
      <c r="F144" s="27"/>
      <c r="G144" s="28"/>
      <c r="H144" s="26"/>
      <c r="I144" s="22"/>
      <c r="J144" s="23"/>
      <c r="K144" s="24"/>
      <c r="L144" s="24"/>
      <c r="M144" s="27"/>
      <c r="N144" s="28"/>
      <c r="O144" s="26"/>
      <c r="P144" s="22"/>
      <c r="Q144" s="23"/>
      <c r="R144" s="24"/>
      <c r="S144" s="24"/>
      <c r="T144" s="27"/>
      <c r="V144" s="6"/>
      <c r="W144" s="7"/>
      <c r="Y144" s="8"/>
      <c r="AC144" s="6"/>
      <c r="AD144" s="8"/>
      <c r="AJ144" s="6"/>
      <c r="AK144" s="8"/>
      <c r="AQ144" s="25"/>
      <c r="HT144" s="8"/>
    </row>
    <row r="145" spans="1:228" ht="14.25" customHeight="1" x14ac:dyDescent="0.25">
      <c r="A145" s="592" t="s">
        <v>368</v>
      </c>
      <c r="B145" s="611"/>
      <c r="C145" s="611"/>
      <c r="D145" s="611"/>
      <c r="E145" s="611"/>
      <c r="F145" s="612"/>
      <c r="G145" s="2"/>
      <c r="H145" s="592" t="s">
        <v>369</v>
      </c>
      <c r="I145" s="611"/>
      <c r="J145" s="611"/>
      <c r="K145" s="611"/>
      <c r="L145" s="611"/>
      <c r="M145" s="612"/>
      <c r="N145" s="2"/>
      <c r="O145" s="592" t="s">
        <v>370</v>
      </c>
      <c r="P145" s="611"/>
      <c r="Q145" s="611"/>
      <c r="R145" s="611"/>
      <c r="S145" s="611"/>
      <c r="T145" s="612"/>
      <c r="V145" s="6"/>
      <c r="W145" s="7"/>
      <c r="Y145" s="8"/>
      <c r="AC145" s="6"/>
      <c r="AD145" s="8"/>
      <c r="AJ145" s="6"/>
      <c r="AK145" s="8"/>
      <c r="AQ145" s="25"/>
      <c r="HT145" s="8"/>
    </row>
    <row r="146" spans="1:228" ht="14.25" customHeight="1" x14ac:dyDescent="0.25">
      <c r="A146" s="613"/>
      <c r="B146" s="614"/>
      <c r="C146" s="614"/>
      <c r="D146" s="614"/>
      <c r="E146" s="614"/>
      <c r="F146" s="615"/>
      <c r="G146" s="2"/>
      <c r="H146" s="613"/>
      <c r="I146" s="614"/>
      <c r="J146" s="614"/>
      <c r="K146" s="614"/>
      <c r="L146" s="614"/>
      <c r="M146" s="615"/>
      <c r="N146" s="2"/>
      <c r="O146" s="613"/>
      <c r="P146" s="614"/>
      <c r="Q146" s="614"/>
      <c r="R146" s="614"/>
      <c r="S146" s="614"/>
      <c r="T146" s="615"/>
      <c r="U146" s="6"/>
      <c r="V146" s="6"/>
      <c r="W146" s="7"/>
      <c r="Y146" s="8"/>
      <c r="AC146" s="6"/>
      <c r="AD146" s="8"/>
      <c r="AJ146" s="6"/>
      <c r="AK146" s="8"/>
      <c r="AP146" s="25"/>
      <c r="AQ146" s="25"/>
      <c r="HT146" s="8"/>
    </row>
    <row r="147" spans="1:228" ht="14.25" customHeight="1" x14ac:dyDescent="0.25">
      <c r="A147" s="613"/>
      <c r="B147" s="614"/>
      <c r="C147" s="614"/>
      <c r="D147" s="614"/>
      <c r="E147" s="614"/>
      <c r="F147" s="615"/>
      <c r="G147" s="2"/>
      <c r="H147" s="613"/>
      <c r="I147" s="614"/>
      <c r="J147" s="614"/>
      <c r="K147" s="614"/>
      <c r="L147" s="614"/>
      <c r="M147" s="615"/>
      <c r="N147" s="2"/>
      <c r="O147" s="613"/>
      <c r="P147" s="614"/>
      <c r="Q147" s="614"/>
      <c r="R147" s="614"/>
      <c r="S147" s="614"/>
      <c r="T147" s="615"/>
      <c r="U147" s="6"/>
      <c r="V147" s="6"/>
      <c r="W147" s="7"/>
      <c r="Y147" s="8"/>
      <c r="AC147" s="6"/>
      <c r="AD147" s="8"/>
      <c r="AJ147" s="6"/>
      <c r="AK147" s="8"/>
      <c r="AP147" s="25"/>
      <c r="AQ147" s="25"/>
      <c r="HT147" s="8"/>
    </row>
    <row r="148" spans="1:228" ht="14.25" customHeight="1" x14ac:dyDescent="0.25">
      <c r="A148" s="613"/>
      <c r="B148" s="614"/>
      <c r="C148" s="614"/>
      <c r="D148" s="614"/>
      <c r="E148" s="614"/>
      <c r="F148" s="615"/>
      <c r="G148" s="2"/>
      <c r="H148" s="613"/>
      <c r="I148" s="614"/>
      <c r="J148" s="614"/>
      <c r="K148" s="614"/>
      <c r="L148" s="614"/>
      <c r="M148" s="615"/>
      <c r="N148" s="2"/>
      <c r="O148" s="613"/>
      <c r="P148" s="614"/>
      <c r="Q148" s="614"/>
      <c r="R148" s="614"/>
      <c r="S148" s="614"/>
      <c r="T148" s="615"/>
      <c r="U148" s="6"/>
      <c r="V148" s="6"/>
      <c r="W148" s="7"/>
      <c r="Y148" s="8"/>
      <c r="AC148" s="6"/>
      <c r="AD148" s="8"/>
      <c r="AJ148" s="6"/>
      <c r="AK148" s="8"/>
      <c r="AP148" s="25"/>
      <c r="AQ148" s="25"/>
      <c r="HT148" s="8"/>
    </row>
    <row r="149" spans="1:228" ht="14.25" customHeight="1" x14ac:dyDescent="0.25">
      <c r="A149" s="613"/>
      <c r="B149" s="614"/>
      <c r="C149" s="614"/>
      <c r="D149" s="614"/>
      <c r="E149" s="614"/>
      <c r="F149" s="615"/>
      <c r="G149" s="2"/>
      <c r="H149" s="613"/>
      <c r="I149" s="614"/>
      <c r="J149" s="614"/>
      <c r="K149" s="614"/>
      <c r="L149" s="614"/>
      <c r="M149" s="615"/>
      <c r="N149" s="2"/>
      <c r="O149" s="613"/>
      <c r="P149" s="614"/>
      <c r="Q149" s="614"/>
      <c r="R149" s="614"/>
      <c r="S149" s="614"/>
      <c r="T149" s="615"/>
      <c r="U149" s="6"/>
      <c r="V149" s="6"/>
      <c r="W149" s="7"/>
      <c r="Y149" s="8"/>
      <c r="AC149" s="6"/>
      <c r="AD149" s="8"/>
      <c r="AJ149" s="6"/>
      <c r="AK149" s="8"/>
      <c r="AP149" s="25"/>
      <c r="AQ149" s="25"/>
      <c r="HT149" s="8"/>
    </row>
    <row r="150" spans="1:228" ht="14.25" customHeight="1" x14ac:dyDescent="0.25">
      <c r="A150" s="613"/>
      <c r="B150" s="614"/>
      <c r="C150" s="614"/>
      <c r="D150" s="614"/>
      <c r="E150" s="614"/>
      <c r="F150" s="615"/>
      <c r="G150" s="2"/>
      <c r="H150" s="613"/>
      <c r="I150" s="614"/>
      <c r="J150" s="614"/>
      <c r="K150" s="614"/>
      <c r="L150" s="614"/>
      <c r="M150" s="615"/>
      <c r="N150" s="2"/>
      <c r="O150" s="613"/>
      <c r="P150" s="614"/>
      <c r="Q150" s="614"/>
      <c r="R150" s="614"/>
      <c r="S150" s="614"/>
      <c r="T150" s="615"/>
      <c r="U150" s="6"/>
      <c r="V150" s="6"/>
      <c r="W150" s="7"/>
      <c r="Y150" s="8"/>
      <c r="AC150" s="6"/>
      <c r="AD150" s="8"/>
      <c r="AJ150" s="6"/>
      <c r="AK150" s="8"/>
      <c r="AP150" s="25"/>
      <c r="AQ150" s="25"/>
      <c r="HT150" s="8"/>
    </row>
    <row r="151" spans="1:228" ht="6.75" customHeight="1" x14ac:dyDescent="0.25">
      <c r="U151" s="6"/>
      <c r="V151" s="6"/>
      <c r="W151" s="7"/>
      <c r="Y151" s="8"/>
      <c r="AC151" s="6"/>
      <c r="AD151" s="8"/>
      <c r="AJ151" s="6"/>
      <c r="AK151" s="8"/>
      <c r="AP151" s="25"/>
      <c r="AQ151" s="25"/>
      <c r="HT151" s="8"/>
    </row>
    <row r="152" spans="1:228" ht="12.75" customHeight="1" x14ac:dyDescent="0.25">
      <c r="A152" s="8" t="s">
        <v>316</v>
      </c>
      <c r="U152" s="6"/>
      <c r="V152" s="6"/>
      <c r="W152" s="7"/>
      <c r="Y152" s="8"/>
      <c r="AC152" s="6"/>
      <c r="AD152" s="8"/>
      <c r="AJ152" s="6"/>
      <c r="AK152" s="8"/>
      <c r="AP152" s="25"/>
      <c r="AQ152" s="25"/>
      <c r="HT152" s="8"/>
    </row>
    <row r="153" spans="1:228" ht="6.75" customHeight="1" x14ac:dyDescent="0.25">
      <c r="U153" s="6"/>
      <c r="V153" s="6"/>
      <c r="W153" s="7"/>
      <c r="Y153" s="8"/>
      <c r="AC153" s="6"/>
      <c r="AD153" s="8"/>
      <c r="AJ153" s="6"/>
      <c r="AK153" s="8"/>
      <c r="AP153" s="25"/>
      <c r="AQ153" s="25"/>
      <c r="HT153" s="8"/>
    </row>
    <row r="154" spans="1:228" ht="12.75" customHeight="1" x14ac:dyDescent="0.25">
      <c r="A154" s="646" t="s">
        <v>317</v>
      </c>
      <c r="B154" s="646"/>
      <c r="C154" s="646"/>
      <c r="D154" s="646"/>
      <c r="E154" s="646"/>
      <c r="F154" s="646"/>
      <c r="G154" s="646"/>
      <c r="H154" s="646"/>
      <c r="I154" s="646"/>
      <c r="J154" s="646"/>
      <c r="K154" s="646"/>
      <c r="L154" s="646"/>
      <c r="M154" s="646"/>
      <c r="N154" s="646"/>
      <c r="O154" s="646"/>
      <c r="P154" s="646"/>
      <c r="Q154" s="646"/>
      <c r="R154" s="646"/>
      <c r="S154" s="646"/>
      <c r="T154" s="646"/>
      <c r="U154" s="6"/>
      <c r="V154" s="6"/>
      <c r="W154" s="7"/>
      <c r="Y154" s="8"/>
      <c r="AC154" s="6"/>
      <c r="AD154" s="8"/>
      <c r="AJ154" s="6"/>
      <c r="AK154" s="8"/>
      <c r="AP154" s="25"/>
      <c r="AQ154" s="25"/>
      <c r="HT154" s="8"/>
    </row>
    <row r="155" spans="1:228" ht="12.75" customHeight="1" x14ac:dyDescent="0.25">
      <c r="A155" s="646"/>
      <c r="B155" s="646"/>
      <c r="C155" s="646"/>
      <c r="D155" s="646"/>
      <c r="E155" s="646"/>
      <c r="F155" s="646"/>
      <c r="G155" s="646"/>
      <c r="H155" s="646"/>
      <c r="I155" s="646"/>
      <c r="J155" s="646"/>
      <c r="K155" s="646"/>
      <c r="L155" s="646"/>
      <c r="M155" s="646"/>
      <c r="N155" s="646"/>
      <c r="O155" s="646"/>
      <c r="P155" s="646"/>
      <c r="Q155" s="646"/>
      <c r="R155" s="646"/>
      <c r="S155" s="646"/>
      <c r="T155" s="646"/>
      <c r="U155" s="6"/>
      <c r="V155" s="6"/>
      <c r="W155" s="7"/>
      <c r="Y155" s="8"/>
      <c r="AC155" s="6"/>
      <c r="AD155" s="8"/>
      <c r="AJ155" s="6"/>
      <c r="AK155" s="8"/>
      <c r="AP155" s="25"/>
      <c r="AQ155" s="25"/>
      <c r="HT155" s="8"/>
    </row>
    <row r="156" spans="1:228" ht="12.75" customHeight="1" x14ac:dyDescent="0.25">
      <c r="A156" s="646"/>
      <c r="B156" s="646"/>
      <c r="C156" s="646"/>
      <c r="D156" s="646"/>
      <c r="E156" s="646"/>
      <c r="F156" s="646"/>
      <c r="G156" s="646"/>
      <c r="H156" s="646"/>
      <c r="I156" s="646"/>
      <c r="J156" s="646"/>
      <c r="K156" s="646"/>
      <c r="L156" s="646"/>
      <c r="M156" s="646"/>
      <c r="N156" s="646"/>
      <c r="O156" s="646"/>
      <c r="P156" s="646"/>
      <c r="Q156" s="646"/>
      <c r="R156" s="646"/>
      <c r="S156" s="646"/>
      <c r="T156" s="646"/>
      <c r="U156" s="6"/>
      <c r="V156" s="6"/>
      <c r="W156" s="7"/>
      <c r="Y156" s="8"/>
      <c r="AC156" s="6"/>
      <c r="AD156" s="8"/>
      <c r="AJ156" s="6"/>
      <c r="AK156" s="8"/>
      <c r="AP156" s="25"/>
      <c r="AQ156" s="25"/>
      <c r="HT156" s="8"/>
    </row>
    <row r="157" spans="1:228" ht="12.75" customHeight="1" x14ac:dyDescent="0.25">
      <c r="T157" s="8">
        <v>8</v>
      </c>
      <c r="U157" s="6"/>
      <c r="V157" s="6"/>
      <c r="W157" s="7"/>
      <c r="Y157" s="8"/>
      <c r="AC157" s="6"/>
      <c r="AD157" s="8"/>
      <c r="AJ157" s="6"/>
      <c r="AK157" s="8"/>
      <c r="AP157" s="25"/>
      <c r="AQ157" s="25"/>
      <c r="HT157" s="8"/>
    </row>
    <row r="158" spans="1:228" ht="12" customHeight="1" x14ac:dyDescent="0.25">
      <c r="A158" s="601" t="s">
        <v>209</v>
      </c>
      <c r="B158" s="601"/>
      <c r="C158" s="601"/>
      <c r="D158" s="601"/>
      <c r="E158" s="601"/>
      <c r="F158" s="601"/>
      <c r="G158" s="601"/>
      <c r="H158" s="601"/>
      <c r="I158" s="601"/>
      <c r="J158" s="601"/>
      <c r="K158" s="601"/>
      <c r="L158" s="601"/>
      <c r="M158" s="601"/>
      <c r="N158" s="601"/>
      <c r="O158" s="601"/>
      <c r="P158" s="601"/>
      <c r="Q158" s="601"/>
      <c r="R158" s="601"/>
      <c r="S158" s="601"/>
      <c r="T158" s="601"/>
      <c r="U158" s="2"/>
      <c r="V158" s="6"/>
      <c r="W158" s="7"/>
      <c r="Y158" s="8"/>
      <c r="AC158" s="6"/>
      <c r="AD158" s="8"/>
      <c r="AJ158" s="6"/>
      <c r="AK158" s="8"/>
      <c r="AP158" s="25"/>
      <c r="AQ158" s="25"/>
      <c r="HT158" s="8"/>
    </row>
    <row r="159" spans="1:228" s="7" customFormat="1" ht="4.5" customHeight="1" thickBot="1" x14ac:dyDescent="0.3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"/>
      <c r="V159" s="6"/>
      <c r="AC159" s="6"/>
      <c r="AJ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</row>
    <row r="160" spans="1:228" s="7" customFormat="1" ht="33.75" customHeight="1" thickBot="1" x14ac:dyDescent="0.3">
      <c r="A160" s="586" t="s">
        <v>399</v>
      </c>
      <c r="B160" s="587"/>
      <c r="C160" s="587"/>
      <c r="D160" s="587"/>
      <c r="E160" s="587"/>
      <c r="F160" s="587"/>
      <c r="G160" s="587"/>
      <c r="H160" s="587"/>
      <c r="I160" s="587"/>
      <c r="J160" s="587"/>
      <c r="K160" s="587"/>
      <c r="L160" s="587"/>
      <c r="M160" s="587"/>
      <c r="N160" s="587"/>
      <c r="O160" s="587"/>
      <c r="P160" s="587"/>
      <c r="Q160" s="587"/>
      <c r="R160" s="587"/>
      <c r="S160" s="587"/>
      <c r="T160" s="588"/>
      <c r="U160" s="2"/>
      <c r="V160" s="6"/>
      <c r="AC160" s="6"/>
      <c r="AJ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</row>
    <row r="161" spans="1:228" ht="18" customHeight="1" thickBot="1" x14ac:dyDescent="0.35">
      <c r="A161" s="619" t="s">
        <v>139</v>
      </c>
      <c r="B161" s="620"/>
      <c r="C161" s="620"/>
      <c r="D161" s="620"/>
      <c r="E161" s="620"/>
      <c r="F161" s="621"/>
      <c r="G161" s="15"/>
      <c r="H161" s="589" t="s">
        <v>141</v>
      </c>
      <c r="I161" s="590"/>
      <c r="J161" s="590"/>
      <c r="K161" s="590"/>
      <c r="L161" s="590"/>
      <c r="M161" s="591"/>
      <c r="N161" s="15"/>
      <c r="O161" s="589" t="s">
        <v>144</v>
      </c>
      <c r="P161" s="590"/>
      <c r="Q161" s="590"/>
      <c r="R161" s="590"/>
      <c r="S161" s="590"/>
      <c r="T161" s="591"/>
      <c r="U161" s="6"/>
      <c r="W161" s="7"/>
      <c r="X161" s="8"/>
      <c r="Y161" s="8"/>
      <c r="AB161" s="6"/>
      <c r="AD161" s="8"/>
      <c r="AI161" s="6"/>
      <c r="AK161" s="8"/>
      <c r="AO161" s="25"/>
      <c r="AP161" s="25"/>
      <c r="AQ161" s="25"/>
      <c r="HS161" s="8"/>
      <c r="HT161" s="8"/>
    </row>
    <row r="162" spans="1:228" ht="12" customHeight="1" x14ac:dyDescent="0.25">
      <c r="A162" s="26"/>
      <c r="B162" s="22"/>
      <c r="C162" s="23"/>
      <c r="D162" s="24"/>
      <c r="E162" s="24"/>
      <c r="F162" s="27"/>
      <c r="G162" s="25"/>
      <c r="H162" s="26"/>
      <c r="I162" s="22"/>
      <c r="J162" s="23"/>
      <c r="K162" s="24"/>
      <c r="L162" s="24"/>
      <c r="M162" s="27"/>
      <c r="O162" s="26"/>
      <c r="P162" s="22"/>
      <c r="Q162" s="23"/>
      <c r="R162" s="24"/>
      <c r="S162" s="24"/>
      <c r="T162" s="208"/>
      <c r="U162" s="6"/>
      <c r="W162" s="7"/>
      <c r="X162" s="8"/>
      <c r="Y162" s="8"/>
      <c r="AB162" s="6"/>
      <c r="AD162" s="8"/>
      <c r="AI162" s="6"/>
      <c r="AK162" s="8"/>
      <c r="AO162" s="25"/>
      <c r="AP162" s="25"/>
      <c r="AQ162" s="25"/>
      <c r="HS162" s="8"/>
      <c r="HT162" s="8"/>
    </row>
    <row r="163" spans="1:228" ht="12" customHeight="1" x14ac:dyDescent="0.25">
      <c r="A163" s="26"/>
      <c r="B163" s="22"/>
      <c r="C163" s="23"/>
      <c r="D163" s="24"/>
      <c r="E163" s="24"/>
      <c r="F163" s="27"/>
      <c r="G163" s="25"/>
      <c r="H163" s="26"/>
      <c r="I163" s="22"/>
      <c r="J163" s="23"/>
      <c r="K163" s="24"/>
      <c r="L163" s="24"/>
      <c r="M163" s="27"/>
      <c r="O163" s="26"/>
      <c r="P163" s="22"/>
      <c r="Q163" s="23"/>
      <c r="R163" s="24"/>
      <c r="S163" s="24"/>
      <c r="T163" s="208"/>
      <c r="U163" s="6"/>
      <c r="W163" s="7"/>
      <c r="X163" s="8"/>
      <c r="Y163" s="8"/>
      <c r="AB163" s="6"/>
      <c r="AD163" s="8"/>
      <c r="AI163" s="6"/>
      <c r="AK163" s="8"/>
      <c r="AO163" s="25"/>
      <c r="AP163" s="25"/>
      <c r="AQ163" s="25"/>
      <c r="HS163" s="8"/>
      <c r="HT163" s="8"/>
    </row>
    <row r="164" spans="1:228" s="7" customFormat="1" ht="12" customHeight="1" x14ac:dyDescent="0.25">
      <c r="A164" s="26"/>
      <c r="B164" s="22"/>
      <c r="C164" s="23"/>
      <c r="D164" s="24"/>
      <c r="E164" s="24"/>
      <c r="F164" s="27"/>
      <c r="G164" s="25"/>
      <c r="H164" s="26"/>
      <c r="I164" s="22"/>
      <c r="J164" s="23"/>
      <c r="K164" s="24"/>
      <c r="L164" s="24"/>
      <c r="M164" s="27"/>
      <c r="N164" s="6"/>
      <c r="O164" s="26"/>
      <c r="P164" s="22"/>
      <c r="Q164" s="23"/>
      <c r="R164" s="24"/>
      <c r="S164" s="24"/>
      <c r="T164" s="208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</row>
    <row r="165" spans="1:228" s="7" customFormat="1" ht="12" customHeight="1" x14ac:dyDescent="0.25">
      <c r="A165" s="26"/>
      <c r="B165" s="22"/>
      <c r="C165" s="23"/>
      <c r="D165" s="24"/>
      <c r="E165" s="24"/>
      <c r="F165" s="27"/>
      <c r="G165" s="25"/>
      <c r="H165" s="26"/>
      <c r="I165" s="22"/>
      <c r="J165" s="23"/>
      <c r="K165" s="24"/>
      <c r="L165" s="24"/>
      <c r="M165" s="27"/>
      <c r="N165" s="6"/>
      <c r="O165" s="26"/>
      <c r="P165" s="22"/>
      <c r="Q165" s="23"/>
      <c r="R165" s="24"/>
      <c r="S165" s="24"/>
      <c r="T165" s="208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</row>
    <row r="166" spans="1:228" s="7" customFormat="1" ht="12" customHeight="1" x14ac:dyDescent="0.25">
      <c r="A166" s="26"/>
      <c r="B166" s="22"/>
      <c r="C166" s="23"/>
      <c r="D166" s="24"/>
      <c r="E166" s="24"/>
      <c r="F166" s="27"/>
      <c r="G166" s="25"/>
      <c r="H166" s="26"/>
      <c r="I166" s="22"/>
      <c r="J166" s="23"/>
      <c r="K166" s="24"/>
      <c r="L166" s="24"/>
      <c r="M166" s="27"/>
      <c r="N166" s="6"/>
      <c r="O166" s="26"/>
      <c r="P166" s="22"/>
      <c r="Q166" s="23"/>
      <c r="R166" s="24"/>
      <c r="S166" s="24"/>
      <c r="T166" s="208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</row>
    <row r="167" spans="1:228" s="7" customFormat="1" ht="12" customHeight="1" x14ac:dyDescent="0.25">
      <c r="A167" s="26"/>
      <c r="B167" s="22"/>
      <c r="C167" s="23"/>
      <c r="D167" s="24"/>
      <c r="E167" s="24"/>
      <c r="F167" s="27"/>
      <c r="G167" s="25"/>
      <c r="H167" s="26"/>
      <c r="I167" s="22"/>
      <c r="J167" s="23"/>
      <c r="K167" s="24"/>
      <c r="L167" s="24"/>
      <c r="M167" s="27"/>
      <c r="N167" s="6"/>
      <c r="O167" s="26"/>
      <c r="P167" s="22"/>
      <c r="Q167" s="23"/>
      <c r="R167" s="24"/>
      <c r="S167" s="24"/>
      <c r="T167" s="208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</row>
    <row r="168" spans="1:228" s="7" customFormat="1" ht="12" customHeight="1" x14ac:dyDescent="0.25">
      <c r="A168" s="26"/>
      <c r="B168" s="22"/>
      <c r="C168" s="23"/>
      <c r="D168" s="24"/>
      <c r="E168" s="24"/>
      <c r="F168" s="27"/>
      <c r="G168" s="25"/>
      <c r="H168" s="26"/>
      <c r="I168" s="22"/>
      <c r="J168" s="23"/>
      <c r="K168" s="24"/>
      <c r="L168" s="24"/>
      <c r="M168" s="27"/>
      <c r="N168" s="6"/>
      <c r="O168" s="26"/>
      <c r="P168" s="22"/>
      <c r="Q168" s="23"/>
      <c r="R168" s="24"/>
      <c r="S168" s="24"/>
      <c r="T168" s="208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</row>
    <row r="169" spans="1:228" s="7" customFormat="1" ht="12" customHeight="1" x14ac:dyDescent="0.25">
      <c r="A169" s="26"/>
      <c r="B169" s="22"/>
      <c r="C169" s="23"/>
      <c r="D169" s="24"/>
      <c r="E169" s="24"/>
      <c r="F169" s="27"/>
      <c r="G169" s="25"/>
      <c r="H169" s="26"/>
      <c r="I169" s="22"/>
      <c r="J169" s="23"/>
      <c r="K169" s="24"/>
      <c r="L169" s="24"/>
      <c r="M169" s="27"/>
      <c r="N169" s="6"/>
      <c r="O169" s="26"/>
      <c r="P169" s="22"/>
      <c r="Q169" s="23"/>
      <c r="R169" s="24"/>
      <c r="S169" s="24"/>
      <c r="T169" s="208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</row>
    <row r="170" spans="1:228" ht="12" customHeight="1" x14ac:dyDescent="0.25">
      <c r="A170" s="26"/>
      <c r="B170" s="22"/>
      <c r="C170" s="23"/>
      <c r="D170" s="24"/>
      <c r="E170" s="24"/>
      <c r="F170" s="27"/>
      <c r="G170" s="25"/>
      <c r="H170" s="26"/>
      <c r="I170" s="22"/>
      <c r="J170" s="23"/>
      <c r="K170" s="24"/>
      <c r="L170" s="24"/>
      <c r="M170" s="27"/>
      <c r="O170" s="26"/>
      <c r="P170" s="22"/>
      <c r="Q170" s="23"/>
      <c r="R170" s="24"/>
      <c r="S170" s="24"/>
      <c r="T170" s="208"/>
      <c r="U170" s="8"/>
      <c r="V170" s="8"/>
      <c r="W170" s="8"/>
      <c r="X170" s="8"/>
      <c r="Y170" s="8"/>
      <c r="AD170" s="8"/>
      <c r="AK170" s="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HS170" s="8"/>
      <c r="HT170" s="8"/>
    </row>
    <row r="171" spans="1:228" ht="12" customHeight="1" x14ac:dyDescent="0.25">
      <c r="A171" s="26"/>
      <c r="B171" s="22"/>
      <c r="C171" s="23"/>
      <c r="D171" s="24"/>
      <c r="E171" s="24"/>
      <c r="F171" s="27"/>
      <c r="G171" s="25"/>
      <c r="H171" s="26"/>
      <c r="I171" s="22"/>
      <c r="J171" s="23"/>
      <c r="K171" s="24"/>
      <c r="L171" s="24"/>
      <c r="M171" s="27"/>
      <c r="O171" s="26"/>
      <c r="P171" s="22"/>
      <c r="Q171" s="23"/>
      <c r="R171" s="24"/>
      <c r="S171" s="24"/>
      <c r="T171" s="208"/>
      <c r="U171" s="8"/>
      <c r="V171" s="8"/>
      <c r="W171" s="8"/>
      <c r="X171" s="8"/>
      <c r="Y171" s="8"/>
      <c r="AD171" s="8"/>
      <c r="AK171" s="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HS171" s="8"/>
      <c r="HT171" s="8"/>
    </row>
    <row r="172" spans="1:228" ht="12" customHeight="1" x14ac:dyDescent="0.25">
      <c r="A172" s="26"/>
      <c r="B172" s="22"/>
      <c r="C172" s="23"/>
      <c r="D172" s="24"/>
      <c r="E172" s="24"/>
      <c r="F172" s="27"/>
      <c r="G172" s="25"/>
      <c r="H172" s="26"/>
      <c r="I172" s="22"/>
      <c r="J172" s="23"/>
      <c r="K172" s="24"/>
      <c r="L172" s="24"/>
      <c r="M172" s="27"/>
      <c r="O172" s="26"/>
      <c r="P172" s="22"/>
      <c r="Q172" s="23"/>
      <c r="R172" s="24"/>
      <c r="S172" s="24"/>
      <c r="T172" s="208"/>
      <c r="U172" s="8"/>
      <c r="V172" s="8"/>
      <c r="W172" s="8"/>
      <c r="X172" s="8"/>
      <c r="Y172" s="8"/>
      <c r="AD172" s="8"/>
      <c r="AK172" s="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HS172" s="8"/>
      <c r="HT172" s="8"/>
    </row>
    <row r="173" spans="1:228" ht="12" customHeight="1" x14ac:dyDescent="0.25">
      <c r="A173" s="26"/>
      <c r="B173" s="22"/>
      <c r="C173" s="23"/>
      <c r="D173" s="24"/>
      <c r="E173" s="24"/>
      <c r="F173" s="27"/>
      <c r="G173" s="25"/>
      <c r="H173" s="26"/>
      <c r="I173" s="22"/>
      <c r="J173" s="23"/>
      <c r="K173" s="24"/>
      <c r="L173" s="24"/>
      <c r="M173" s="27"/>
      <c r="O173" s="26"/>
      <c r="P173" s="22"/>
      <c r="Q173" s="23"/>
      <c r="R173" s="24"/>
      <c r="S173" s="24"/>
      <c r="T173" s="208"/>
      <c r="U173" s="8"/>
      <c r="V173" s="8"/>
      <c r="W173" s="8"/>
      <c r="X173" s="8"/>
      <c r="Y173" s="8"/>
      <c r="AD173" s="8"/>
      <c r="AK173" s="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HS173" s="8"/>
      <c r="HT173" s="8"/>
    </row>
    <row r="174" spans="1:228" ht="12" customHeight="1" x14ac:dyDescent="0.25">
      <c r="A174" s="26"/>
      <c r="B174" s="22"/>
      <c r="C174" s="23"/>
      <c r="D174" s="24"/>
      <c r="E174" s="24"/>
      <c r="F174" s="27"/>
      <c r="G174" s="25"/>
      <c r="H174" s="26"/>
      <c r="I174" s="22"/>
      <c r="J174" s="23"/>
      <c r="K174" s="24"/>
      <c r="L174" s="24"/>
      <c r="M174" s="27"/>
      <c r="O174" s="26"/>
      <c r="P174" s="22"/>
      <c r="Q174" s="23"/>
      <c r="R174" s="24"/>
      <c r="S174" s="24"/>
      <c r="T174" s="208"/>
      <c r="U174" s="8"/>
      <c r="V174" s="8"/>
      <c r="W174" s="8"/>
      <c r="X174" s="8"/>
      <c r="Y174" s="8"/>
      <c r="AD174" s="8"/>
      <c r="AK174" s="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HS174" s="8"/>
      <c r="HT174" s="8"/>
    </row>
    <row r="175" spans="1:228" ht="12" customHeight="1" thickBot="1" x14ac:dyDescent="0.3">
      <c r="A175" s="26"/>
      <c r="B175" s="22"/>
      <c r="C175" s="23"/>
      <c r="D175" s="24"/>
      <c r="E175" s="24"/>
      <c r="F175" s="27"/>
      <c r="G175" s="25"/>
      <c r="H175" s="26"/>
      <c r="I175" s="22"/>
      <c r="J175" s="23"/>
      <c r="K175" s="24"/>
      <c r="L175" s="24"/>
      <c r="M175" s="27"/>
      <c r="O175" s="26"/>
      <c r="P175" s="22"/>
      <c r="Q175" s="23"/>
      <c r="R175" s="24"/>
      <c r="S175" s="24"/>
      <c r="T175" s="208"/>
      <c r="U175" s="8"/>
      <c r="V175" s="8"/>
      <c r="W175" s="8"/>
      <c r="X175" s="8"/>
      <c r="Y175" s="8"/>
      <c r="AD175" s="8"/>
      <c r="AK175" s="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HS175" s="8"/>
      <c r="HT175" s="8"/>
    </row>
    <row r="176" spans="1:228" ht="12" customHeight="1" x14ac:dyDescent="0.25">
      <c r="A176" s="592" t="s">
        <v>355</v>
      </c>
      <c r="B176" s="611"/>
      <c r="C176" s="611"/>
      <c r="D176" s="611"/>
      <c r="E176" s="611"/>
      <c r="F176" s="612"/>
      <c r="G176" s="2"/>
      <c r="H176" s="592" t="s">
        <v>371</v>
      </c>
      <c r="I176" s="611"/>
      <c r="J176" s="611"/>
      <c r="K176" s="611"/>
      <c r="L176" s="611"/>
      <c r="M176" s="612"/>
      <c r="N176" s="2"/>
      <c r="O176" s="592" t="s">
        <v>356</v>
      </c>
      <c r="P176" s="611"/>
      <c r="Q176" s="611"/>
      <c r="R176" s="611"/>
      <c r="S176" s="611"/>
      <c r="T176" s="612"/>
      <c r="U176" s="8"/>
      <c r="V176" s="8"/>
      <c r="W176" s="8"/>
      <c r="X176" s="8"/>
      <c r="Y176" s="8"/>
      <c r="AD176" s="8"/>
      <c r="AK176" s="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HS176" s="8"/>
      <c r="HT176" s="8"/>
    </row>
    <row r="177" spans="1:228" ht="12" customHeight="1" x14ac:dyDescent="0.25">
      <c r="A177" s="613"/>
      <c r="B177" s="614"/>
      <c r="C177" s="614"/>
      <c r="D177" s="614"/>
      <c r="E177" s="614"/>
      <c r="F177" s="615"/>
      <c r="G177" s="2"/>
      <c r="H177" s="613"/>
      <c r="I177" s="614"/>
      <c r="J177" s="614"/>
      <c r="K177" s="614"/>
      <c r="L177" s="614"/>
      <c r="M177" s="615"/>
      <c r="N177" s="2"/>
      <c r="O177" s="613"/>
      <c r="P177" s="614"/>
      <c r="Q177" s="614"/>
      <c r="R177" s="614"/>
      <c r="S177" s="614"/>
      <c r="T177" s="615"/>
      <c r="U177" s="8"/>
      <c r="V177" s="8"/>
      <c r="W177" s="8"/>
      <c r="X177" s="8"/>
      <c r="Y177" s="8"/>
      <c r="AD177" s="8"/>
      <c r="AK177" s="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HS177" s="8"/>
      <c r="HT177" s="8"/>
    </row>
    <row r="178" spans="1:228" ht="12" customHeight="1" x14ac:dyDescent="0.25">
      <c r="A178" s="613"/>
      <c r="B178" s="614"/>
      <c r="C178" s="614"/>
      <c r="D178" s="614"/>
      <c r="E178" s="614"/>
      <c r="F178" s="615"/>
      <c r="G178" s="2"/>
      <c r="H178" s="613"/>
      <c r="I178" s="614"/>
      <c r="J178" s="614"/>
      <c r="K178" s="614"/>
      <c r="L178" s="614"/>
      <c r="M178" s="615"/>
      <c r="N178" s="2"/>
      <c r="O178" s="613"/>
      <c r="P178" s="614"/>
      <c r="Q178" s="614"/>
      <c r="R178" s="614"/>
      <c r="S178" s="614"/>
      <c r="T178" s="615"/>
      <c r="U178" s="8"/>
      <c r="V178" s="8"/>
      <c r="W178" s="8"/>
      <c r="X178" s="8"/>
      <c r="Y178" s="8"/>
      <c r="AD178" s="8"/>
      <c r="AK178" s="8"/>
      <c r="AO178" s="28"/>
      <c r="AP178" s="28" t="s">
        <v>148</v>
      </c>
      <c r="AQ178" s="28"/>
      <c r="AR178" s="28"/>
      <c r="AS178" s="28"/>
      <c r="AT178" s="28"/>
      <c r="AU178" s="28"/>
      <c r="AV178" s="28"/>
      <c r="AW178" s="28"/>
      <c r="AX178" s="28"/>
      <c r="AY178" s="28"/>
      <c r="HS178" s="8"/>
      <c r="HT178" s="8"/>
    </row>
    <row r="179" spans="1:228" ht="12" customHeight="1" x14ac:dyDescent="0.25">
      <c r="A179" s="613"/>
      <c r="B179" s="614"/>
      <c r="C179" s="614"/>
      <c r="D179" s="614"/>
      <c r="E179" s="614"/>
      <c r="F179" s="615"/>
      <c r="G179" s="2"/>
      <c r="H179" s="613"/>
      <c r="I179" s="614"/>
      <c r="J179" s="614"/>
      <c r="K179" s="614"/>
      <c r="L179" s="614"/>
      <c r="M179" s="615"/>
      <c r="N179" s="2"/>
      <c r="O179" s="613"/>
      <c r="P179" s="614"/>
      <c r="Q179" s="614"/>
      <c r="R179" s="614"/>
      <c r="S179" s="614"/>
      <c r="T179" s="615"/>
      <c r="U179" s="8"/>
      <c r="V179" s="8"/>
      <c r="W179" s="8"/>
      <c r="X179" s="8"/>
      <c r="Y179" s="8"/>
      <c r="AD179" s="8"/>
      <c r="AK179" s="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HS179" s="8"/>
      <c r="HT179" s="8"/>
    </row>
    <row r="180" spans="1:228" ht="12" customHeight="1" x14ac:dyDescent="0.25">
      <c r="A180" s="613"/>
      <c r="B180" s="614"/>
      <c r="C180" s="614"/>
      <c r="D180" s="614"/>
      <c r="E180" s="614"/>
      <c r="F180" s="615"/>
      <c r="G180" s="2"/>
      <c r="H180" s="613"/>
      <c r="I180" s="614"/>
      <c r="J180" s="614"/>
      <c r="K180" s="614"/>
      <c r="L180" s="614"/>
      <c r="M180" s="615"/>
      <c r="N180" s="2"/>
      <c r="O180" s="613"/>
      <c r="P180" s="614"/>
      <c r="Q180" s="614"/>
      <c r="R180" s="614"/>
      <c r="S180" s="614"/>
      <c r="T180" s="615"/>
      <c r="U180" s="8"/>
      <c r="V180" s="8"/>
      <c r="W180" s="8"/>
      <c r="X180" s="8"/>
      <c r="Y180" s="8"/>
      <c r="AD180" s="8"/>
      <c r="AK180" s="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HS180" s="8"/>
      <c r="HT180" s="8"/>
    </row>
    <row r="181" spans="1:228" ht="12" customHeight="1" x14ac:dyDescent="0.25">
      <c r="A181" s="613"/>
      <c r="B181" s="614"/>
      <c r="C181" s="614"/>
      <c r="D181" s="614"/>
      <c r="E181" s="614"/>
      <c r="F181" s="615"/>
      <c r="G181" s="2"/>
      <c r="H181" s="613"/>
      <c r="I181" s="614"/>
      <c r="J181" s="614"/>
      <c r="K181" s="614"/>
      <c r="L181" s="614"/>
      <c r="M181" s="615"/>
      <c r="N181" s="2"/>
      <c r="O181" s="613"/>
      <c r="P181" s="614"/>
      <c r="Q181" s="614"/>
      <c r="R181" s="614"/>
      <c r="S181" s="614"/>
      <c r="T181" s="615"/>
      <c r="U181" s="8"/>
      <c r="V181" s="8"/>
      <c r="W181" s="8"/>
      <c r="X181" s="8"/>
      <c r="Y181" s="8"/>
      <c r="AD181" s="8"/>
      <c r="AK181" s="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HS181" s="8"/>
      <c r="HT181" s="8"/>
    </row>
    <row r="182" spans="1:228" ht="12" customHeight="1" x14ac:dyDescent="0.25">
      <c r="A182" s="613"/>
      <c r="B182" s="614"/>
      <c r="C182" s="614"/>
      <c r="D182" s="614"/>
      <c r="E182" s="614"/>
      <c r="F182" s="615"/>
      <c r="G182" s="2"/>
      <c r="H182" s="613"/>
      <c r="I182" s="614"/>
      <c r="J182" s="614"/>
      <c r="K182" s="614"/>
      <c r="L182" s="614"/>
      <c r="M182" s="615"/>
      <c r="N182" s="2"/>
      <c r="O182" s="613"/>
      <c r="P182" s="614"/>
      <c r="Q182" s="614"/>
      <c r="R182" s="614"/>
      <c r="S182" s="614"/>
      <c r="T182" s="615"/>
      <c r="U182" s="8"/>
      <c r="V182" s="8"/>
      <c r="W182" s="8"/>
      <c r="X182" s="8"/>
      <c r="Y182" s="8"/>
      <c r="AD182" s="8"/>
      <c r="AK182" s="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HS182" s="8"/>
      <c r="HT182" s="8"/>
    </row>
    <row r="183" spans="1:228" ht="3.75" customHeight="1" thickBot="1" x14ac:dyDescent="0.3">
      <c r="I183" s="8"/>
      <c r="J183" s="8"/>
      <c r="K183" s="8"/>
      <c r="L183" s="8"/>
      <c r="M183" s="8"/>
      <c r="N183" s="8"/>
      <c r="O183" s="8"/>
      <c r="P183" s="8"/>
      <c r="U183" s="6"/>
      <c r="V183" s="8"/>
      <c r="W183" s="8"/>
      <c r="X183" s="8"/>
      <c r="Y183" s="8"/>
      <c r="AD183" s="8"/>
      <c r="AK183" s="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HT183" s="8"/>
    </row>
    <row r="184" spans="1:228" ht="14.25" customHeight="1" thickBot="1" x14ac:dyDescent="0.35">
      <c r="A184" s="589" t="s">
        <v>145</v>
      </c>
      <c r="B184" s="590"/>
      <c r="C184" s="590"/>
      <c r="D184" s="590"/>
      <c r="E184" s="590"/>
      <c r="F184" s="591"/>
      <c r="G184" s="16"/>
      <c r="H184" s="589" t="s">
        <v>146</v>
      </c>
      <c r="I184" s="590"/>
      <c r="J184" s="590"/>
      <c r="K184" s="590"/>
      <c r="L184" s="590"/>
      <c r="M184" s="591"/>
      <c r="N184" s="16"/>
      <c r="O184" s="589" t="s">
        <v>53</v>
      </c>
      <c r="P184" s="590"/>
      <c r="Q184" s="590"/>
      <c r="R184" s="590"/>
      <c r="S184" s="590"/>
      <c r="T184" s="591"/>
      <c r="U184" s="6"/>
      <c r="V184" s="8"/>
      <c r="W184" s="8"/>
      <c r="X184" s="8"/>
      <c r="Y184" s="8"/>
      <c r="AD184" s="8"/>
      <c r="AK184" s="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HT184" s="8"/>
    </row>
    <row r="185" spans="1:228" ht="12" customHeight="1" x14ac:dyDescent="0.25">
      <c r="A185" s="313"/>
      <c r="B185" s="314"/>
      <c r="C185" s="315"/>
      <c r="D185" s="98"/>
      <c r="E185" s="98"/>
      <c r="F185" s="99"/>
      <c r="G185" s="28"/>
      <c r="H185" s="95"/>
      <c r="I185" s="96"/>
      <c r="J185" s="97"/>
      <c r="K185" s="98"/>
      <c r="L185" s="98"/>
      <c r="M185" s="99"/>
      <c r="N185" s="28"/>
      <c r="O185" s="95"/>
      <c r="P185" s="96"/>
      <c r="Q185" s="97"/>
      <c r="R185" s="98"/>
      <c r="S185" s="98"/>
      <c r="T185" s="99"/>
      <c r="U185" s="6"/>
      <c r="V185" s="8"/>
      <c r="W185" s="8"/>
      <c r="X185" s="8"/>
      <c r="Y185" s="8"/>
      <c r="AD185" s="8"/>
      <c r="AK185" s="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HT185" s="8"/>
    </row>
    <row r="186" spans="1:228" ht="12" customHeight="1" x14ac:dyDescent="0.25">
      <c r="A186" s="209"/>
      <c r="B186" s="101"/>
      <c r="C186" s="102"/>
      <c r="D186" s="24"/>
      <c r="E186" s="24"/>
      <c r="F186" s="27"/>
      <c r="G186" s="28"/>
      <c r="H186" s="26"/>
      <c r="I186" s="22"/>
      <c r="J186" s="23"/>
      <c r="K186" s="24"/>
      <c r="L186" s="24"/>
      <c r="M186" s="27"/>
      <c r="N186" s="28"/>
      <c r="O186" s="26"/>
      <c r="P186" s="22"/>
      <c r="Q186" s="23"/>
      <c r="R186" s="24"/>
      <c r="S186" s="24"/>
      <c r="T186" s="27"/>
      <c r="U186" s="6"/>
      <c r="V186" s="8"/>
      <c r="W186" s="8"/>
      <c r="X186" s="8"/>
      <c r="Y186" s="8"/>
      <c r="AD186" s="8"/>
      <c r="AK186" s="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HT186" s="8"/>
    </row>
    <row r="187" spans="1:228" s="7" customFormat="1" ht="12" customHeight="1" x14ac:dyDescent="0.25">
      <c r="A187" s="209"/>
      <c r="B187" s="101"/>
      <c r="C187" s="102"/>
      <c r="D187" s="24"/>
      <c r="E187" s="24"/>
      <c r="F187" s="27"/>
      <c r="G187" s="28"/>
      <c r="H187" s="26"/>
      <c r="I187" s="22"/>
      <c r="J187" s="23"/>
      <c r="K187" s="24"/>
      <c r="L187" s="24"/>
      <c r="M187" s="27"/>
      <c r="N187" s="28"/>
      <c r="O187" s="26"/>
      <c r="P187" s="22"/>
      <c r="Q187" s="23"/>
      <c r="R187" s="24"/>
      <c r="S187" s="24"/>
      <c r="T187" s="27"/>
      <c r="U187" s="2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</row>
    <row r="188" spans="1:228" s="7" customFormat="1" ht="12" customHeight="1" x14ac:dyDescent="0.25">
      <c r="A188" s="209"/>
      <c r="B188" s="101"/>
      <c r="C188" s="102"/>
      <c r="D188" s="24"/>
      <c r="E188" s="24"/>
      <c r="F188" s="27"/>
      <c r="G188" s="28"/>
      <c r="H188" s="26"/>
      <c r="I188" s="22"/>
      <c r="J188" s="23"/>
      <c r="K188" s="24"/>
      <c r="L188" s="24"/>
      <c r="M188" s="27"/>
      <c r="N188" s="28"/>
      <c r="O188" s="26"/>
      <c r="P188" s="22"/>
      <c r="Q188" s="23"/>
      <c r="R188" s="24"/>
      <c r="S188" s="24"/>
      <c r="T188" s="27"/>
      <c r="U188" s="2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</row>
    <row r="189" spans="1:228" s="5" customFormat="1" ht="12" customHeight="1" x14ac:dyDescent="0.25">
      <c r="A189" s="209"/>
      <c r="B189" s="101"/>
      <c r="C189" s="102"/>
      <c r="D189" s="24"/>
      <c r="E189" s="24"/>
      <c r="F189" s="27"/>
      <c r="G189" s="28"/>
      <c r="H189" s="26"/>
      <c r="I189" s="22"/>
      <c r="J189" s="23"/>
      <c r="K189" s="24"/>
      <c r="L189" s="24"/>
      <c r="M189" s="27"/>
      <c r="N189" s="28"/>
      <c r="O189" s="26"/>
      <c r="P189" s="22"/>
      <c r="Q189" s="23"/>
      <c r="R189" s="24"/>
      <c r="S189" s="24"/>
      <c r="T189" s="27"/>
      <c r="U189" s="15"/>
    </row>
    <row r="190" spans="1:228" ht="12" customHeight="1" x14ac:dyDescent="0.25">
      <c r="A190" s="209"/>
      <c r="B190" s="101"/>
      <c r="C190" s="102"/>
      <c r="D190" s="24"/>
      <c r="E190" s="24"/>
      <c r="F190" s="27"/>
      <c r="G190" s="28"/>
      <c r="H190" s="26"/>
      <c r="I190" s="22"/>
      <c r="J190" s="23"/>
      <c r="K190" s="24"/>
      <c r="L190" s="24"/>
      <c r="M190" s="27"/>
      <c r="N190" s="28"/>
      <c r="O190" s="26"/>
      <c r="P190" s="22"/>
      <c r="Q190" s="23"/>
      <c r="R190" s="24"/>
      <c r="S190" s="24"/>
      <c r="T190" s="27"/>
      <c r="U190" s="6"/>
      <c r="V190" s="8"/>
      <c r="W190" s="8"/>
      <c r="X190" s="8"/>
      <c r="Y190" s="8"/>
      <c r="AD190" s="8"/>
      <c r="AK190" s="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HT190" s="8"/>
    </row>
    <row r="191" spans="1:228" ht="12" customHeight="1" x14ac:dyDescent="0.25">
      <c r="A191" s="209"/>
      <c r="B191" s="101"/>
      <c r="C191" s="102"/>
      <c r="D191" s="24"/>
      <c r="E191" s="24"/>
      <c r="F191" s="27"/>
      <c r="G191" s="28"/>
      <c r="H191" s="26"/>
      <c r="I191" s="22"/>
      <c r="J191" s="23"/>
      <c r="K191" s="24"/>
      <c r="L191" s="24"/>
      <c r="M191" s="27"/>
      <c r="N191" s="28"/>
      <c r="O191" s="26"/>
      <c r="P191" s="22"/>
      <c r="Q191" s="23"/>
      <c r="R191" s="24"/>
      <c r="S191" s="24"/>
      <c r="T191" s="27"/>
      <c r="U191" s="6"/>
      <c r="V191" s="8"/>
      <c r="W191" s="8"/>
      <c r="X191" s="8"/>
      <c r="Y191" s="8"/>
      <c r="AD191" s="8"/>
      <c r="AK191" s="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HT191" s="8"/>
    </row>
    <row r="192" spans="1:228" ht="12" customHeight="1" x14ac:dyDescent="0.25">
      <c r="A192" s="209"/>
      <c r="B192" s="101"/>
      <c r="C192" s="102"/>
      <c r="D192" s="24"/>
      <c r="E192" s="24"/>
      <c r="F192" s="27"/>
      <c r="G192" s="28"/>
      <c r="H192" s="26"/>
      <c r="I192" s="22"/>
      <c r="J192" s="23"/>
      <c r="K192" s="24"/>
      <c r="L192" s="24"/>
      <c r="M192" s="27"/>
      <c r="N192" s="28"/>
      <c r="O192" s="26"/>
      <c r="P192" s="22"/>
      <c r="Q192" s="23"/>
      <c r="R192" s="24"/>
      <c r="S192" s="24"/>
      <c r="T192" s="27"/>
      <c r="U192" s="6"/>
      <c r="V192" s="8"/>
      <c r="W192" s="8"/>
      <c r="X192" s="8"/>
      <c r="Y192" s="8"/>
      <c r="AD192" s="8"/>
      <c r="AK192" s="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HT192" s="8"/>
    </row>
    <row r="193" spans="1:228" ht="12" customHeight="1" x14ac:dyDescent="0.25">
      <c r="A193" s="209"/>
      <c r="B193" s="101"/>
      <c r="C193" s="102"/>
      <c r="D193" s="24"/>
      <c r="E193" s="24"/>
      <c r="F193" s="27"/>
      <c r="G193" s="28"/>
      <c r="H193" s="26"/>
      <c r="I193" s="22"/>
      <c r="J193" s="23"/>
      <c r="K193" s="24"/>
      <c r="L193" s="24"/>
      <c r="M193" s="27"/>
      <c r="N193" s="28"/>
      <c r="O193" s="26"/>
      <c r="P193" s="22"/>
      <c r="Q193" s="23"/>
      <c r="R193" s="24"/>
      <c r="S193" s="24"/>
      <c r="T193" s="27"/>
      <c r="U193" s="6"/>
      <c r="V193" s="8"/>
      <c r="W193" s="8"/>
      <c r="X193" s="8"/>
      <c r="Y193" s="8"/>
      <c r="AD193" s="8"/>
      <c r="AK193" s="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HT193" s="8"/>
    </row>
    <row r="194" spans="1:228" ht="12" customHeight="1" x14ac:dyDescent="0.25">
      <c r="A194" s="209"/>
      <c r="B194" s="101"/>
      <c r="C194" s="102"/>
      <c r="D194" s="24"/>
      <c r="E194" s="24"/>
      <c r="F194" s="27"/>
      <c r="G194" s="28"/>
      <c r="H194" s="26"/>
      <c r="I194" s="22"/>
      <c r="J194" s="23"/>
      <c r="K194" s="24"/>
      <c r="L194" s="24"/>
      <c r="M194" s="27"/>
      <c r="N194" s="28"/>
      <c r="O194" s="26"/>
      <c r="P194" s="22"/>
      <c r="Q194" s="23"/>
      <c r="R194" s="24"/>
      <c r="S194" s="24"/>
      <c r="T194" s="27"/>
      <c r="U194" s="6"/>
      <c r="V194" s="8"/>
      <c r="W194" s="8"/>
      <c r="X194" s="8"/>
      <c r="Y194" s="8"/>
      <c r="AD194" s="8"/>
      <c r="AK194" s="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HT194" s="8"/>
    </row>
    <row r="195" spans="1:228" ht="12" customHeight="1" x14ac:dyDescent="0.25">
      <c r="A195" s="209"/>
      <c r="B195" s="101"/>
      <c r="C195" s="102"/>
      <c r="D195" s="24"/>
      <c r="E195" s="24"/>
      <c r="F195" s="27"/>
      <c r="G195" s="28"/>
      <c r="H195" s="26"/>
      <c r="I195" s="22"/>
      <c r="J195" s="23"/>
      <c r="K195" s="24"/>
      <c r="L195" s="24"/>
      <c r="M195" s="27"/>
      <c r="N195" s="28"/>
      <c r="O195" s="26"/>
      <c r="P195" s="22"/>
      <c r="Q195" s="23"/>
      <c r="R195" s="24"/>
      <c r="S195" s="24"/>
      <c r="T195" s="27"/>
      <c r="U195" s="6"/>
      <c r="V195" s="8"/>
      <c r="W195" s="8"/>
      <c r="X195" s="8"/>
      <c r="Y195" s="8"/>
      <c r="AD195" s="8"/>
      <c r="AK195" s="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HT195" s="8"/>
    </row>
    <row r="196" spans="1:228" ht="12" customHeight="1" x14ac:dyDescent="0.25">
      <c r="A196" s="209"/>
      <c r="B196" s="101"/>
      <c r="C196" s="102"/>
      <c r="D196" s="24"/>
      <c r="E196" s="24"/>
      <c r="F196" s="27"/>
      <c r="G196" s="28"/>
      <c r="H196" s="26"/>
      <c r="I196" s="22"/>
      <c r="J196" s="23"/>
      <c r="K196" s="24"/>
      <c r="L196" s="24"/>
      <c r="M196" s="27"/>
      <c r="N196" s="28"/>
      <c r="O196" s="26"/>
      <c r="P196" s="22"/>
      <c r="Q196" s="23"/>
      <c r="R196" s="24"/>
      <c r="S196" s="24"/>
      <c r="T196" s="27"/>
      <c r="U196" s="6"/>
      <c r="V196" s="8"/>
      <c r="W196" s="8"/>
      <c r="X196" s="8"/>
      <c r="Y196" s="8"/>
      <c r="AD196" s="8"/>
      <c r="AK196" s="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HT196" s="8"/>
    </row>
    <row r="197" spans="1:228" ht="12" customHeight="1" x14ac:dyDescent="0.25">
      <c r="A197" s="209"/>
      <c r="B197" s="101"/>
      <c r="C197" s="102"/>
      <c r="D197" s="24"/>
      <c r="E197" s="24"/>
      <c r="F197" s="27"/>
      <c r="G197" s="28"/>
      <c r="H197" s="26"/>
      <c r="I197" s="22"/>
      <c r="J197" s="23"/>
      <c r="K197" s="24"/>
      <c r="L197" s="24"/>
      <c r="M197" s="27"/>
      <c r="N197" s="28"/>
      <c r="O197" s="26"/>
      <c r="P197" s="22"/>
      <c r="Q197" s="23"/>
      <c r="R197" s="24"/>
      <c r="S197" s="24"/>
      <c r="T197" s="27"/>
      <c r="U197" s="6"/>
      <c r="V197" s="8"/>
      <c r="W197" s="8"/>
      <c r="X197" s="8"/>
      <c r="Y197" s="8"/>
      <c r="AD197" s="8"/>
      <c r="AK197" s="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HT197" s="8"/>
    </row>
    <row r="198" spans="1:228" ht="12" customHeight="1" thickBot="1" x14ac:dyDescent="0.3">
      <c r="A198" s="209"/>
      <c r="B198" s="101"/>
      <c r="C198" s="102"/>
      <c r="D198" s="24"/>
      <c r="E198" s="24"/>
      <c r="F198" s="27"/>
      <c r="G198" s="28"/>
      <c r="H198" s="26"/>
      <c r="I198" s="22"/>
      <c r="J198" s="23"/>
      <c r="K198" s="24"/>
      <c r="L198" s="24"/>
      <c r="M198" s="27"/>
      <c r="N198" s="28"/>
      <c r="O198" s="26"/>
      <c r="P198" s="22"/>
      <c r="Q198" s="23"/>
      <c r="R198" s="24"/>
      <c r="S198" s="24"/>
      <c r="T198" s="27"/>
      <c r="U198" s="6"/>
      <c r="V198" s="8"/>
      <c r="W198" s="8"/>
      <c r="X198" s="8"/>
      <c r="Y198" s="8"/>
      <c r="AD198" s="8"/>
      <c r="AK198" s="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HT198" s="8"/>
    </row>
    <row r="199" spans="1:228" ht="10.5" customHeight="1" thickBot="1" x14ac:dyDescent="0.3">
      <c r="A199" s="214"/>
      <c r="B199" s="212"/>
      <c r="C199" s="212"/>
      <c r="D199" s="212"/>
      <c r="E199" s="212"/>
      <c r="F199" s="213"/>
      <c r="G199" s="2"/>
      <c r="H199" s="209"/>
      <c r="I199" s="101"/>
      <c r="J199" s="102"/>
      <c r="K199" s="103"/>
      <c r="L199" s="103"/>
      <c r="M199" s="208"/>
      <c r="N199" s="2"/>
      <c r="O199" s="209"/>
      <c r="P199" s="101"/>
      <c r="Q199" s="102"/>
      <c r="R199" s="103"/>
      <c r="S199" s="103"/>
      <c r="T199" s="208"/>
      <c r="U199" s="6"/>
      <c r="V199" s="8"/>
      <c r="W199" s="8"/>
      <c r="X199" s="8"/>
      <c r="Y199" s="8"/>
      <c r="AD199" s="8"/>
      <c r="AK199" s="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HT199" s="8"/>
    </row>
    <row r="200" spans="1:228" ht="13.5" customHeight="1" x14ac:dyDescent="0.25">
      <c r="A200" s="592" t="s">
        <v>372</v>
      </c>
      <c r="B200" s="611"/>
      <c r="C200" s="611"/>
      <c r="D200" s="611"/>
      <c r="E200" s="611"/>
      <c r="F200" s="612"/>
      <c r="G200" s="2"/>
      <c r="H200" s="592" t="s">
        <v>373</v>
      </c>
      <c r="I200" s="611"/>
      <c r="J200" s="611"/>
      <c r="K200" s="611"/>
      <c r="L200" s="611"/>
      <c r="M200" s="612"/>
      <c r="N200" s="2"/>
      <c r="O200" s="592" t="s">
        <v>374</v>
      </c>
      <c r="P200" s="611"/>
      <c r="Q200" s="611"/>
      <c r="R200" s="611"/>
      <c r="S200" s="611"/>
      <c r="T200" s="612"/>
      <c r="U200" s="6"/>
      <c r="V200" s="8"/>
      <c r="W200" s="8"/>
      <c r="X200" s="8"/>
      <c r="Y200" s="8"/>
      <c r="AD200" s="8"/>
      <c r="AK200" s="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HT200" s="8"/>
    </row>
    <row r="201" spans="1:228" ht="13.5" customHeight="1" x14ac:dyDescent="0.25">
      <c r="A201" s="622"/>
      <c r="B201" s="623"/>
      <c r="C201" s="623"/>
      <c r="D201" s="623"/>
      <c r="E201" s="623"/>
      <c r="F201" s="624"/>
      <c r="G201" s="2"/>
      <c r="H201" s="622"/>
      <c r="I201" s="623"/>
      <c r="J201" s="623"/>
      <c r="K201" s="623"/>
      <c r="L201" s="623"/>
      <c r="M201" s="624"/>
      <c r="N201" s="2"/>
      <c r="O201" s="622"/>
      <c r="P201" s="623"/>
      <c r="Q201" s="623"/>
      <c r="R201" s="623"/>
      <c r="S201" s="623"/>
      <c r="T201" s="624"/>
      <c r="U201" s="6"/>
      <c r="V201" s="8"/>
      <c r="W201" s="8"/>
      <c r="X201" s="8"/>
      <c r="Y201" s="8"/>
      <c r="AD201" s="8"/>
      <c r="AK201" s="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HT201" s="8"/>
    </row>
    <row r="202" spans="1:228" ht="13.5" customHeight="1" x14ac:dyDescent="0.25">
      <c r="A202" s="613"/>
      <c r="B202" s="614"/>
      <c r="C202" s="614"/>
      <c r="D202" s="614"/>
      <c r="E202" s="614"/>
      <c r="F202" s="615"/>
      <c r="G202" s="2"/>
      <c r="H202" s="613"/>
      <c r="I202" s="614"/>
      <c r="J202" s="614"/>
      <c r="K202" s="614"/>
      <c r="L202" s="614"/>
      <c r="M202" s="615"/>
      <c r="N202" s="2"/>
      <c r="O202" s="613"/>
      <c r="P202" s="614"/>
      <c r="Q202" s="614"/>
      <c r="R202" s="614"/>
      <c r="S202" s="614"/>
      <c r="T202" s="615"/>
      <c r="U202" s="6"/>
      <c r="V202" s="8"/>
      <c r="W202" s="8"/>
      <c r="X202" s="8"/>
      <c r="Y202" s="8"/>
      <c r="AD202" s="8"/>
      <c r="AK202" s="8"/>
      <c r="AP202" s="28"/>
      <c r="AQ202" s="28"/>
      <c r="AR202" s="28"/>
      <c r="AS202" s="6"/>
      <c r="AT202" s="6"/>
      <c r="AU202" s="6"/>
      <c r="AV202" s="6"/>
      <c r="AW202" s="6"/>
      <c r="AX202" s="6"/>
      <c r="AY202" s="6"/>
      <c r="AZ202" s="28"/>
      <c r="HT202" s="8"/>
    </row>
    <row r="203" spans="1:228" ht="13.5" customHeight="1" x14ac:dyDescent="0.25">
      <c r="A203" s="613"/>
      <c r="B203" s="614"/>
      <c r="C203" s="614"/>
      <c r="D203" s="614"/>
      <c r="E203" s="614"/>
      <c r="F203" s="615"/>
      <c r="G203" s="2"/>
      <c r="H203" s="613"/>
      <c r="I203" s="614"/>
      <c r="J203" s="614"/>
      <c r="K203" s="614"/>
      <c r="L203" s="614"/>
      <c r="M203" s="615"/>
      <c r="N203" s="2"/>
      <c r="O203" s="613"/>
      <c r="P203" s="614"/>
      <c r="Q203" s="614"/>
      <c r="R203" s="614"/>
      <c r="S203" s="614"/>
      <c r="T203" s="615"/>
      <c r="U203" s="6"/>
      <c r="V203" s="8"/>
      <c r="W203" s="8"/>
      <c r="X203" s="8"/>
      <c r="Y203" s="8"/>
      <c r="AD203" s="8"/>
      <c r="AK203" s="8"/>
      <c r="AP203" s="28"/>
      <c r="AQ203" s="28"/>
      <c r="AR203" s="28"/>
      <c r="AS203" s="6"/>
      <c r="AT203" s="6"/>
      <c r="AU203" s="6"/>
      <c r="AV203" s="6"/>
      <c r="AW203" s="6"/>
      <c r="AX203" s="6"/>
      <c r="AY203" s="6"/>
      <c r="AZ203" s="28"/>
      <c r="HT203" s="8"/>
    </row>
    <row r="204" spans="1:228" ht="13.5" customHeight="1" x14ac:dyDescent="0.25">
      <c r="A204" s="613"/>
      <c r="B204" s="614"/>
      <c r="C204" s="614"/>
      <c r="D204" s="614"/>
      <c r="E204" s="614"/>
      <c r="F204" s="615"/>
      <c r="G204" s="2"/>
      <c r="H204" s="613"/>
      <c r="I204" s="614"/>
      <c r="J204" s="614"/>
      <c r="K204" s="614"/>
      <c r="L204" s="614"/>
      <c r="M204" s="615"/>
      <c r="N204" s="2"/>
      <c r="O204" s="613"/>
      <c r="P204" s="614"/>
      <c r="Q204" s="614"/>
      <c r="R204" s="614"/>
      <c r="S204" s="614"/>
      <c r="T204" s="615"/>
      <c r="U204" s="6"/>
      <c r="V204" s="8"/>
      <c r="W204" s="8"/>
      <c r="X204" s="8"/>
      <c r="Y204" s="8"/>
      <c r="AD204" s="8"/>
      <c r="AK204" s="8"/>
      <c r="AP204" s="28"/>
      <c r="AQ204" s="28"/>
      <c r="AR204" s="28"/>
      <c r="AS204" s="6"/>
      <c r="AT204" s="6"/>
      <c r="AU204" s="6"/>
      <c r="AV204" s="6"/>
      <c r="AW204" s="6"/>
      <c r="AX204" s="6"/>
      <c r="AY204" s="6"/>
      <c r="AZ204" s="28"/>
      <c r="HT204" s="8"/>
    </row>
    <row r="205" spans="1:228" ht="13.5" customHeight="1" x14ac:dyDescent="0.25">
      <c r="A205" s="613"/>
      <c r="B205" s="614"/>
      <c r="C205" s="614"/>
      <c r="D205" s="614"/>
      <c r="E205" s="614"/>
      <c r="F205" s="615"/>
      <c r="G205" s="2"/>
      <c r="H205" s="613"/>
      <c r="I205" s="614"/>
      <c r="J205" s="614"/>
      <c r="K205" s="614"/>
      <c r="L205" s="614"/>
      <c r="M205" s="615"/>
      <c r="N205" s="2"/>
      <c r="O205" s="613"/>
      <c r="P205" s="614"/>
      <c r="Q205" s="614"/>
      <c r="R205" s="614"/>
      <c r="S205" s="614"/>
      <c r="T205" s="615"/>
      <c r="U205" s="6"/>
      <c r="V205" s="8"/>
      <c r="W205" s="8"/>
      <c r="X205" s="8"/>
      <c r="Y205" s="8"/>
      <c r="AD205" s="8"/>
      <c r="AK205" s="8"/>
      <c r="AP205" s="28"/>
      <c r="AQ205" s="28"/>
      <c r="AR205" s="28"/>
      <c r="AS205" s="6"/>
      <c r="AT205" s="6"/>
      <c r="AU205" s="6"/>
      <c r="AV205" s="6"/>
      <c r="AW205" s="6"/>
      <c r="AX205" s="6"/>
      <c r="AY205" s="6"/>
      <c r="AZ205" s="28"/>
      <c r="HT205" s="8"/>
    </row>
    <row r="206" spans="1:228" ht="6" customHeight="1" x14ac:dyDescent="0.25">
      <c r="I206" s="8"/>
      <c r="J206" s="8"/>
      <c r="K206" s="8"/>
      <c r="L206" s="8"/>
      <c r="M206" s="8"/>
      <c r="N206" s="8"/>
      <c r="O206" s="8"/>
      <c r="P206" s="8"/>
      <c r="U206" s="6"/>
      <c r="V206" s="8"/>
      <c r="W206" s="8"/>
      <c r="X206" s="8"/>
      <c r="Y206" s="8"/>
      <c r="AD206" s="8"/>
      <c r="AK206" s="8"/>
      <c r="AP206" s="28"/>
      <c r="AQ206" s="28"/>
      <c r="AR206" s="28"/>
      <c r="AS206" s="6"/>
      <c r="AT206" s="6"/>
      <c r="AU206" s="6"/>
      <c r="AV206" s="6"/>
      <c r="AW206" s="6"/>
      <c r="AX206" s="6"/>
      <c r="AY206" s="6"/>
      <c r="AZ206" s="28"/>
      <c r="HT206" s="8"/>
    </row>
    <row r="207" spans="1:228" s="7" customFormat="1" ht="10.5" customHeight="1" x14ac:dyDescent="0.25">
      <c r="A207" s="7" t="s">
        <v>316</v>
      </c>
      <c r="U207" s="2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</row>
    <row r="208" spans="1:228" s="7" customFormat="1" ht="4.5" customHeight="1" x14ac:dyDescent="0.25">
      <c r="U208" s="2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</row>
    <row r="209" spans="1:228" s="7" customFormat="1" ht="11.25" customHeight="1" x14ac:dyDescent="0.25">
      <c r="A209" s="650" t="s">
        <v>317</v>
      </c>
      <c r="B209" s="650"/>
      <c r="C209" s="650"/>
      <c r="D209" s="650"/>
      <c r="E209" s="650"/>
      <c r="F209" s="650"/>
      <c r="G209" s="650"/>
      <c r="H209" s="650"/>
      <c r="I209" s="650"/>
      <c r="J209" s="650"/>
      <c r="K209" s="650"/>
      <c r="L209" s="650"/>
      <c r="M209" s="650"/>
      <c r="N209" s="650"/>
      <c r="O209" s="650"/>
      <c r="P209" s="650"/>
      <c r="Q209" s="650"/>
      <c r="R209" s="650"/>
      <c r="S209" s="650"/>
      <c r="T209" s="650"/>
      <c r="U209" s="2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</row>
    <row r="210" spans="1:228" s="7" customFormat="1" ht="10.5" customHeight="1" x14ac:dyDescent="0.25">
      <c r="A210" s="650"/>
      <c r="B210" s="650"/>
      <c r="C210" s="650"/>
      <c r="D210" s="650"/>
      <c r="E210" s="650"/>
      <c r="F210" s="650"/>
      <c r="G210" s="650"/>
      <c r="H210" s="650"/>
      <c r="I210" s="650"/>
      <c r="J210" s="650"/>
      <c r="K210" s="650"/>
      <c r="L210" s="650"/>
      <c r="M210" s="650"/>
      <c r="N210" s="650"/>
      <c r="O210" s="650"/>
      <c r="P210" s="650"/>
      <c r="Q210" s="650"/>
      <c r="R210" s="650"/>
      <c r="S210" s="650"/>
      <c r="T210" s="650"/>
      <c r="U210" s="2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</row>
    <row r="211" spans="1:228" s="7" customFormat="1" ht="10.5" hidden="1" customHeight="1" x14ac:dyDescent="0.25">
      <c r="A211" s="650"/>
      <c r="B211" s="650"/>
      <c r="C211" s="650"/>
      <c r="D211" s="650"/>
      <c r="E211" s="650"/>
      <c r="F211" s="650"/>
      <c r="G211" s="650"/>
      <c r="H211" s="650"/>
      <c r="I211" s="650"/>
      <c r="J211" s="650"/>
      <c r="K211" s="650"/>
      <c r="L211" s="650"/>
      <c r="M211" s="650"/>
      <c r="N211" s="650"/>
      <c r="O211" s="650"/>
      <c r="P211" s="650"/>
      <c r="Q211" s="650"/>
      <c r="R211" s="650"/>
      <c r="S211" s="650"/>
      <c r="T211" s="650"/>
      <c r="U211" s="2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</row>
    <row r="212" spans="1:228" s="7" customFormat="1" ht="15.75" customHeight="1" x14ac:dyDescent="0.25">
      <c r="A212" s="650"/>
      <c r="B212" s="650"/>
      <c r="C212" s="650"/>
      <c r="D212" s="650"/>
      <c r="E212" s="650"/>
      <c r="F212" s="650"/>
      <c r="G212" s="650"/>
      <c r="H212" s="650"/>
      <c r="I212" s="650"/>
      <c r="J212" s="650"/>
      <c r="K212" s="650"/>
      <c r="L212" s="650"/>
      <c r="M212" s="650"/>
      <c r="N212" s="650"/>
      <c r="O212" s="650"/>
      <c r="P212" s="650"/>
      <c r="Q212" s="650"/>
      <c r="R212" s="650"/>
      <c r="S212" s="650"/>
      <c r="T212" s="650"/>
      <c r="U212" s="2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</row>
    <row r="213" spans="1:228" s="7" customFormat="1" ht="4.5" customHeight="1" x14ac:dyDescent="0.25">
      <c r="U213" s="2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</row>
    <row r="214" spans="1:228" s="7" customFormat="1" ht="12.75" customHeight="1" x14ac:dyDescent="0.25">
      <c r="T214" s="7">
        <v>9</v>
      </c>
      <c r="U214" s="2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</row>
    <row r="215" spans="1:228" s="7" customFormat="1" ht="9" customHeight="1" x14ac:dyDescent="0.25">
      <c r="A215" s="247"/>
      <c r="B215" s="246"/>
      <c r="C215" s="246"/>
      <c r="D215" s="246"/>
      <c r="E215" s="246"/>
      <c r="F215" s="246"/>
      <c r="G215" s="246"/>
      <c r="H215" s="2"/>
      <c r="I215" s="246"/>
      <c r="J215" s="246"/>
      <c r="K215" s="246"/>
      <c r="L215" s="246"/>
      <c r="M215" s="246"/>
      <c r="N215" s="246"/>
      <c r="O215" s="2"/>
      <c r="P215" s="246"/>
      <c r="Q215" s="246"/>
      <c r="R215" s="246"/>
      <c r="S215" s="246"/>
      <c r="T215" s="246"/>
      <c r="U215" s="246"/>
      <c r="V215" s="2"/>
      <c r="W215" s="246"/>
      <c r="X215" s="246"/>
      <c r="Y215" s="246"/>
      <c r="Z215" s="246"/>
      <c r="AA215" s="246"/>
      <c r="AB215" s="246"/>
      <c r="AC215" s="2"/>
      <c r="AD215" s="246"/>
      <c r="AE215" s="246"/>
      <c r="AF215" s="246"/>
      <c r="AG215" s="246"/>
      <c r="AH215" s="246"/>
      <c r="AI215" s="246"/>
      <c r="AJ215" s="2"/>
      <c r="AK215" s="246"/>
      <c r="AL215" s="246"/>
      <c r="AM215" s="246"/>
      <c r="AN215" s="246"/>
      <c r="AO215" s="246"/>
      <c r="AP215" s="24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</row>
    <row r="216" spans="1:228" s="7" customFormat="1" ht="9" customHeight="1" x14ac:dyDescent="0.25">
      <c r="B216" s="246"/>
      <c r="C216" s="246"/>
      <c r="D216" s="246"/>
      <c r="E216" s="246"/>
      <c r="F216" s="246"/>
      <c r="G216" s="246"/>
      <c r="H216" s="2"/>
      <c r="I216" s="246"/>
      <c r="J216" s="246"/>
      <c r="K216" s="246"/>
      <c r="L216" s="246"/>
      <c r="M216" s="246"/>
      <c r="N216" s="246"/>
      <c r="O216" s="2"/>
      <c r="P216" s="246"/>
      <c r="Q216" s="246"/>
      <c r="R216" s="246"/>
      <c r="S216" s="246"/>
      <c r="T216" s="246"/>
      <c r="U216" s="246"/>
      <c r="V216" s="2"/>
      <c r="W216" s="246"/>
      <c r="X216" s="246"/>
      <c r="Y216" s="246"/>
      <c r="Z216" s="246"/>
      <c r="AA216" s="246"/>
      <c r="AB216" s="246"/>
      <c r="AC216" s="2"/>
      <c r="AD216" s="246"/>
      <c r="AE216" s="246"/>
      <c r="AF216" s="246"/>
      <c r="AG216" s="246"/>
      <c r="AH216" s="246"/>
      <c r="AI216" s="246"/>
      <c r="AJ216" s="2"/>
      <c r="AK216" s="246"/>
      <c r="AL216" s="246"/>
      <c r="AM216" s="246"/>
      <c r="AN216" s="246"/>
      <c r="AO216" s="246"/>
      <c r="AP216" s="24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</row>
    <row r="217" spans="1:228" s="6" customFormat="1" ht="11.25" customHeight="1" x14ac:dyDescent="0.25">
      <c r="B217" s="101"/>
      <c r="C217" s="101"/>
      <c r="D217" s="102"/>
      <c r="E217" s="103"/>
      <c r="F217" s="103"/>
      <c r="G217" s="103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</row>
    <row r="218" spans="1:228" s="6" customFormat="1" ht="11.25" customHeight="1" x14ac:dyDescent="0.25">
      <c r="B218" s="101"/>
      <c r="C218" s="145" t="s">
        <v>192</v>
      </c>
      <c r="D218" s="102"/>
      <c r="E218" s="103"/>
      <c r="F218" s="103"/>
      <c r="G218" s="103"/>
      <c r="J218" s="104" t="s">
        <v>193</v>
      </c>
      <c r="Q218" s="104" t="s">
        <v>204</v>
      </c>
      <c r="W218" s="81"/>
      <c r="X218" s="104" t="s">
        <v>205</v>
      </c>
      <c r="Y218" s="104"/>
      <c r="Z218" s="81"/>
      <c r="AA218" s="81"/>
      <c r="AB218" s="81"/>
      <c r="AC218" s="81"/>
      <c r="AD218" s="81"/>
      <c r="AE218" s="104" t="s">
        <v>206</v>
      </c>
      <c r="AF218" s="81"/>
      <c r="AG218" s="81"/>
      <c r="AH218" s="81"/>
      <c r="AI218" s="81"/>
      <c r="AJ218" s="81"/>
      <c r="AK218" s="81"/>
      <c r="AL218" s="104" t="s">
        <v>207</v>
      </c>
      <c r="AM218" s="81"/>
      <c r="AN218" s="81"/>
      <c r="AO218" s="81"/>
      <c r="AP218" s="81"/>
    </row>
    <row r="219" spans="1:228" s="6" customFormat="1" ht="11.25" customHeight="1" x14ac:dyDescent="0.25">
      <c r="B219" s="101"/>
      <c r="C219" s="101" t="s">
        <v>312</v>
      </c>
      <c r="D219" s="101" t="s">
        <v>311</v>
      </c>
      <c r="E219" s="101" t="s">
        <v>328</v>
      </c>
      <c r="F219" s="101" t="s">
        <v>340</v>
      </c>
      <c r="G219" s="101"/>
      <c r="J219" s="146" t="s">
        <v>312</v>
      </c>
      <c r="K219" s="146" t="s">
        <v>311</v>
      </c>
      <c r="L219" s="146" t="s">
        <v>328</v>
      </c>
      <c r="M219" s="146" t="s">
        <v>340</v>
      </c>
      <c r="N219" s="146"/>
      <c r="Q219" s="146" t="s">
        <v>312</v>
      </c>
      <c r="R219" s="146" t="s">
        <v>311</v>
      </c>
      <c r="S219" s="146" t="s">
        <v>328</v>
      </c>
      <c r="T219" s="146" t="s">
        <v>340</v>
      </c>
      <c r="U219" s="146"/>
      <c r="W219" s="81"/>
      <c r="X219" s="158" t="s">
        <v>312</v>
      </c>
      <c r="Y219" s="158" t="s">
        <v>311</v>
      </c>
      <c r="Z219" s="158" t="s">
        <v>328</v>
      </c>
      <c r="AA219" s="158" t="s">
        <v>340</v>
      </c>
      <c r="AB219" s="158"/>
      <c r="AC219" s="81"/>
      <c r="AD219" s="81"/>
      <c r="AE219" s="158" t="s">
        <v>312</v>
      </c>
      <c r="AF219" s="158" t="s">
        <v>311</v>
      </c>
      <c r="AG219" s="158" t="s">
        <v>328</v>
      </c>
      <c r="AH219" s="158" t="s">
        <v>340</v>
      </c>
      <c r="AI219" s="158"/>
      <c r="AJ219" s="81"/>
      <c r="AK219" s="81"/>
      <c r="AL219" s="158" t="s">
        <v>312</v>
      </c>
      <c r="AM219" s="158" t="s">
        <v>311</v>
      </c>
      <c r="AN219" s="158" t="s">
        <v>328</v>
      </c>
      <c r="AO219" s="158" t="s">
        <v>340</v>
      </c>
      <c r="AP219" s="158"/>
    </row>
    <row r="220" spans="1:228" s="6" customFormat="1" ht="12.75" customHeight="1" x14ac:dyDescent="0.25">
      <c r="A220" s="104" t="s">
        <v>189</v>
      </c>
      <c r="B220" s="2"/>
      <c r="C220" s="105">
        <v>38.007554296506136</v>
      </c>
      <c r="D220" s="105">
        <v>37.76645041705283</v>
      </c>
      <c r="E220" s="105">
        <v>37.012411347517734</v>
      </c>
      <c r="F220" s="105">
        <v>36.950790861159931</v>
      </c>
      <c r="G220" s="105"/>
      <c r="J220" s="147">
        <v>37.209302325581397</v>
      </c>
      <c r="K220" s="147">
        <v>42.635658914728687</v>
      </c>
      <c r="L220" s="147">
        <v>43.511450381679388</v>
      </c>
      <c r="M220" s="147">
        <v>44.696969696969695</v>
      </c>
      <c r="Q220" s="147">
        <v>35.379061371841154</v>
      </c>
      <c r="R220" s="147">
        <v>34.325744308231172</v>
      </c>
      <c r="S220" s="147">
        <v>32.387312186978292</v>
      </c>
      <c r="T220" s="147">
        <v>32.078559738134203</v>
      </c>
      <c r="W220" s="81"/>
      <c r="X220" s="108">
        <v>44.280442804428048</v>
      </c>
      <c r="Y220" s="108">
        <v>44.565217391304351</v>
      </c>
      <c r="Z220" s="108">
        <v>45.263157894736835</v>
      </c>
      <c r="AA220" s="108">
        <v>43.272727272727273</v>
      </c>
      <c r="AB220" s="81"/>
      <c r="AC220" s="81"/>
      <c r="AD220" s="81"/>
      <c r="AE220" s="108">
        <v>31.884057971014496</v>
      </c>
      <c r="AF220" s="108">
        <v>30.612244897959187</v>
      </c>
      <c r="AG220" s="108">
        <v>30.297029702970299</v>
      </c>
      <c r="AH220" s="108">
        <v>30.308880308880308</v>
      </c>
      <c r="AI220" s="81"/>
      <c r="AJ220" s="81"/>
      <c r="AK220" s="81"/>
      <c r="AL220" s="108">
        <v>46.632124352331601</v>
      </c>
      <c r="AM220" s="108">
        <v>46.464646464646471</v>
      </c>
      <c r="AN220" s="108">
        <v>42.654028436018962</v>
      </c>
      <c r="AO220" s="108">
        <v>47.926267281105993</v>
      </c>
      <c r="AP220" s="81"/>
      <c r="AT220" s="2"/>
      <c r="AU220" s="2"/>
      <c r="AV220" s="2"/>
      <c r="AW220" s="2"/>
      <c r="AX220" s="2"/>
      <c r="AY220" s="2"/>
      <c r="AZ220" s="2"/>
      <c r="BA220" s="645"/>
      <c r="BB220" s="645"/>
      <c r="BC220" s="645"/>
      <c r="BD220" s="645"/>
      <c r="BE220" s="645"/>
      <c r="BF220" s="645"/>
      <c r="BG220" s="645"/>
      <c r="BH220" s="645"/>
      <c r="BI220" s="645"/>
      <c r="BJ220" s="645"/>
      <c r="BK220" s="645"/>
      <c r="BL220" s="645"/>
      <c r="BM220" s="645"/>
      <c r="BN220" s="645"/>
      <c r="BO220" s="645"/>
      <c r="BP220" s="645"/>
      <c r="BQ220" s="645"/>
      <c r="BR220" s="645"/>
      <c r="BS220" s="645"/>
      <c r="BT220" s="645"/>
      <c r="BU220" s="645"/>
      <c r="BV220" s="645"/>
      <c r="BW220" s="645"/>
      <c r="BX220" s="645"/>
      <c r="BY220" s="645"/>
      <c r="BZ220" s="645"/>
      <c r="CA220" s="645"/>
      <c r="CB220" s="645"/>
      <c r="CC220" s="645"/>
      <c r="CD220" s="645"/>
      <c r="CE220" s="645"/>
      <c r="CF220" s="645"/>
    </row>
    <row r="221" spans="1:228" s="6" customFormat="1" ht="9.9" customHeight="1" x14ac:dyDescent="0.25">
      <c r="A221" s="104" t="s">
        <v>190</v>
      </c>
      <c r="B221" s="2"/>
      <c r="C221" s="144">
        <v>39.329556185080264</v>
      </c>
      <c r="D221" s="144">
        <v>40.083410565338276</v>
      </c>
      <c r="E221" s="144">
        <v>40.913120567375891</v>
      </c>
      <c r="F221" s="144">
        <v>40.6414762741652</v>
      </c>
      <c r="G221" s="78"/>
      <c r="I221" s="2"/>
      <c r="J221" s="144">
        <v>41.085271317829459</v>
      </c>
      <c r="K221" s="144">
        <v>44.186046511627907</v>
      </c>
      <c r="L221" s="144">
        <v>41.221374045801525</v>
      </c>
      <c r="M221" s="144">
        <v>40.909090909090914</v>
      </c>
      <c r="N221" s="78"/>
      <c r="O221" s="78"/>
      <c r="Q221" s="144">
        <v>45.12635379061372</v>
      </c>
      <c r="R221" s="144">
        <v>45.359019264448335</v>
      </c>
      <c r="S221" s="144">
        <v>48.080133555926544</v>
      </c>
      <c r="T221" s="144">
        <v>47.790507364975454</v>
      </c>
      <c r="U221" s="78"/>
      <c r="V221" s="78"/>
      <c r="X221" s="144">
        <v>33.210332103321036</v>
      </c>
      <c r="Y221" s="144">
        <v>32.246376811594203</v>
      </c>
      <c r="Z221" s="144">
        <v>29.473684210526311</v>
      </c>
      <c r="AA221" s="144">
        <v>28.72727272727273</v>
      </c>
      <c r="AB221" s="78"/>
      <c r="AC221" s="78"/>
      <c r="AE221" s="144">
        <v>32.919254658385093</v>
      </c>
      <c r="AF221" s="144">
        <v>35.714285714285715</v>
      </c>
      <c r="AG221" s="144">
        <v>36.039603960396043</v>
      </c>
      <c r="AH221" s="144">
        <v>37.065637065637063</v>
      </c>
      <c r="AI221" s="78"/>
      <c r="AJ221" s="78"/>
      <c r="AL221" s="144">
        <v>37.823834196891191</v>
      </c>
      <c r="AM221" s="144">
        <v>39.393939393939391</v>
      </c>
      <c r="AN221" s="144">
        <v>41.706161137440759</v>
      </c>
      <c r="AO221" s="144">
        <v>39.170506912442391</v>
      </c>
      <c r="AP221" s="78"/>
      <c r="AQ221" s="78"/>
      <c r="AR221" s="78"/>
      <c r="AS221" s="78"/>
      <c r="AT221" s="107"/>
      <c r="AU221" s="73"/>
      <c r="AV221" s="73"/>
      <c r="AW221" s="73"/>
      <c r="AX221" s="73"/>
      <c r="AY221" s="73"/>
      <c r="AZ221" s="73"/>
      <c r="BA221" s="3"/>
      <c r="BB221" s="73"/>
      <c r="BC221" s="73"/>
      <c r="BD221" s="73"/>
      <c r="BE221" s="73"/>
      <c r="BF221" s="73"/>
      <c r="BG221" s="73"/>
      <c r="BH221" s="73"/>
      <c r="BI221" s="3"/>
      <c r="BJ221" s="73"/>
      <c r="BK221" s="73"/>
      <c r="BL221" s="73"/>
      <c r="BM221" s="73"/>
      <c r="BN221" s="73"/>
      <c r="BO221" s="73"/>
      <c r="BP221" s="73"/>
      <c r="BQ221" s="3"/>
      <c r="BR221" s="73"/>
      <c r="BS221" s="73"/>
      <c r="BT221" s="73"/>
      <c r="BU221" s="73"/>
      <c r="BV221" s="73"/>
      <c r="BW221" s="73"/>
      <c r="BX221" s="73"/>
      <c r="BY221" s="3"/>
      <c r="BZ221" s="73"/>
      <c r="CA221" s="73"/>
      <c r="CB221" s="73"/>
      <c r="CC221" s="73"/>
      <c r="CD221" s="73"/>
      <c r="CE221" s="73"/>
      <c r="CF221" s="73"/>
    </row>
    <row r="222" spans="1:228" s="6" customFormat="1" x14ac:dyDescent="0.25">
      <c r="A222" s="104" t="s">
        <v>191</v>
      </c>
      <c r="B222" s="108"/>
      <c r="C222" s="85">
        <v>31.799729364005412</v>
      </c>
      <c r="D222" s="85">
        <v>31.985784095957349</v>
      </c>
      <c r="E222" s="85">
        <v>31.668077900084675</v>
      </c>
      <c r="F222" s="85">
        <v>33.095936321742769</v>
      </c>
      <c r="G222" s="85"/>
      <c r="I222" s="109"/>
      <c r="J222" s="85">
        <v>40</v>
      </c>
      <c r="K222" s="85">
        <v>41.221374045801525</v>
      </c>
      <c r="L222" s="85">
        <v>42.424242424242422</v>
      </c>
      <c r="M222" s="85">
        <v>40.601503759398497</v>
      </c>
      <c r="N222" s="85"/>
      <c r="O222" s="85"/>
      <c r="Q222" s="157">
        <v>30.449826989619378</v>
      </c>
      <c r="R222" s="157">
        <v>31.365935919055651</v>
      </c>
      <c r="S222" s="157">
        <v>30.645161290322577</v>
      </c>
      <c r="T222" s="157">
        <v>33.753943217665615</v>
      </c>
      <c r="U222" s="85"/>
      <c r="V222" s="85"/>
      <c r="X222" s="157">
        <v>29.122807017543863</v>
      </c>
      <c r="Y222" s="157">
        <v>27.622377622377627</v>
      </c>
      <c r="Z222" s="157">
        <v>27.090301003344479</v>
      </c>
      <c r="AA222" s="157">
        <v>31.249999999999996</v>
      </c>
      <c r="AB222" s="85"/>
      <c r="AC222" s="85"/>
      <c r="AE222" s="157">
        <v>19.841269841269842</v>
      </c>
      <c r="AF222" s="157">
        <v>20.980392156862742</v>
      </c>
      <c r="AG222" s="157">
        <v>20.488721804511279</v>
      </c>
      <c r="AH222" s="157">
        <v>21.428571428571427</v>
      </c>
      <c r="AI222" s="85"/>
      <c r="AJ222" s="85"/>
      <c r="AL222" s="157">
        <v>33.168316831683171</v>
      </c>
      <c r="AM222" s="157">
        <v>33.170731707317067</v>
      </c>
      <c r="AN222" s="157">
        <v>33.486238532110093</v>
      </c>
      <c r="AO222" s="157">
        <v>32.888888888888893</v>
      </c>
      <c r="AP222" s="85"/>
      <c r="AQ222" s="85"/>
      <c r="AR222" s="85"/>
      <c r="AS222" s="85"/>
      <c r="AT222" s="11"/>
      <c r="AU222" s="80"/>
      <c r="AV222" s="80"/>
      <c r="AW222" s="80"/>
      <c r="AX222" s="80"/>
      <c r="AY222" s="80"/>
      <c r="AZ222" s="80"/>
      <c r="BA222" s="81"/>
      <c r="BB222" s="80"/>
      <c r="BC222" s="80"/>
      <c r="BD222" s="80"/>
      <c r="BE222" s="80"/>
      <c r="BF222" s="80"/>
      <c r="BG222" s="80"/>
      <c r="BH222" s="80"/>
      <c r="BI222" s="81"/>
      <c r="BJ222" s="85"/>
      <c r="BK222" s="85"/>
      <c r="BL222" s="85"/>
      <c r="BM222" s="85"/>
      <c r="BN222" s="85"/>
      <c r="BO222" s="85"/>
      <c r="BP222" s="50"/>
      <c r="BQ222" s="81"/>
      <c r="BR222" s="80"/>
      <c r="BS222" s="80"/>
      <c r="BT222" s="85"/>
      <c r="BU222" s="85"/>
      <c r="BV222" s="85"/>
      <c r="BW222" s="80"/>
      <c r="BX222" s="80"/>
      <c r="BY222" s="85"/>
      <c r="BZ222" s="85"/>
      <c r="CA222" s="85"/>
      <c r="CB222" s="85"/>
      <c r="CC222" s="85"/>
      <c r="CD222" s="85"/>
      <c r="CE222" s="80"/>
      <c r="CF222" s="80"/>
    </row>
    <row r="223" spans="1:228" s="6" customFormat="1" x14ac:dyDescent="0.25">
      <c r="B223" s="81"/>
      <c r="C223" s="85"/>
      <c r="D223" s="85"/>
      <c r="E223" s="85"/>
      <c r="F223" s="85"/>
      <c r="G223" s="85"/>
      <c r="I223" s="91"/>
      <c r="J223" s="85"/>
      <c r="K223" s="85"/>
      <c r="L223" s="85"/>
      <c r="M223" s="85"/>
      <c r="N223" s="85"/>
      <c r="O223" s="85"/>
      <c r="Q223" s="91"/>
      <c r="R223" s="85"/>
      <c r="S223" s="85"/>
      <c r="T223" s="85"/>
      <c r="U223" s="85"/>
      <c r="V223" s="85"/>
      <c r="X223" s="91"/>
      <c r="Y223" s="85"/>
      <c r="Z223" s="85"/>
      <c r="AA223" s="85"/>
      <c r="AB223" s="85"/>
      <c r="AC223" s="85"/>
      <c r="AE223" s="91"/>
      <c r="AF223" s="85"/>
      <c r="AG223" s="85"/>
      <c r="AH223" s="85"/>
      <c r="AI223" s="85"/>
      <c r="AJ223" s="85"/>
      <c r="AL223" s="91"/>
      <c r="AM223" s="85"/>
      <c r="AN223" s="85"/>
      <c r="AO223" s="85"/>
      <c r="AP223" s="85"/>
      <c r="AQ223" s="85"/>
      <c r="AR223" s="85"/>
      <c r="AS223" s="85"/>
      <c r="AT223" s="89"/>
      <c r="AU223" s="80"/>
      <c r="AV223" s="80"/>
      <c r="AW223" s="80"/>
      <c r="AX223" s="80"/>
      <c r="AY223" s="80"/>
      <c r="AZ223" s="80"/>
      <c r="BA223" s="81"/>
      <c r="BB223" s="80"/>
      <c r="BC223" s="80"/>
      <c r="BD223" s="80"/>
      <c r="BE223" s="80"/>
      <c r="BF223" s="80"/>
      <c r="BG223" s="80"/>
      <c r="BH223" s="80"/>
      <c r="BI223" s="81"/>
      <c r="BJ223" s="85"/>
      <c r="BK223" s="85"/>
      <c r="BL223" s="85"/>
      <c r="BM223" s="85"/>
      <c r="BN223" s="85"/>
      <c r="BO223" s="85"/>
      <c r="BP223" s="50"/>
      <c r="BQ223" s="81"/>
      <c r="BR223" s="80"/>
      <c r="BS223" s="80"/>
      <c r="BT223" s="85"/>
      <c r="BU223" s="85"/>
      <c r="BV223" s="85"/>
      <c r="BW223" s="80"/>
      <c r="BX223" s="80"/>
      <c r="BY223" s="85"/>
      <c r="BZ223" s="85"/>
      <c r="CA223" s="85"/>
      <c r="CB223" s="85"/>
      <c r="CC223" s="85"/>
      <c r="CD223" s="85"/>
      <c r="CE223" s="80"/>
      <c r="CF223" s="80"/>
    </row>
    <row r="224" spans="1:228" s="6" customFormat="1" ht="9.9" customHeight="1" x14ac:dyDescent="0.25">
      <c r="B224" s="81"/>
      <c r="C224" s="85" t="s">
        <v>312</v>
      </c>
      <c r="D224" s="85" t="s">
        <v>311</v>
      </c>
      <c r="E224" s="85" t="s">
        <v>328</v>
      </c>
      <c r="F224" s="85" t="s">
        <v>340</v>
      </c>
      <c r="G224" s="85"/>
      <c r="I224" s="91"/>
      <c r="J224" s="85"/>
      <c r="K224" s="85"/>
      <c r="L224" s="85"/>
      <c r="M224" s="85"/>
      <c r="N224" s="85"/>
      <c r="O224" s="85"/>
      <c r="Q224" s="91"/>
      <c r="R224" s="85"/>
      <c r="S224" s="85"/>
      <c r="T224" s="85"/>
      <c r="U224" s="85"/>
      <c r="V224" s="85"/>
      <c r="X224" s="91"/>
      <c r="Y224" s="85"/>
      <c r="Z224" s="85"/>
      <c r="AA224" s="85"/>
      <c r="AB224" s="85"/>
      <c r="AC224" s="85"/>
      <c r="AE224" s="91"/>
      <c r="AF224" s="85"/>
      <c r="AG224" s="85"/>
      <c r="AH224" s="85"/>
      <c r="AI224" s="85"/>
      <c r="AJ224" s="85"/>
      <c r="AL224" s="91"/>
      <c r="AM224" s="85"/>
      <c r="AN224" s="85"/>
      <c r="AO224" s="85"/>
      <c r="AP224" s="85"/>
      <c r="AQ224" s="85"/>
      <c r="AR224" s="85"/>
      <c r="AS224" s="85"/>
      <c r="AT224" s="90"/>
      <c r="AU224" s="80"/>
      <c r="AV224" s="80"/>
      <c r="AW224" s="80"/>
      <c r="AX224" s="80"/>
      <c r="AY224" s="80"/>
      <c r="AZ224" s="80"/>
      <c r="BA224" s="81"/>
      <c r="BB224" s="80"/>
      <c r="BC224" s="80"/>
      <c r="BD224" s="80"/>
      <c r="BE224" s="80"/>
      <c r="BF224" s="80"/>
      <c r="BG224" s="80"/>
      <c r="BH224" s="80"/>
      <c r="BI224" s="81"/>
      <c r="BJ224" s="85"/>
      <c r="BK224" s="85"/>
      <c r="BL224" s="85"/>
      <c r="BM224" s="85"/>
      <c r="BN224" s="85"/>
      <c r="BO224" s="85"/>
      <c r="BP224" s="50"/>
      <c r="BQ224" s="81"/>
      <c r="BR224" s="80"/>
      <c r="BS224" s="80"/>
      <c r="BT224" s="85"/>
      <c r="BU224" s="85"/>
      <c r="BV224" s="85"/>
      <c r="BW224" s="80"/>
      <c r="BX224" s="80"/>
      <c r="BY224" s="85"/>
      <c r="BZ224" s="85"/>
      <c r="CA224" s="85"/>
      <c r="CB224" s="85"/>
      <c r="CC224" s="85"/>
      <c r="CD224" s="85"/>
      <c r="CE224" s="80"/>
      <c r="CF224" s="80"/>
    </row>
    <row r="225" spans="1:84" s="6" customFormat="1" ht="9.9" customHeight="1" x14ac:dyDescent="0.25">
      <c r="B225" s="91"/>
      <c r="C225" s="85"/>
      <c r="D225" s="85"/>
      <c r="E225" s="85"/>
      <c r="F225" s="85"/>
      <c r="G225" s="85"/>
      <c r="I225" s="91"/>
      <c r="J225" s="85"/>
      <c r="K225" s="85"/>
      <c r="L225" s="85"/>
      <c r="M225" s="85"/>
      <c r="N225" s="85"/>
      <c r="O225" s="85"/>
      <c r="Q225" s="91"/>
      <c r="R225" s="85"/>
      <c r="S225" s="85"/>
      <c r="T225" s="85"/>
      <c r="U225" s="85"/>
      <c r="V225" s="85"/>
      <c r="X225" s="91"/>
      <c r="Y225" s="85"/>
      <c r="Z225" s="85"/>
      <c r="AA225" s="85"/>
      <c r="AB225" s="85"/>
      <c r="AC225" s="85"/>
      <c r="AE225" s="91"/>
      <c r="AF225" s="85"/>
      <c r="AG225" s="85"/>
      <c r="AH225" s="85"/>
      <c r="AI225" s="85"/>
      <c r="AJ225" s="85"/>
      <c r="AL225" s="91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91"/>
      <c r="BB225" s="80"/>
      <c r="BC225" s="80"/>
      <c r="BD225" s="80"/>
      <c r="BE225" s="80"/>
      <c r="BF225" s="80"/>
      <c r="BG225" s="80"/>
      <c r="BH225" s="80"/>
      <c r="BI225" s="91"/>
      <c r="BJ225" s="50"/>
      <c r="BK225" s="50"/>
      <c r="BL225" s="50"/>
      <c r="BM225" s="50"/>
      <c r="BN225" s="50"/>
      <c r="BO225" s="50"/>
      <c r="BP225" s="50"/>
      <c r="BQ225" s="91"/>
      <c r="BR225" s="80"/>
      <c r="BS225" s="80"/>
      <c r="BT225" s="80"/>
      <c r="BU225" s="80"/>
      <c r="BV225" s="80"/>
      <c r="BW225" s="80"/>
      <c r="BX225" s="80"/>
      <c r="BY225" s="85"/>
      <c r="BZ225" s="85"/>
      <c r="CA225" s="85"/>
      <c r="CB225" s="85"/>
      <c r="CC225" s="85"/>
      <c r="CD225" s="85"/>
      <c r="CE225" s="92"/>
      <c r="CF225" s="92"/>
    </row>
    <row r="226" spans="1:84" s="6" customFormat="1" ht="9.9" customHeight="1" x14ac:dyDescent="0.25">
      <c r="B226" s="91"/>
      <c r="C226" s="92"/>
      <c r="D226" s="92"/>
      <c r="E226" s="92"/>
      <c r="F226" s="92"/>
      <c r="G226" s="92"/>
      <c r="I226" s="91"/>
      <c r="J226" s="92"/>
      <c r="K226" s="92"/>
      <c r="L226" s="92"/>
      <c r="M226" s="92"/>
      <c r="N226" s="92"/>
      <c r="O226" s="92"/>
      <c r="Q226" s="91"/>
      <c r="R226" s="92"/>
      <c r="S226" s="92"/>
      <c r="T226" s="92"/>
      <c r="U226" s="92"/>
      <c r="V226" s="92"/>
      <c r="X226" s="91"/>
      <c r="Y226" s="92"/>
      <c r="Z226" s="92"/>
      <c r="AA226" s="92"/>
      <c r="AB226" s="92"/>
      <c r="AC226" s="92"/>
      <c r="AE226" s="91"/>
      <c r="AF226" s="92"/>
      <c r="AG226" s="92"/>
      <c r="AH226" s="92"/>
      <c r="AI226" s="92"/>
      <c r="AJ226" s="92"/>
      <c r="AL226" s="91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4"/>
      <c r="BB226" s="92"/>
      <c r="BC226" s="92"/>
      <c r="BD226" s="92"/>
      <c r="BE226" s="92"/>
      <c r="BF226" s="92"/>
      <c r="BG226" s="92"/>
      <c r="BH226" s="92"/>
      <c r="BI226" s="94"/>
      <c r="BJ226" s="50"/>
      <c r="BK226" s="50"/>
      <c r="BL226" s="50"/>
      <c r="BM226" s="50"/>
      <c r="BN226" s="50"/>
      <c r="BO226" s="50"/>
      <c r="BP226" s="50"/>
      <c r="BQ226" s="94"/>
      <c r="BR226" s="92"/>
      <c r="BS226" s="92"/>
      <c r="BT226" s="92"/>
      <c r="BU226" s="92"/>
      <c r="BV226" s="92"/>
      <c r="BW226" s="92"/>
      <c r="BX226" s="92"/>
      <c r="BY226" s="94"/>
      <c r="BZ226" s="92"/>
      <c r="CA226" s="92"/>
      <c r="CB226" s="92"/>
      <c r="CC226" s="92"/>
      <c r="CD226" s="92"/>
      <c r="CE226" s="92"/>
      <c r="CF226" s="92"/>
    </row>
    <row r="227" spans="1:84" s="6" customFormat="1" ht="9.9" customHeight="1" x14ac:dyDescent="0.25">
      <c r="B227" s="101"/>
      <c r="C227" s="101"/>
      <c r="D227" s="102"/>
      <c r="E227" s="103"/>
      <c r="F227" s="103"/>
      <c r="G227" s="103"/>
    </row>
    <row r="228" spans="1:84" s="6" customFormat="1" ht="9.9" customHeight="1" x14ac:dyDescent="0.25">
      <c r="B228" s="101"/>
      <c r="C228" s="101"/>
      <c r="D228" s="102"/>
      <c r="E228" s="103"/>
      <c r="F228" s="103"/>
      <c r="G228" s="103"/>
    </row>
    <row r="229" spans="1:84" s="6" customFormat="1" ht="17.25" customHeight="1" x14ac:dyDescent="0.25">
      <c r="B229" s="101"/>
      <c r="C229" s="101" t="s">
        <v>192</v>
      </c>
      <c r="D229" s="102"/>
      <c r="E229" s="103"/>
      <c r="F229" s="103"/>
      <c r="G229" s="103"/>
      <c r="J229" s="6" t="s">
        <v>193</v>
      </c>
      <c r="Q229" s="6" t="s">
        <v>204</v>
      </c>
      <c r="X229" s="6" t="s">
        <v>205</v>
      </c>
      <c r="Z229" s="645"/>
      <c r="AA229" s="645"/>
      <c r="AE229" s="6" t="s">
        <v>206</v>
      </c>
      <c r="AL229" s="6" t="s">
        <v>207</v>
      </c>
    </row>
    <row r="230" spans="1:84" s="6" customFormat="1" ht="17.25" customHeight="1" x14ac:dyDescent="0.25">
      <c r="B230" s="101"/>
      <c r="C230" s="101" t="s">
        <v>312</v>
      </c>
      <c r="D230" s="101" t="s">
        <v>311</v>
      </c>
      <c r="E230" s="101" t="s">
        <v>328</v>
      </c>
      <c r="F230" s="101" t="s">
        <v>340</v>
      </c>
      <c r="G230" s="101"/>
      <c r="J230" s="146" t="s">
        <v>312</v>
      </c>
      <c r="K230" s="146" t="s">
        <v>311</v>
      </c>
      <c r="L230" s="146" t="s">
        <v>328</v>
      </c>
      <c r="M230" s="146" t="s">
        <v>340</v>
      </c>
      <c r="N230" s="146"/>
      <c r="Q230" s="146" t="s">
        <v>312</v>
      </c>
      <c r="R230" s="146" t="s">
        <v>311</v>
      </c>
      <c r="S230" s="146" t="s">
        <v>328</v>
      </c>
      <c r="T230" s="146" t="s">
        <v>340</v>
      </c>
      <c r="X230" s="146" t="s">
        <v>312</v>
      </c>
      <c r="Y230" s="146" t="s">
        <v>311</v>
      </c>
      <c r="Z230" s="146" t="s">
        <v>328</v>
      </c>
      <c r="AA230" s="146" t="s">
        <v>340</v>
      </c>
      <c r="AE230" s="146" t="s">
        <v>312</v>
      </c>
      <c r="AF230" s="146" t="s">
        <v>311</v>
      </c>
      <c r="AG230" s="146" t="s">
        <v>328</v>
      </c>
      <c r="AH230" s="146" t="s">
        <v>340</v>
      </c>
      <c r="AL230" s="146" t="s">
        <v>312</v>
      </c>
      <c r="AM230" s="146" t="s">
        <v>311</v>
      </c>
      <c r="AN230" s="146" t="s">
        <v>328</v>
      </c>
      <c r="AO230" s="146" t="s">
        <v>340</v>
      </c>
    </row>
    <row r="231" spans="1:84" s="6" customFormat="1" ht="17.25" customHeight="1" x14ac:dyDescent="0.25">
      <c r="A231" s="104" t="s">
        <v>216</v>
      </c>
      <c r="B231" s="101"/>
      <c r="C231" s="160">
        <v>46.962083142987666</v>
      </c>
      <c r="D231" s="160">
        <v>50.942549371633753</v>
      </c>
      <c r="E231" s="160">
        <v>49.91431019708655</v>
      </c>
      <c r="F231" s="160">
        <v>53.793980500211958</v>
      </c>
      <c r="G231" s="145"/>
      <c r="J231" s="160">
        <v>28.46153846153846</v>
      </c>
      <c r="K231" s="160">
        <v>30.534351145038169</v>
      </c>
      <c r="L231" s="160">
        <v>37.121212121212125</v>
      </c>
      <c r="M231" s="160">
        <v>32.330827067669176</v>
      </c>
      <c r="N231" s="145"/>
      <c r="Q231" s="160">
        <v>57.417102966841185</v>
      </c>
      <c r="R231" s="160">
        <v>63.667232597623091</v>
      </c>
      <c r="S231" s="160">
        <v>58.279220779220779</v>
      </c>
      <c r="T231" s="160">
        <v>63.80952380952381</v>
      </c>
      <c r="U231" s="145"/>
      <c r="X231" s="160">
        <v>55.871886120996443</v>
      </c>
      <c r="Y231" s="160">
        <v>64.664310954063609</v>
      </c>
      <c r="Z231" s="160">
        <v>67.118644067796609</v>
      </c>
      <c r="AA231" s="160">
        <v>72.084805653710248</v>
      </c>
      <c r="AB231" s="145"/>
      <c r="AE231" s="160">
        <v>69.539078156312627</v>
      </c>
      <c r="AF231" s="160">
        <v>65.810276679841905</v>
      </c>
      <c r="AG231" s="160">
        <v>57.196969696969695</v>
      </c>
      <c r="AH231" s="160">
        <v>62.84658040665434</v>
      </c>
      <c r="AI231" s="145"/>
      <c r="AL231" s="160">
        <v>57.575757575757578</v>
      </c>
      <c r="AM231" s="160">
        <v>60.591133004926107</v>
      </c>
      <c r="AN231" s="160">
        <v>49.769585253456221</v>
      </c>
      <c r="AO231" s="160">
        <v>67.264573991031384</v>
      </c>
      <c r="AP231" s="145"/>
    </row>
    <row r="232" spans="1:84" s="6" customFormat="1" ht="9.9" customHeight="1" x14ac:dyDescent="0.25">
      <c r="A232" t="s">
        <v>211</v>
      </c>
      <c r="B232" s="101"/>
      <c r="C232" s="160">
        <v>0.45951706705846135</v>
      </c>
      <c r="D232" s="160">
        <v>0.52741623533842152</v>
      </c>
      <c r="E232" s="160">
        <v>0.54489901216364922</v>
      </c>
      <c r="F232" s="160">
        <v>0.53641040568333609</v>
      </c>
      <c r="G232" s="103"/>
      <c r="I232" s="104" t="s">
        <v>212</v>
      </c>
      <c r="J232" s="160">
        <v>0.69086614888470654</v>
      </c>
      <c r="K232" s="160">
        <v>0.81122013885819588</v>
      </c>
      <c r="L232" s="160">
        <v>0.75694637967990785</v>
      </c>
      <c r="M232" s="160">
        <v>0.78946977735449775</v>
      </c>
      <c r="N232" s="103"/>
      <c r="Q232" s="147">
        <v>0.29697083769911103</v>
      </c>
      <c r="R232" s="147">
        <v>0.35020839648513724</v>
      </c>
      <c r="S232" s="147">
        <v>0.36223056445753493</v>
      </c>
      <c r="T232" s="147">
        <v>0.36519342745436334</v>
      </c>
      <c r="U232" s="103"/>
      <c r="X232" s="147">
        <v>0.19582754363733892</v>
      </c>
      <c r="Y232" s="147">
        <v>0.26779537196376585</v>
      </c>
      <c r="Z232" s="147">
        <v>0.39423158068944475</v>
      </c>
      <c r="AA232" s="147">
        <v>0.40227286724588246</v>
      </c>
      <c r="AB232" s="103"/>
      <c r="AE232" s="147">
        <v>0.23369846012061099</v>
      </c>
      <c r="AF232" s="147">
        <v>0.36039443789182191</v>
      </c>
      <c r="AG232" s="147">
        <v>0.44467817481151012</v>
      </c>
      <c r="AH232" s="147">
        <v>0.42116574136190715</v>
      </c>
      <c r="AI232" s="103"/>
      <c r="AL232" s="147">
        <v>0.45888503885405679</v>
      </c>
      <c r="AM232" s="147">
        <v>0.49634469183221624</v>
      </c>
      <c r="AN232" s="147">
        <v>0.58832456801551281</v>
      </c>
      <c r="AO232" s="147">
        <v>0.42007451293486103</v>
      </c>
      <c r="AP232" s="103"/>
    </row>
    <row r="233" spans="1:84" s="6" customFormat="1" ht="9.9" customHeight="1" x14ac:dyDescent="0.25">
      <c r="B233" s="101"/>
      <c r="C233" s="101"/>
      <c r="D233" s="102"/>
      <c r="E233" s="103"/>
      <c r="F233" s="103"/>
      <c r="G233" s="103"/>
      <c r="Z233" s="106"/>
    </row>
    <row r="234" spans="1:84" s="6" customFormat="1" ht="9.9" customHeight="1" x14ac:dyDescent="0.25">
      <c r="B234" s="101"/>
      <c r="C234" s="101"/>
      <c r="D234" s="102"/>
      <c r="E234" s="103"/>
      <c r="F234" s="103"/>
      <c r="G234" s="103"/>
    </row>
    <row r="235" spans="1:84" s="6" customFormat="1" ht="9.9" customHeight="1" x14ac:dyDescent="0.25">
      <c r="B235" s="101"/>
      <c r="C235" s="101" t="s">
        <v>192</v>
      </c>
      <c r="D235" s="102"/>
      <c r="E235" s="103"/>
      <c r="F235" s="103"/>
      <c r="G235" s="103"/>
      <c r="J235" s="6" t="s">
        <v>193</v>
      </c>
      <c r="Q235" s="6" t="s">
        <v>204</v>
      </c>
      <c r="X235" s="6" t="s">
        <v>205</v>
      </c>
      <c r="AE235" s="6" t="s">
        <v>206</v>
      </c>
      <c r="AL235" s="6" t="s">
        <v>207</v>
      </c>
    </row>
    <row r="236" spans="1:84" s="6" customFormat="1" ht="9.9" customHeight="1" x14ac:dyDescent="0.25">
      <c r="B236" s="101"/>
      <c r="C236" s="101" t="s">
        <v>312</v>
      </c>
      <c r="D236" s="101" t="s">
        <v>311</v>
      </c>
      <c r="E236" s="101" t="s">
        <v>328</v>
      </c>
      <c r="F236" s="101" t="s">
        <v>340</v>
      </c>
      <c r="G236" s="101"/>
      <c r="J236" s="146" t="s">
        <v>312</v>
      </c>
      <c r="K236" s="146" t="s">
        <v>311</v>
      </c>
      <c r="L236" s="146" t="s">
        <v>328</v>
      </c>
      <c r="M236" s="146" t="s">
        <v>340</v>
      </c>
      <c r="N236" s="146"/>
      <c r="Q236" s="146" t="s">
        <v>312</v>
      </c>
      <c r="R236" s="146" t="s">
        <v>311</v>
      </c>
      <c r="S236" s="146" t="s">
        <v>328</v>
      </c>
      <c r="T236" s="146" t="s">
        <v>340</v>
      </c>
      <c r="X236" s="146" t="s">
        <v>312</v>
      </c>
      <c r="Y236" s="146" t="s">
        <v>311</v>
      </c>
      <c r="Z236" s="146" t="s">
        <v>328</v>
      </c>
      <c r="AA236" s="146" t="s">
        <v>340</v>
      </c>
      <c r="AE236" s="146" t="s">
        <v>312</v>
      </c>
      <c r="AF236" s="146" t="s">
        <v>311</v>
      </c>
      <c r="AG236" s="146" t="s">
        <v>328</v>
      </c>
      <c r="AH236" s="146" t="s">
        <v>340</v>
      </c>
      <c r="AL236" s="146" t="s">
        <v>312</v>
      </c>
      <c r="AM236" s="146" t="s">
        <v>311</v>
      </c>
      <c r="AN236" s="146" t="s">
        <v>328</v>
      </c>
      <c r="AO236" s="146" t="s">
        <v>340</v>
      </c>
    </row>
    <row r="237" spans="1:84" s="6" customFormat="1" ht="9.9" customHeight="1" x14ac:dyDescent="0.25">
      <c r="A237" s="104" t="s">
        <v>224</v>
      </c>
      <c r="B237" s="101"/>
      <c r="C237" s="160">
        <v>35.75034419458467</v>
      </c>
      <c r="D237" s="160">
        <v>41.245487364620942</v>
      </c>
      <c r="E237" s="160">
        <v>41.386735572782086</v>
      </c>
      <c r="F237" s="160">
        <v>42.120954003407157</v>
      </c>
      <c r="G237" s="103"/>
      <c r="J237" s="147">
        <v>42.307692307692307</v>
      </c>
      <c r="K237" s="147">
        <v>45.038167938931295</v>
      </c>
      <c r="L237" s="147">
        <v>47.727272727272727</v>
      </c>
      <c r="M237" s="147">
        <v>47.368421052631582</v>
      </c>
      <c r="Q237" s="147">
        <v>30.191972076788829</v>
      </c>
      <c r="R237" s="147">
        <v>37.755102040816325</v>
      </c>
      <c r="S237" s="147">
        <v>36.142625607779586</v>
      </c>
      <c r="T237" s="147">
        <v>36.334913112164301</v>
      </c>
      <c r="X237" s="147">
        <v>31.27272727272727</v>
      </c>
      <c r="Y237" s="147">
        <v>40.072202166064983</v>
      </c>
      <c r="Z237" s="147">
        <v>48.263888888888886</v>
      </c>
      <c r="AA237" s="147">
        <v>46.545454545454547</v>
      </c>
      <c r="AE237" s="147">
        <v>54.655870445344135</v>
      </c>
      <c r="AF237" s="147">
        <v>56.74603174603174</v>
      </c>
      <c r="AG237" s="147">
        <v>56</v>
      </c>
      <c r="AH237" s="147">
        <v>57.541899441340782</v>
      </c>
      <c r="AL237" s="147">
        <v>33</v>
      </c>
      <c r="AM237" s="147">
        <v>42.857142857142861</v>
      </c>
      <c r="AN237" s="147">
        <v>43.1924882629108</v>
      </c>
      <c r="AO237" s="147">
        <v>39.366515837104068</v>
      </c>
    </row>
    <row r="238" spans="1:84" s="6" customFormat="1" ht="9.75" customHeight="1" x14ac:dyDescent="0.25">
      <c r="A238" s="104" t="s">
        <v>230</v>
      </c>
      <c r="B238" s="101"/>
      <c r="C238" s="160">
        <v>46.581000458926113</v>
      </c>
      <c r="D238" s="160">
        <v>40.07220216606499</v>
      </c>
      <c r="E238" s="160">
        <v>37.76916451335056</v>
      </c>
      <c r="F238" s="160">
        <v>37.308347529812607</v>
      </c>
      <c r="G238" s="103"/>
      <c r="J238" s="147">
        <v>38.46153846153846</v>
      </c>
      <c r="K238" s="147">
        <v>29.007633587786259</v>
      </c>
      <c r="L238" s="147">
        <v>32.575757575757578</v>
      </c>
      <c r="M238" s="147">
        <v>30.075187969924812</v>
      </c>
      <c r="Q238" s="147">
        <v>52.006980802792327</v>
      </c>
      <c r="R238" s="147">
        <v>40.306122448979586</v>
      </c>
      <c r="S238" s="147">
        <v>38.573743922204216</v>
      </c>
      <c r="T238" s="147">
        <v>39.178515007898902</v>
      </c>
      <c r="X238" s="147">
        <v>52.363636363636367</v>
      </c>
      <c r="Y238" s="147">
        <v>42.960288808664259</v>
      </c>
      <c r="Z238" s="147">
        <v>29.166666666666664</v>
      </c>
      <c r="AA238" s="147">
        <v>34.545454545454547</v>
      </c>
      <c r="AE238" s="147">
        <v>30.971659919028337</v>
      </c>
      <c r="AF238" s="147">
        <v>27.579365079365083</v>
      </c>
      <c r="AG238" s="147">
        <v>28.952380952380953</v>
      </c>
      <c r="AH238" s="147">
        <v>27.746741154562386</v>
      </c>
      <c r="AL238" s="147">
        <v>47.5</v>
      </c>
      <c r="AM238" s="147">
        <v>40.886699507389167</v>
      </c>
      <c r="AN238" s="147">
        <v>32.394366197183103</v>
      </c>
      <c r="AO238" s="147">
        <v>38.009049773755656</v>
      </c>
    </row>
    <row r="239" spans="1:84" s="6" customFormat="1" ht="9.75" customHeight="1" x14ac:dyDescent="0.25">
      <c r="A239" s="104" t="s">
        <v>225</v>
      </c>
      <c r="B239" s="101"/>
      <c r="C239" s="160">
        <v>0.49100661425298914</v>
      </c>
      <c r="D239" s="160">
        <v>0.50323863992367224</v>
      </c>
      <c r="E239" s="160">
        <v>0.52794886640797423</v>
      </c>
      <c r="F239" s="160">
        <v>0.55879960457170885</v>
      </c>
      <c r="G239" s="103"/>
      <c r="J239" s="147">
        <v>0.32389906999547696</v>
      </c>
      <c r="K239" s="147">
        <v>0.31904687480260996</v>
      </c>
      <c r="L239" s="147">
        <v>0.33751481936724237</v>
      </c>
      <c r="M239" s="147">
        <v>0.34854760074263391</v>
      </c>
      <c r="Q239" s="160">
        <v>0.65277107999935657</v>
      </c>
      <c r="R239" s="160">
        <v>0.6570276546882865</v>
      </c>
      <c r="S239" s="160">
        <v>0.66324079821085302</v>
      </c>
      <c r="T239" s="160">
        <v>0.70147578328335436</v>
      </c>
      <c r="X239" s="147">
        <v>0.86962526438246324</v>
      </c>
      <c r="Y239" s="147">
        <v>0.81398352948412256</v>
      </c>
      <c r="Z239" s="147">
        <v>0.75293978386692528</v>
      </c>
      <c r="AA239" s="147">
        <v>0.81325235473861768</v>
      </c>
      <c r="AE239" s="147">
        <v>0.85008112004853353</v>
      </c>
      <c r="AF239" s="147">
        <v>0.85149478447033422</v>
      </c>
      <c r="AG239" s="147">
        <v>0.82222845093145114</v>
      </c>
      <c r="AH239" s="147">
        <v>0.87420171519295786</v>
      </c>
      <c r="AL239" s="147">
        <v>0.71822000830706489</v>
      </c>
      <c r="AM239" s="147">
        <v>0.6877580026107537</v>
      </c>
      <c r="AN239" s="147">
        <v>0.71840288826699961</v>
      </c>
      <c r="AO239" s="147">
        <v>0.74820409519620945</v>
      </c>
    </row>
    <row r="240" spans="1:84" s="6" customFormat="1" ht="9.9" customHeight="1" x14ac:dyDescent="0.25">
      <c r="B240" s="101"/>
      <c r="C240" s="101"/>
      <c r="D240" s="102"/>
      <c r="E240" s="103"/>
      <c r="F240" s="103"/>
      <c r="G240" s="103"/>
    </row>
    <row r="241" spans="1:84" s="6" customFormat="1" ht="9.9" customHeight="1" x14ac:dyDescent="0.25">
      <c r="B241" s="101"/>
      <c r="C241" s="101"/>
      <c r="D241" s="102"/>
      <c r="E241" s="103"/>
      <c r="F241" s="103"/>
      <c r="G241" s="103"/>
    </row>
    <row r="242" spans="1:84" s="6" customFormat="1" ht="12" customHeight="1" x14ac:dyDescent="0.25">
      <c r="B242" s="2"/>
      <c r="C242" s="189" t="s">
        <v>192</v>
      </c>
      <c r="J242" s="6" t="s">
        <v>193</v>
      </c>
      <c r="Q242" s="6" t="s">
        <v>204</v>
      </c>
      <c r="X242" s="6" t="s">
        <v>205</v>
      </c>
      <c r="AE242" s="6" t="s">
        <v>206</v>
      </c>
      <c r="AL242" s="6" t="s">
        <v>207</v>
      </c>
      <c r="AT242" s="2"/>
      <c r="AU242" s="2"/>
      <c r="AV242" s="2"/>
      <c r="AW242" s="2"/>
      <c r="AX242" s="2"/>
      <c r="AY242" s="2"/>
      <c r="AZ242" s="2"/>
      <c r="BA242" s="645"/>
      <c r="BB242" s="645"/>
      <c r="BC242" s="645"/>
      <c r="BD242" s="645"/>
      <c r="BE242" s="645"/>
      <c r="BF242" s="645"/>
      <c r="BG242" s="645"/>
      <c r="BH242" s="645"/>
      <c r="BI242" s="645"/>
      <c r="BJ242" s="645"/>
      <c r="BK242" s="645"/>
      <c r="BL242" s="645"/>
      <c r="BM242" s="645"/>
      <c r="BN242" s="645"/>
      <c r="BO242" s="645"/>
      <c r="BP242" s="645"/>
      <c r="BQ242" s="645"/>
      <c r="BR242" s="645"/>
      <c r="BS242" s="645"/>
      <c r="BT242" s="645"/>
      <c r="BU242" s="645"/>
      <c r="BV242" s="645"/>
      <c r="BW242" s="645"/>
      <c r="BX242" s="645"/>
      <c r="BY242" s="645"/>
      <c r="BZ242" s="645"/>
      <c r="CA242" s="645"/>
      <c r="CB242" s="645"/>
      <c r="CC242" s="645"/>
      <c r="CD242" s="645"/>
      <c r="CE242" s="645"/>
      <c r="CF242" s="645"/>
    </row>
    <row r="243" spans="1:84" s="6" customFormat="1" ht="9.9" customHeight="1" x14ac:dyDescent="0.25">
      <c r="B243" s="2"/>
      <c r="C243" s="189" t="s">
        <v>312</v>
      </c>
      <c r="D243" s="189" t="s">
        <v>311</v>
      </c>
      <c r="E243" s="189" t="s">
        <v>328</v>
      </c>
      <c r="F243" s="189" t="s">
        <v>340</v>
      </c>
      <c r="G243" s="189"/>
      <c r="I243" s="2"/>
      <c r="J243" s="189" t="s">
        <v>312</v>
      </c>
      <c r="K243" s="189" t="s">
        <v>311</v>
      </c>
      <c r="L243" s="189" t="s">
        <v>328</v>
      </c>
      <c r="M243" s="189" t="s">
        <v>340</v>
      </c>
      <c r="N243" s="189"/>
      <c r="O243" s="78"/>
      <c r="Q243" s="189" t="s">
        <v>312</v>
      </c>
      <c r="R243" s="189" t="s">
        <v>311</v>
      </c>
      <c r="S243" s="189" t="s">
        <v>328</v>
      </c>
      <c r="T243" s="189" t="s">
        <v>340</v>
      </c>
      <c r="U243" s="78"/>
      <c r="V243" s="78"/>
      <c r="X243" s="189" t="s">
        <v>312</v>
      </c>
      <c r="Y243" s="189" t="s">
        <v>311</v>
      </c>
      <c r="Z243" s="189" t="s">
        <v>328</v>
      </c>
      <c r="AA243" s="189" t="s">
        <v>340</v>
      </c>
      <c r="AB243" s="78"/>
      <c r="AC243" s="78"/>
      <c r="AE243" s="189" t="s">
        <v>312</v>
      </c>
      <c r="AF243" s="189" t="s">
        <v>311</v>
      </c>
      <c r="AG243" s="189" t="s">
        <v>328</v>
      </c>
      <c r="AH243" s="189" t="s">
        <v>340</v>
      </c>
      <c r="AI243" s="78"/>
      <c r="AJ243" s="78"/>
      <c r="AL243" s="189" t="s">
        <v>312</v>
      </c>
      <c r="AM243" s="189" t="s">
        <v>311</v>
      </c>
      <c r="AN243" s="189" t="s">
        <v>328</v>
      </c>
      <c r="AO243" s="189" t="s">
        <v>340</v>
      </c>
      <c r="AP243" s="78"/>
      <c r="AQ243" s="78"/>
      <c r="AR243" s="78"/>
      <c r="AS243" s="78"/>
      <c r="AT243" s="107"/>
      <c r="AU243" s="73"/>
      <c r="AV243" s="73"/>
      <c r="AW243" s="73"/>
      <c r="AX243" s="73"/>
      <c r="AY243" s="73"/>
      <c r="AZ243" s="73"/>
      <c r="BB243" s="73"/>
      <c r="BC243" s="73"/>
      <c r="BD243" s="73"/>
      <c r="BE243" s="73"/>
      <c r="BF243" s="73"/>
      <c r="BG243" s="73"/>
      <c r="BH243" s="73"/>
      <c r="BJ243" s="73"/>
      <c r="BK243" s="73"/>
      <c r="BL243" s="73"/>
      <c r="BM243" s="73"/>
      <c r="BN243" s="73"/>
      <c r="BO243" s="73"/>
      <c r="BP243" s="73"/>
      <c r="BR243" s="73"/>
      <c r="BS243" s="73"/>
      <c r="BT243" s="73"/>
      <c r="BU243" s="73"/>
      <c r="BV243" s="73"/>
      <c r="BW243" s="73"/>
      <c r="BX243" s="73"/>
      <c r="BZ243" s="73"/>
      <c r="CA243" s="73"/>
      <c r="CB243" s="73"/>
      <c r="CC243" s="73"/>
      <c r="CD243" s="73"/>
      <c r="CE243" s="73"/>
      <c r="CF243" s="73"/>
    </row>
    <row r="244" spans="1:84" s="6" customFormat="1" ht="9.75" customHeight="1" x14ac:dyDescent="0.25">
      <c r="A244" s="104" t="s">
        <v>236</v>
      </c>
      <c r="B244" s="81"/>
      <c r="C244" s="85">
        <v>27.55980861244019</v>
      </c>
      <c r="D244" s="85">
        <v>24.616813748258249</v>
      </c>
      <c r="E244" s="85">
        <v>24.307692307692307</v>
      </c>
      <c r="F244" s="85">
        <v>24.140930839495436</v>
      </c>
      <c r="G244" s="85"/>
      <c r="I244" s="91"/>
      <c r="J244" s="85">
        <v>12.711864406779661</v>
      </c>
      <c r="K244" s="85">
        <v>9.0163934426229488</v>
      </c>
      <c r="L244" s="85">
        <v>15.079365079365081</v>
      </c>
      <c r="M244" s="85">
        <v>11.718750000000002</v>
      </c>
      <c r="N244" s="85"/>
      <c r="O244" s="85"/>
      <c r="Q244" s="157">
        <v>30.270270270270274</v>
      </c>
      <c r="R244" s="157">
        <v>22.648083623693381</v>
      </c>
      <c r="S244" s="157">
        <v>25.207296849087896</v>
      </c>
      <c r="T244" s="157">
        <v>23.051948051948056</v>
      </c>
      <c r="U244" s="85"/>
      <c r="V244" s="85"/>
      <c r="X244" s="157">
        <v>39.534883720930239</v>
      </c>
      <c r="Y244" s="157">
        <v>36.531365313653133</v>
      </c>
      <c r="Z244" s="157">
        <v>30.344827586206897</v>
      </c>
      <c r="AA244" s="157">
        <v>31.899641577060933</v>
      </c>
      <c r="AB244" s="85"/>
      <c r="AC244" s="85"/>
      <c r="AE244" s="157">
        <v>22.153209109730849</v>
      </c>
      <c r="AF244" s="157">
        <v>21.995926680244398</v>
      </c>
      <c r="AG244" s="157">
        <v>21.2890625</v>
      </c>
      <c r="AH244" s="157">
        <v>21.455938697318008</v>
      </c>
      <c r="AI244" s="85"/>
      <c r="AJ244" s="85"/>
      <c r="AL244" s="157">
        <v>28.350515463917525</v>
      </c>
      <c r="AM244" s="157">
        <v>25.757575757575761</v>
      </c>
      <c r="AN244" s="157">
        <v>19.718309859154928</v>
      </c>
      <c r="AO244" s="157">
        <v>28.899082568807344</v>
      </c>
      <c r="AP244" s="85"/>
      <c r="AQ244" s="85"/>
      <c r="AR244" s="85"/>
      <c r="AS244" s="85"/>
      <c r="AT244" s="90"/>
      <c r="AU244" s="80"/>
      <c r="AV244" s="80"/>
      <c r="AW244" s="80"/>
      <c r="AX244" s="80"/>
      <c r="AY244" s="80"/>
      <c r="AZ244" s="80"/>
      <c r="BA244" s="81"/>
      <c r="BB244" s="80"/>
      <c r="BC244" s="80"/>
      <c r="BD244" s="80"/>
      <c r="BE244" s="80"/>
      <c r="BF244" s="80"/>
      <c r="BG244" s="80"/>
      <c r="BH244" s="80"/>
      <c r="BI244" s="81"/>
      <c r="BJ244" s="85"/>
      <c r="BK244" s="85"/>
      <c r="BL244" s="85"/>
      <c r="BM244" s="85"/>
      <c r="BN244" s="85"/>
      <c r="BO244" s="85"/>
      <c r="BP244" s="80"/>
      <c r="BQ244" s="81"/>
      <c r="BR244" s="80"/>
      <c r="BS244" s="80"/>
      <c r="BT244" s="85"/>
      <c r="BU244" s="85"/>
      <c r="BV244" s="85"/>
      <c r="BW244" s="80"/>
      <c r="BX244" s="80"/>
      <c r="BY244" s="85"/>
      <c r="BZ244" s="85"/>
      <c r="CA244" s="85"/>
      <c r="CB244" s="85"/>
      <c r="CC244" s="85"/>
      <c r="CD244" s="85"/>
      <c r="CE244" s="80"/>
      <c r="CF244" s="80"/>
    </row>
    <row r="245" spans="1:84" s="6" customFormat="1" ht="9.75" customHeight="1" x14ac:dyDescent="0.25">
      <c r="A245" s="104" t="s">
        <v>245</v>
      </c>
      <c r="B245" s="81"/>
      <c r="C245" s="85">
        <v>42.057416267942585</v>
      </c>
      <c r="D245" s="85">
        <v>43.89224338132837</v>
      </c>
      <c r="E245" s="85">
        <v>44.92307692307692</v>
      </c>
      <c r="F245" s="85">
        <v>44.802087864288822</v>
      </c>
      <c r="G245" s="85"/>
      <c r="I245" s="91"/>
      <c r="J245" s="85">
        <v>30.50847457627119</v>
      </c>
      <c r="K245" s="85">
        <v>29.508196721311478</v>
      </c>
      <c r="L245" s="85">
        <v>21.428571428571423</v>
      </c>
      <c r="M245" s="85">
        <v>29.6875</v>
      </c>
      <c r="N245" s="85"/>
      <c r="O245" s="85"/>
      <c r="Q245" s="157">
        <v>45.045045045045043</v>
      </c>
      <c r="R245" s="157">
        <v>47.735191637630649</v>
      </c>
      <c r="S245" s="157">
        <v>48.424543946932005</v>
      </c>
      <c r="T245" s="157">
        <v>52.110389610389618</v>
      </c>
      <c r="U245" s="85"/>
      <c r="V245" s="85"/>
      <c r="X245" s="157">
        <v>41.47286821705427</v>
      </c>
      <c r="Y245" s="157">
        <v>40.221402214022142</v>
      </c>
      <c r="Z245" s="157">
        <v>44.827586206896562</v>
      </c>
      <c r="AA245" s="157">
        <v>42.652329749103941</v>
      </c>
      <c r="AB245" s="85"/>
      <c r="AC245" s="85"/>
      <c r="AE245" s="157">
        <v>54.244306418219466</v>
      </c>
      <c r="AF245" s="157">
        <v>56.619144602851321</v>
      </c>
      <c r="AG245" s="157">
        <v>57.03125</v>
      </c>
      <c r="AH245" s="157">
        <v>55.747126436781613</v>
      </c>
      <c r="AI245" s="85"/>
      <c r="AJ245" s="85"/>
      <c r="AL245" s="157">
        <v>38.65979381443298</v>
      </c>
      <c r="AM245" s="157">
        <v>39.898989898989896</v>
      </c>
      <c r="AN245" s="157">
        <v>42.253521126760575</v>
      </c>
      <c r="AO245" s="157">
        <v>34.862385321100916</v>
      </c>
      <c r="AP245" s="85"/>
      <c r="AQ245" s="85"/>
      <c r="AR245" s="85"/>
      <c r="AS245" s="85"/>
      <c r="AT245" s="89"/>
      <c r="AU245" s="80"/>
      <c r="AV245" s="80"/>
      <c r="AW245" s="80"/>
      <c r="AX245" s="80"/>
      <c r="AY245" s="80"/>
      <c r="AZ245" s="80"/>
      <c r="BA245" s="81"/>
      <c r="BB245" s="80"/>
      <c r="BC245" s="80"/>
      <c r="BD245" s="80"/>
      <c r="BE245" s="80"/>
      <c r="BF245" s="80"/>
      <c r="BG245" s="80"/>
      <c r="BH245" s="80"/>
      <c r="BI245" s="81"/>
      <c r="BJ245" s="85"/>
      <c r="BK245" s="85"/>
      <c r="BL245" s="85"/>
      <c r="BM245" s="85"/>
      <c r="BN245" s="85"/>
      <c r="BO245" s="85"/>
      <c r="BP245" s="80"/>
      <c r="BQ245" s="81"/>
      <c r="BR245" s="80"/>
      <c r="BS245" s="80"/>
      <c r="BT245" s="85"/>
      <c r="BU245" s="85"/>
      <c r="BV245" s="85"/>
      <c r="BW245" s="80"/>
      <c r="BX245" s="80"/>
      <c r="BY245" s="85"/>
      <c r="BZ245" s="85"/>
      <c r="CA245" s="85"/>
      <c r="CB245" s="85"/>
      <c r="CC245" s="85"/>
      <c r="CD245" s="85"/>
      <c r="CE245" s="80"/>
      <c r="CF245" s="80"/>
    </row>
    <row r="246" spans="1:84" s="6" customFormat="1" ht="14.25" customHeight="1" x14ac:dyDescent="0.25">
      <c r="A246" s="104" t="s">
        <v>235</v>
      </c>
      <c r="B246" s="81"/>
      <c r="C246" s="85">
        <v>30.382775119617222</v>
      </c>
      <c r="D246" s="85">
        <v>31.490942870413381</v>
      </c>
      <c r="E246" s="85">
        <v>30.76923076923077</v>
      </c>
      <c r="F246" s="85">
        <v>31.056981296215746</v>
      </c>
      <c r="G246" s="85"/>
      <c r="I246" s="91"/>
      <c r="J246" s="85">
        <v>56.779661016949156</v>
      </c>
      <c r="K246" s="85">
        <v>61.475409836065573</v>
      </c>
      <c r="L246" s="85">
        <v>63.492063492063487</v>
      </c>
      <c r="M246" s="85">
        <v>58.593750000000014</v>
      </c>
      <c r="N246" s="85"/>
      <c r="O246" s="85"/>
      <c r="Q246" s="157">
        <v>24.684684684684683</v>
      </c>
      <c r="R246" s="157">
        <v>29.616724738675959</v>
      </c>
      <c r="S246" s="157">
        <v>26.368159203980102</v>
      </c>
      <c r="T246" s="157">
        <v>24.837662337662341</v>
      </c>
      <c r="U246" s="85"/>
      <c r="V246" s="85"/>
      <c r="X246" s="157">
        <v>18.992248062015506</v>
      </c>
      <c r="Y246" s="157">
        <v>23.247232472324722</v>
      </c>
      <c r="Z246" s="157">
        <v>24.827586206896552</v>
      </c>
      <c r="AA246" s="157">
        <v>25.448028673835125</v>
      </c>
      <c r="AB246" s="85"/>
      <c r="AC246" s="85"/>
      <c r="AE246" s="157">
        <v>23.602484472049692</v>
      </c>
      <c r="AF246" s="157">
        <v>21.384928716904277</v>
      </c>
      <c r="AG246" s="157">
        <v>21.679687500000004</v>
      </c>
      <c r="AH246" s="157">
        <v>22.796934865900383</v>
      </c>
      <c r="AI246" s="85"/>
      <c r="AJ246" s="85"/>
      <c r="AL246" s="157">
        <v>32.989690721649481</v>
      </c>
      <c r="AM246" s="157">
        <v>34.343434343434339</v>
      </c>
      <c r="AN246" s="157">
        <v>38.028169014084511</v>
      </c>
      <c r="AO246" s="157">
        <v>36.238532110091739</v>
      </c>
      <c r="AP246" s="85"/>
      <c r="AQ246" s="85"/>
      <c r="AR246" s="85"/>
      <c r="AS246" s="85"/>
      <c r="AT246" s="11"/>
      <c r="AU246" s="80"/>
      <c r="AV246" s="80"/>
      <c r="AW246" s="80"/>
      <c r="AX246" s="80"/>
      <c r="AY246" s="80"/>
      <c r="AZ246" s="80"/>
      <c r="BA246" s="81"/>
      <c r="BB246" s="80"/>
      <c r="BC246" s="80"/>
      <c r="BD246" s="80"/>
      <c r="BE246" s="80"/>
      <c r="BF246" s="80"/>
      <c r="BG246" s="80"/>
      <c r="BH246" s="80"/>
      <c r="BI246" s="81"/>
      <c r="BJ246" s="85"/>
      <c r="BK246" s="85"/>
      <c r="BL246" s="85"/>
      <c r="BM246" s="85"/>
      <c r="BN246" s="85"/>
      <c r="BO246" s="85"/>
      <c r="BP246" s="80"/>
      <c r="BQ246" s="81"/>
      <c r="BR246" s="80"/>
      <c r="BS246" s="80"/>
      <c r="BT246" s="85"/>
      <c r="BU246" s="85"/>
      <c r="BV246" s="85"/>
      <c r="BW246" s="80"/>
      <c r="BX246" s="80"/>
      <c r="BY246" s="85"/>
      <c r="BZ246" s="85"/>
      <c r="CA246" s="85"/>
      <c r="CB246" s="85"/>
      <c r="CC246" s="85"/>
      <c r="CD246" s="85"/>
      <c r="CE246" s="80"/>
      <c r="CF246" s="80"/>
    </row>
    <row r="247" spans="1:84" s="6" customFormat="1" ht="9.9" customHeight="1" x14ac:dyDescent="0.25">
      <c r="B247" s="91"/>
      <c r="C247" s="85"/>
      <c r="D247" s="85"/>
      <c r="E247" s="85"/>
      <c r="F247" s="85"/>
      <c r="G247" s="85"/>
      <c r="I247" s="91"/>
      <c r="J247" s="85"/>
      <c r="K247" s="85"/>
      <c r="L247" s="85"/>
      <c r="M247" s="85"/>
      <c r="N247" s="85"/>
      <c r="O247" s="85"/>
      <c r="Q247" s="91"/>
      <c r="R247" s="85"/>
      <c r="S247" s="85"/>
      <c r="T247" s="85"/>
      <c r="U247" s="85"/>
      <c r="V247" s="85"/>
      <c r="X247" s="91"/>
      <c r="Y247" s="85"/>
      <c r="Z247" s="85"/>
      <c r="AA247" s="85"/>
      <c r="AB247" s="85"/>
      <c r="AC247" s="85"/>
      <c r="AE247" s="91"/>
      <c r="AF247" s="85"/>
      <c r="AG247" s="85"/>
      <c r="AH247" s="85"/>
      <c r="AI247" s="85"/>
      <c r="AJ247" s="85"/>
      <c r="AL247" s="91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91"/>
      <c r="BB247" s="80"/>
      <c r="BC247" s="80"/>
      <c r="BD247" s="80"/>
      <c r="BE247" s="80"/>
      <c r="BF247" s="80"/>
      <c r="BG247" s="80"/>
      <c r="BH247" s="80"/>
      <c r="BI247" s="91"/>
      <c r="BJ247" s="80"/>
      <c r="BK247" s="80"/>
      <c r="BL247" s="80"/>
      <c r="BM247" s="80"/>
      <c r="BN247" s="80"/>
      <c r="BO247" s="80"/>
      <c r="BP247" s="80"/>
      <c r="BQ247" s="91"/>
      <c r="BR247" s="80"/>
      <c r="BS247" s="80"/>
      <c r="BT247" s="80"/>
      <c r="BU247" s="80"/>
      <c r="BV247" s="80"/>
      <c r="BW247" s="80"/>
      <c r="BX247" s="80"/>
      <c r="BY247" s="85"/>
      <c r="BZ247" s="85"/>
      <c r="CA247" s="85"/>
      <c r="CB247" s="85"/>
      <c r="CC247" s="85"/>
      <c r="CD247" s="85"/>
      <c r="CE247" s="92"/>
      <c r="CF247" s="92"/>
    </row>
    <row r="248" spans="1:84" s="6" customFormat="1" ht="9.9" customHeight="1" x14ac:dyDescent="0.25">
      <c r="B248" s="91"/>
      <c r="C248" s="92"/>
      <c r="D248" s="92"/>
      <c r="E248" s="92"/>
      <c r="F248" s="92"/>
      <c r="G248" s="92"/>
      <c r="I248" s="91"/>
      <c r="J248" s="92"/>
      <c r="K248" s="92"/>
      <c r="L248" s="92"/>
      <c r="M248" s="92"/>
      <c r="N248" s="92"/>
      <c r="O248" s="92"/>
      <c r="Q248" s="91"/>
      <c r="R248" s="92"/>
      <c r="S248" s="92"/>
      <c r="T248" s="92"/>
      <c r="U248" s="92"/>
      <c r="V248" s="92"/>
      <c r="X248" s="91"/>
      <c r="Y248" s="92"/>
      <c r="Z248" s="92"/>
      <c r="AA248" s="92"/>
      <c r="AB248" s="92"/>
      <c r="AC248" s="92"/>
      <c r="AE248" s="91"/>
      <c r="AF248" s="92"/>
      <c r="AG248" s="92"/>
      <c r="AH248" s="92"/>
      <c r="AI248" s="92"/>
      <c r="AJ248" s="92"/>
      <c r="AL248" s="91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4"/>
      <c r="BB248" s="92"/>
      <c r="BC248" s="92"/>
      <c r="BD248" s="92"/>
      <c r="BE248" s="92"/>
      <c r="BF248" s="92"/>
      <c r="BG248" s="92"/>
      <c r="BH248" s="92"/>
      <c r="BI248" s="94"/>
      <c r="BJ248" s="92"/>
      <c r="BK248" s="92"/>
      <c r="BL248" s="92"/>
      <c r="BM248" s="92"/>
      <c r="BN248" s="92"/>
      <c r="BO248" s="92"/>
      <c r="BP248" s="92"/>
      <c r="BQ248" s="94"/>
      <c r="BR248" s="92"/>
      <c r="BS248" s="92"/>
      <c r="BT248" s="92"/>
      <c r="BU248" s="92"/>
      <c r="BV248" s="92"/>
      <c r="BW248" s="92"/>
      <c r="BX248" s="92"/>
    </row>
    <row r="249" spans="1:84" s="6" customFormat="1" ht="9.9" customHeight="1" x14ac:dyDescent="0.25">
      <c r="B249" s="101"/>
      <c r="C249" s="101"/>
      <c r="D249" s="102"/>
      <c r="E249" s="103"/>
      <c r="F249" s="103"/>
      <c r="G249" s="103"/>
    </row>
    <row r="250" spans="1:84" s="6" customFormat="1" ht="9.9" customHeight="1" x14ac:dyDescent="0.25">
      <c r="B250" s="101"/>
      <c r="C250" s="101"/>
      <c r="D250" s="102"/>
      <c r="E250" s="103"/>
      <c r="F250" s="103"/>
      <c r="G250" s="103"/>
    </row>
    <row r="251" spans="1:84" s="6" customFormat="1" ht="9.9" customHeight="1" x14ac:dyDescent="0.25">
      <c r="B251" s="101"/>
      <c r="C251" s="101"/>
      <c r="D251" s="102"/>
      <c r="E251" s="103"/>
      <c r="F251" s="103"/>
      <c r="G251" s="103"/>
    </row>
    <row r="252" spans="1:84" s="6" customFormat="1" ht="9.9" customHeight="1" x14ac:dyDescent="0.25">
      <c r="B252" s="101"/>
      <c r="C252" s="101"/>
      <c r="D252" s="102"/>
      <c r="E252" s="103"/>
      <c r="F252" s="103"/>
      <c r="G252" s="103"/>
    </row>
    <row r="253" spans="1:84" s="6" customFormat="1" ht="9.9" customHeight="1" x14ac:dyDescent="0.25">
      <c r="B253" s="101"/>
      <c r="C253" s="101"/>
      <c r="D253" s="102"/>
      <c r="E253" s="103"/>
      <c r="F253" s="103"/>
      <c r="G253" s="103"/>
    </row>
    <row r="254" spans="1:84" s="6" customFormat="1" ht="9.9" customHeight="1" x14ac:dyDescent="0.25">
      <c r="B254" s="101"/>
      <c r="C254" s="101"/>
      <c r="D254" s="102"/>
      <c r="E254" s="103"/>
      <c r="F254" s="103"/>
      <c r="G254" s="103"/>
    </row>
    <row r="255" spans="1:84" s="6" customFormat="1" ht="9.9" customHeight="1" x14ac:dyDescent="0.25">
      <c r="B255" s="101"/>
      <c r="C255" s="101"/>
      <c r="D255" s="102"/>
      <c r="E255" s="103"/>
      <c r="F255" s="103"/>
      <c r="G255" s="103"/>
    </row>
    <row r="256" spans="1:84" s="6" customFormat="1" ht="9.9" customHeight="1" x14ac:dyDescent="0.25">
      <c r="B256" s="101"/>
      <c r="C256" s="101"/>
      <c r="D256" s="102"/>
      <c r="E256" s="103"/>
      <c r="F256" s="103"/>
      <c r="G256" s="103"/>
    </row>
    <row r="257" spans="2:7" s="6" customFormat="1" ht="9.9" customHeight="1" x14ac:dyDescent="0.25">
      <c r="B257" s="101"/>
      <c r="C257" s="101"/>
      <c r="D257" s="102"/>
      <c r="E257" s="103"/>
      <c r="F257" s="103"/>
      <c r="G257" s="103"/>
    </row>
    <row r="258" spans="2:7" s="6" customFormat="1" ht="9.9" customHeight="1" x14ac:dyDescent="0.25">
      <c r="B258" s="101"/>
      <c r="C258" s="101"/>
      <c r="D258" s="102"/>
      <c r="E258" s="103"/>
      <c r="F258" s="103"/>
      <c r="G258" s="103"/>
    </row>
    <row r="259" spans="2:7" s="6" customFormat="1" ht="9.9" customHeight="1" x14ac:dyDescent="0.25">
      <c r="B259" s="101"/>
      <c r="C259" s="101"/>
      <c r="D259" s="102"/>
      <c r="E259" s="103"/>
      <c r="F259" s="103"/>
      <c r="G259" s="103"/>
    </row>
    <row r="260" spans="2:7" s="6" customFormat="1" ht="9.9" customHeight="1" x14ac:dyDescent="0.25">
      <c r="B260" s="101"/>
      <c r="C260" s="101"/>
      <c r="D260" s="102"/>
      <c r="E260" s="103"/>
      <c r="F260" s="103"/>
      <c r="G260" s="103"/>
    </row>
    <row r="261" spans="2:7" s="6" customFormat="1" ht="9.9" customHeight="1" x14ac:dyDescent="0.25">
      <c r="B261" s="101"/>
      <c r="C261" s="101"/>
      <c r="D261" s="102"/>
      <c r="E261" s="103"/>
      <c r="F261" s="103"/>
      <c r="G261" s="103"/>
    </row>
    <row r="262" spans="2:7" s="6" customFormat="1" ht="9.9" customHeight="1" x14ac:dyDescent="0.25"/>
    <row r="263" spans="2:7" s="6" customFormat="1" ht="9.9" customHeight="1" x14ac:dyDescent="0.25"/>
    <row r="264" spans="2:7" s="6" customFormat="1" ht="9.9" customHeight="1" x14ac:dyDescent="0.25"/>
    <row r="265" spans="2:7" s="6" customFormat="1" ht="9.9" customHeight="1" x14ac:dyDescent="0.25"/>
    <row r="266" spans="2:7" s="6" customFormat="1" x14ac:dyDescent="0.25"/>
    <row r="267" spans="2:7" s="6" customFormat="1" x14ac:dyDescent="0.25"/>
    <row r="268" spans="2:7" s="6" customFormat="1" x14ac:dyDescent="0.25"/>
    <row r="269" spans="2:7" s="6" customFormat="1" x14ac:dyDescent="0.25"/>
    <row r="270" spans="2:7" s="6" customFormat="1" x14ac:dyDescent="0.25"/>
    <row r="271" spans="2:7" s="6" customFormat="1" x14ac:dyDescent="0.25"/>
    <row r="272" spans="2:7" s="6" customFormat="1" x14ac:dyDescent="0.25"/>
    <row r="273" spans="53:60" s="6" customFormat="1" x14ac:dyDescent="0.25"/>
    <row r="274" spans="53:60" s="6" customFormat="1" x14ac:dyDescent="0.25"/>
    <row r="275" spans="53:60" s="6" customFormat="1" x14ac:dyDescent="0.25"/>
    <row r="276" spans="53:60" s="6" customFormat="1" x14ac:dyDescent="0.25">
      <c r="BB276" s="110"/>
    </row>
    <row r="277" spans="53:60" s="6" customFormat="1" x14ac:dyDescent="0.25">
      <c r="BB277" s="110"/>
    </row>
    <row r="278" spans="53:60" s="6" customFormat="1" x14ac:dyDescent="0.25">
      <c r="BB278" s="110"/>
    </row>
    <row r="279" spans="53:60" s="6" customFormat="1" x14ac:dyDescent="0.25">
      <c r="BB279" s="110"/>
    </row>
    <row r="280" spans="53:60" s="6" customFormat="1" x14ac:dyDescent="0.25">
      <c r="BB280" s="110"/>
    </row>
    <row r="281" spans="53:60" s="6" customFormat="1" x14ac:dyDescent="0.25">
      <c r="BB281" s="110"/>
    </row>
    <row r="282" spans="53:60" s="6" customFormat="1" x14ac:dyDescent="0.25">
      <c r="BB282" s="110"/>
    </row>
    <row r="283" spans="53:60" s="6" customFormat="1" x14ac:dyDescent="0.25">
      <c r="BB283" s="110"/>
    </row>
    <row r="284" spans="53:60" s="6" customFormat="1" x14ac:dyDescent="0.25">
      <c r="BB284" s="110"/>
    </row>
    <row r="285" spans="53:60" s="6" customFormat="1" x14ac:dyDescent="0.25">
      <c r="BB285" s="110"/>
    </row>
    <row r="286" spans="53:60" s="6" customFormat="1" x14ac:dyDescent="0.25">
      <c r="BB286" s="72"/>
    </row>
    <row r="287" spans="53:60" s="6" customFormat="1" x14ac:dyDescent="0.25">
      <c r="BB287" s="110"/>
      <c r="BC287" s="2"/>
    </row>
    <row r="288" spans="53:60" x14ac:dyDescent="0.25">
      <c r="BA288" s="6"/>
      <c r="BB288" s="110"/>
      <c r="BC288" s="6"/>
      <c r="BD288" s="6"/>
      <c r="BE288" s="6"/>
      <c r="BF288" s="6"/>
      <c r="BG288" s="6"/>
      <c r="BH288" s="6"/>
    </row>
    <row r="289" spans="53:60" x14ac:dyDescent="0.25">
      <c r="BA289" s="6"/>
      <c r="BB289" s="110"/>
      <c r="BC289" s="6"/>
      <c r="BD289" s="6"/>
      <c r="BE289" s="6"/>
      <c r="BF289" s="6"/>
      <c r="BG289" s="6"/>
      <c r="BH289" s="6"/>
    </row>
    <row r="290" spans="53:60" x14ac:dyDescent="0.25">
      <c r="BA290" s="6"/>
      <c r="BB290" s="110"/>
      <c r="BC290" s="6"/>
      <c r="BD290" s="6"/>
      <c r="BE290" s="6"/>
      <c r="BF290" s="6"/>
      <c r="BG290" s="6"/>
      <c r="BH290" s="6"/>
    </row>
    <row r="291" spans="53:60" x14ac:dyDescent="0.25">
      <c r="BA291" s="6"/>
      <c r="BB291" s="110"/>
      <c r="BC291" s="6"/>
      <c r="BD291" s="6"/>
      <c r="BE291" s="6"/>
      <c r="BF291" s="6"/>
      <c r="BG291" s="6"/>
      <c r="BH291" s="6"/>
    </row>
    <row r="292" spans="53:60" x14ac:dyDescent="0.25">
      <c r="BA292" s="6"/>
      <c r="BB292" s="110"/>
      <c r="BC292" s="6"/>
      <c r="BD292" s="6"/>
      <c r="BE292" s="6"/>
      <c r="BF292" s="6"/>
      <c r="BG292" s="6"/>
      <c r="BH292" s="6"/>
    </row>
    <row r="293" spans="53:60" x14ac:dyDescent="0.25">
      <c r="BA293" s="6"/>
      <c r="BB293" s="110"/>
      <c r="BC293" s="6"/>
      <c r="BD293" s="6"/>
      <c r="BE293" s="6"/>
      <c r="BF293" s="6"/>
      <c r="BG293" s="6"/>
      <c r="BH293" s="6"/>
    </row>
    <row r="294" spans="53:60" x14ac:dyDescent="0.25">
      <c r="BA294" s="6"/>
      <c r="BB294" s="110"/>
      <c r="BC294" s="6"/>
      <c r="BD294" s="6"/>
      <c r="BE294" s="6"/>
      <c r="BF294" s="6"/>
      <c r="BG294" s="6"/>
      <c r="BH294" s="6"/>
    </row>
    <row r="295" spans="53:60" x14ac:dyDescent="0.25">
      <c r="BA295" s="6"/>
      <c r="BB295" s="110"/>
      <c r="BC295" s="6"/>
      <c r="BD295" s="6"/>
      <c r="BE295" s="6"/>
      <c r="BF295" s="6"/>
      <c r="BG295" s="6"/>
      <c r="BH295" s="6"/>
    </row>
    <row r="296" spans="53:60" x14ac:dyDescent="0.25">
      <c r="BA296" s="6"/>
      <c r="BB296" s="110"/>
      <c r="BC296" s="6"/>
      <c r="BD296" s="6"/>
      <c r="BE296" s="6"/>
      <c r="BF296" s="6"/>
      <c r="BG296" s="6"/>
      <c r="BH296" s="6"/>
    </row>
    <row r="297" spans="53:60" x14ac:dyDescent="0.25">
      <c r="BA297" s="6"/>
      <c r="BB297" s="110"/>
      <c r="BC297" s="6"/>
      <c r="BD297" s="6"/>
      <c r="BE297" s="6"/>
      <c r="BF297" s="6"/>
      <c r="BG297" s="6"/>
      <c r="BH297" s="6"/>
    </row>
    <row r="298" spans="53:60" x14ac:dyDescent="0.25">
      <c r="BA298" s="6"/>
      <c r="BB298" s="110"/>
      <c r="BC298" s="6"/>
      <c r="BD298" s="6"/>
      <c r="BE298" s="6"/>
      <c r="BF298" s="6"/>
      <c r="BG298" s="6"/>
      <c r="BH298" s="6"/>
    </row>
    <row r="299" spans="53:60" x14ac:dyDescent="0.25">
      <c r="BA299" s="6"/>
      <c r="BB299" s="110"/>
      <c r="BC299" s="6"/>
      <c r="BD299" s="6"/>
      <c r="BE299" s="6"/>
      <c r="BF299" s="6"/>
      <c r="BG299" s="6"/>
      <c r="BH299" s="6"/>
    </row>
    <row r="300" spans="53:60" x14ac:dyDescent="0.25">
      <c r="BA300" s="6"/>
      <c r="BB300" s="110"/>
      <c r="BC300" s="6"/>
      <c r="BD300" s="6"/>
      <c r="BE300" s="6"/>
      <c r="BF300" s="6"/>
      <c r="BG300" s="6"/>
      <c r="BH300" s="6"/>
    </row>
    <row r="301" spans="53:60" x14ac:dyDescent="0.25">
      <c r="BA301" s="6"/>
      <c r="BB301" s="110"/>
      <c r="BC301" s="6"/>
      <c r="BD301" s="6"/>
      <c r="BE301" s="6"/>
      <c r="BF301" s="6"/>
      <c r="BG301" s="6"/>
      <c r="BH301" s="6"/>
    </row>
    <row r="302" spans="53:60" x14ac:dyDescent="0.25">
      <c r="BA302" s="6"/>
      <c r="BB302" s="110"/>
      <c r="BC302" s="6"/>
      <c r="BD302" s="6"/>
      <c r="BE302" s="6"/>
      <c r="BF302" s="6"/>
      <c r="BG302" s="6"/>
      <c r="BH302" s="6"/>
    </row>
    <row r="303" spans="53:60" x14ac:dyDescent="0.25">
      <c r="BA303" s="6"/>
      <c r="BB303" s="110"/>
      <c r="BC303" s="6"/>
      <c r="BD303" s="6"/>
      <c r="BE303" s="6"/>
      <c r="BF303" s="6"/>
      <c r="BG303" s="6"/>
      <c r="BH303" s="6"/>
    </row>
    <row r="304" spans="53:60" x14ac:dyDescent="0.25">
      <c r="BA304" s="6"/>
      <c r="BB304" s="72"/>
      <c r="BC304" s="6"/>
      <c r="BD304" s="6"/>
      <c r="BE304" s="6"/>
      <c r="BF304" s="6"/>
      <c r="BG304" s="6"/>
      <c r="BH304" s="6"/>
    </row>
    <row r="305" spans="53:60" x14ac:dyDescent="0.25">
      <c r="BA305" s="6"/>
      <c r="BB305" s="110"/>
      <c r="BC305" s="2"/>
      <c r="BD305" s="6"/>
      <c r="BE305" s="6"/>
      <c r="BF305" s="6"/>
      <c r="BG305" s="6"/>
      <c r="BH305" s="6"/>
    </row>
    <row r="306" spans="53:60" x14ac:dyDescent="0.25">
      <c r="BA306" s="6"/>
      <c r="BB306" s="110"/>
      <c r="BC306" s="6"/>
      <c r="BD306" s="6"/>
      <c r="BE306" s="6"/>
      <c r="BF306" s="6"/>
      <c r="BG306" s="6"/>
      <c r="BH306" s="6"/>
    </row>
    <row r="307" spans="53:60" x14ac:dyDescent="0.25">
      <c r="BA307" s="6"/>
      <c r="BB307" s="110"/>
      <c r="BC307" s="6"/>
      <c r="BD307" s="6"/>
      <c r="BE307" s="6"/>
      <c r="BF307" s="6"/>
      <c r="BG307" s="6"/>
      <c r="BH307" s="6"/>
    </row>
    <row r="308" spans="53:60" x14ac:dyDescent="0.25">
      <c r="BA308" s="6"/>
      <c r="BB308" s="110"/>
      <c r="BC308" s="6"/>
      <c r="BD308" s="6"/>
      <c r="BE308" s="6"/>
      <c r="BF308" s="6"/>
      <c r="BG308" s="6"/>
      <c r="BH308" s="6"/>
    </row>
    <row r="309" spans="53:60" x14ac:dyDescent="0.25">
      <c r="BA309" s="6"/>
      <c r="BB309" s="110"/>
      <c r="BC309" s="6"/>
      <c r="BD309" s="6"/>
      <c r="BE309" s="6"/>
      <c r="BF309" s="6"/>
      <c r="BG309" s="6"/>
      <c r="BH309" s="6"/>
    </row>
    <row r="310" spans="53:60" x14ac:dyDescent="0.25">
      <c r="BA310" s="6"/>
      <c r="BB310" s="110"/>
      <c r="BC310" s="6"/>
      <c r="BD310" s="6"/>
      <c r="BE310" s="6"/>
      <c r="BF310" s="6"/>
      <c r="BG310" s="6"/>
      <c r="BH310" s="6"/>
    </row>
    <row r="311" spans="53:60" x14ac:dyDescent="0.25">
      <c r="BA311" s="6"/>
      <c r="BB311" s="110"/>
      <c r="BC311" s="6"/>
      <c r="BD311" s="6"/>
      <c r="BE311" s="6"/>
      <c r="BF311" s="6"/>
      <c r="BG311" s="6"/>
      <c r="BH311" s="6"/>
    </row>
    <row r="312" spans="53:60" x14ac:dyDescent="0.25">
      <c r="BA312" s="6"/>
      <c r="BB312" s="110"/>
      <c r="BC312" s="6"/>
      <c r="BD312" s="6"/>
      <c r="BE312" s="6"/>
      <c r="BF312" s="6"/>
      <c r="BG312" s="6"/>
      <c r="BH312" s="6"/>
    </row>
    <row r="313" spans="53:60" x14ac:dyDescent="0.25">
      <c r="BA313" s="6"/>
      <c r="BB313" s="110"/>
      <c r="BC313" s="6"/>
      <c r="BD313" s="6"/>
      <c r="BE313" s="6"/>
      <c r="BF313" s="6"/>
      <c r="BG313" s="6"/>
      <c r="BH313" s="6"/>
    </row>
    <row r="314" spans="53:60" x14ac:dyDescent="0.25">
      <c r="BA314" s="6"/>
      <c r="BB314" s="110"/>
      <c r="BC314" s="6"/>
      <c r="BD314" s="6"/>
      <c r="BE314" s="6"/>
      <c r="BF314" s="6"/>
      <c r="BG314" s="6"/>
      <c r="BH314" s="6"/>
    </row>
    <row r="315" spans="53:60" x14ac:dyDescent="0.25">
      <c r="BA315" s="6"/>
      <c r="BB315" s="110"/>
      <c r="BC315" s="6"/>
      <c r="BD315" s="6"/>
      <c r="BE315" s="6"/>
      <c r="BF315" s="6"/>
      <c r="BG315" s="6"/>
      <c r="BH315" s="6"/>
    </row>
    <row r="316" spans="53:60" x14ac:dyDescent="0.25">
      <c r="BA316" s="6"/>
      <c r="BB316" s="110"/>
      <c r="BC316" s="6"/>
      <c r="BD316" s="6"/>
      <c r="BE316" s="6"/>
      <c r="BF316" s="6"/>
      <c r="BG316" s="6"/>
      <c r="BH316" s="6"/>
    </row>
    <row r="317" spans="53:60" x14ac:dyDescent="0.25">
      <c r="BA317" s="6"/>
      <c r="BB317" s="110"/>
      <c r="BC317" s="6"/>
      <c r="BD317" s="6"/>
      <c r="BE317" s="6"/>
      <c r="BF317" s="6"/>
      <c r="BG317" s="6"/>
      <c r="BH317" s="6"/>
    </row>
    <row r="318" spans="53:60" x14ac:dyDescent="0.25">
      <c r="BA318" s="6"/>
      <c r="BB318" s="6"/>
      <c r="BC318" s="6"/>
      <c r="BD318" s="6"/>
      <c r="BE318" s="6"/>
      <c r="BF318" s="6"/>
      <c r="BG318" s="6"/>
      <c r="BH318" s="6"/>
    </row>
    <row r="319" spans="53:60" x14ac:dyDescent="0.25">
      <c r="BA319" s="6"/>
      <c r="BB319" s="6"/>
      <c r="BC319" s="6"/>
      <c r="BD319" s="6"/>
      <c r="BE319" s="6"/>
      <c r="BF319" s="6"/>
      <c r="BG319" s="6"/>
      <c r="BH319" s="6"/>
    </row>
    <row r="320" spans="53:60" x14ac:dyDescent="0.25">
      <c r="BA320" s="6"/>
      <c r="BB320" s="6"/>
      <c r="BC320" s="6"/>
      <c r="BD320" s="6"/>
      <c r="BE320" s="6"/>
      <c r="BF320" s="6"/>
      <c r="BG320" s="6"/>
      <c r="BH320" s="6"/>
    </row>
    <row r="321" spans="53:60" x14ac:dyDescent="0.25">
      <c r="BA321" s="6"/>
      <c r="BB321" s="6"/>
      <c r="BC321" s="6"/>
      <c r="BD321" s="6"/>
      <c r="BE321" s="6"/>
      <c r="BF321" s="6"/>
      <c r="BG321" s="6"/>
      <c r="BH321" s="6"/>
    </row>
    <row r="322" spans="53:60" x14ac:dyDescent="0.25">
      <c r="BA322" s="6"/>
      <c r="BB322" s="72"/>
      <c r="BC322" s="72"/>
      <c r="BD322" s="6"/>
      <c r="BE322" s="6"/>
      <c r="BF322" s="6"/>
      <c r="BG322" s="6"/>
      <c r="BH322" s="6"/>
    </row>
    <row r="323" spans="53:60" x14ac:dyDescent="0.25">
      <c r="BA323" s="6"/>
      <c r="BB323" s="72"/>
      <c r="BC323" s="72"/>
      <c r="BD323" s="6"/>
      <c r="BE323" s="6"/>
      <c r="BF323" s="6"/>
      <c r="BG323" s="6"/>
      <c r="BH323" s="6"/>
    </row>
  </sheetData>
  <mergeCells count="70">
    <mergeCell ref="A51:T53"/>
    <mergeCell ref="A56:T56"/>
    <mergeCell ref="A58:T58"/>
    <mergeCell ref="A94:F99"/>
    <mergeCell ref="H94:M99"/>
    <mergeCell ref="O94:T99"/>
    <mergeCell ref="A80:F80"/>
    <mergeCell ref="A59:F59"/>
    <mergeCell ref="O59:T59"/>
    <mergeCell ref="H59:M59"/>
    <mergeCell ref="O145:T150"/>
    <mergeCell ref="H110:M110"/>
    <mergeCell ref="A161:F161"/>
    <mergeCell ref="H161:M161"/>
    <mergeCell ref="A145:F150"/>
    <mergeCell ref="A158:T158"/>
    <mergeCell ref="A160:T160"/>
    <mergeCell ref="O124:T129"/>
    <mergeCell ref="A110:F110"/>
    <mergeCell ref="A131:F131"/>
    <mergeCell ref="O184:T184"/>
    <mergeCell ref="H74:M78"/>
    <mergeCell ref="A74:F78"/>
    <mergeCell ref="Z229:AA229"/>
    <mergeCell ref="H20:M25"/>
    <mergeCell ref="O110:T110"/>
    <mergeCell ref="O74:T78"/>
    <mergeCell ref="O131:T131"/>
    <mergeCell ref="H176:M182"/>
    <mergeCell ref="H145:M150"/>
    <mergeCell ref="O20:T25"/>
    <mergeCell ref="A1:T1"/>
    <mergeCell ref="H80:M80"/>
    <mergeCell ref="A107:T107"/>
    <mergeCell ref="A209:T212"/>
    <mergeCell ref="O80:T80"/>
    <mergeCell ref="H131:M131"/>
    <mergeCell ref="A103:T105"/>
    <mergeCell ref="A184:F184"/>
    <mergeCell ref="H184:M184"/>
    <mergeCell ref="BI220:BP220"/>
    <mergeCell ref="BA220:BH220"/>
    <mergeCell ref="BA242:BH242"/>
    <mergeCell ref="BQ220:BX220"/>
    <mergeCell ref="A3:T3"/>
    <mergeCell ref="A5:T5"/>
    <mergeCell ref="A20:F25"/>
    <mergeCell ref="A6:F6"/>
    <mergeCell ref="H6:M6"/>
    <mergeCell ref="O6:T6"/>
    <mergeCell ref="O176:T182"/>
    <mergeCell ref="A124:F129"/>
    <mergeCell ref="H124:M129"/>
    <mergeCell ref="A176:F182"/>
    <mergeCell ref="O161:T161"/>
    <mergeCell ref="BY242:CF242"/>
    <mergeCell ref="BQ242:BX242"/>
    <mergeCell ref="H200:M205"/>
    <mergeCell ref="O200:T205"/>
    <mergeCell ref="BI242:BP242"/>
    <mergeCell ref="A109:T109"/>
    <mergeCell ref="BY220:CF220"/>
    <mergeCell ref="A27:F27"/>
    <mergeCell ref="H27:M27"/>
    <mergeCell ref="O27:T27"/>
    <mergeCell ref="O42:T47"/>
    <mergeCell ref="A154:T156"/>
    <mergeCell ref="A200:F205"/>
    <mergeCell ref="A42:F47"/>
    <mergeCell ref="H42:M47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7" orientation="landscape" r:id="rId1"/>
  <headerFooter alignWithMargins="0"/>
  <rowBreaks count="2" manualBreakCount="2">
    <brk id="106" max="83" man="1"/>
    <brk id="157" max="83" man="1"/>
  </rowBreaks>
  <colBreaks count="2" manualBreakCount="2">
    <brk id="21" max="1048575" man="1"/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69"/>
  <sheetViews>
    <sheetView workbookViewId="0">
      <selection sqref="A1:IV65536"/>
    </sheetView>
  </sheetViews>
  <sheetFormatPr defaultColWidth="9.33203125" defaultRowHeight="13.2" x14ac:dyDescent="0.25"/>
  <cols>
    <col min="1" max="1" width="6.77734375" style="118" customWidth="1"/>
    <col min="2" max="2" width="35.77734375" style="118" customWidth="1"/>
    <col min="3" max="3" width="6.77734375" style="118" customWidth="1"/>
    <col min="4" max="8" width="10.77734375" style="118" customWidth="1"/>
    <col min="9" max="9" width="2" style="118" customWidth="1"/>
    <col min="10" max="14" width="10.77734375" style="118" customWidth="1"/>
    <col min="15" max="15" width="2" style="118" customWidth="1"/>
    <col min="16" max="52" width="10.77734375" style="118" customWidth="1"/>
    <col min="53" max="16384" width="9.33203125" style="118"/>
  </cols>
  <sheetData>
    <row r="1" spans="1:231" x14ac:dyDescent="0.25">
      <c r="A1" s="69"/>
      <c r="B1" s="376" t="s">
        <v>67</v>
      </c>
      <c r="C1" s="376"/>
      <c r="D1" s="69"/>
      <c r="E1" s="69"/>
      <c r="F1" s="69"/>
      <c r="G1" s="69"/>
      <c r="H1" s="377"/>
      <c r="I1" s="69"/>
      <c r="J1" s="69"/>
      <c r="K1" s="69"/>
      <c r="L1" s="378"/>
      <c r="M1" s="378"/>
      <c r="N1" s="378"/>
      <c r="O1" s="69"/>
      <c r="P1" s="69"/>
      <c r="Q1" s="69"/>
      <c r="R1" s="69"/>
    </row>
    <row r="2" spans="1:231" s="120" customFormat="1" ht="13.8" x14ac:dyDescent="0.25">
      <c r="A2" s="69"/>
      <c r="B2" s="376"/>
      <c r="C2" s="376"/>
      <c r="D2" s="69"/>
      <c r="E2" s="69"/>
      <c r="F2" s="69"/>
      <c r="G2" s="69"/>
      <c r="H2" s="69"/>
      <c r="I2" s="69"/>
      <c r="J2" s="69"/>
      <c r="K2" s="69"/>
      <c r="L2" s="378"/>
      <c r="M2" s="378"/>
      <c r="N2" s="378"/>
      <c r="O2" s="69"/>
      <c r="P2" s="69"/>
      <c r="Q2" s="69"/>
      <c r="R2" s="6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</row>
    <row r="3" spans="1:231" x14ac:dyDescent="0.25">
      <c r="A3" s="379"/>
      <c r="B3" s="380"/>
      <c r="C3" s="380"/>
      <c r="D3" s="377"/>
      <c r="E3" s="377"/>
      <c r="F3" s="377"/>
      <c r="G3" s="377"/>
      <c r="H3" s="377"/>
      <c r="I3" s="377"/>
      <c r="J3" s="377"/>
      <c r="K3" s="377"/>
      <c r="L3" s="378"/>
      <c r="M3" s="378"/>
      <c r="N3" s="378"/>
      <c r="O3" s="69"/>
      <c r="P3" s="69"/>
      <c r="Q3" s="69"/>
      <c r="R3" s="69"/>
    </row>
    <row r="4" spans="1:231" s="122" customFormat="1" x14ac:dyDescent="0.25">
      <c r="A4" s="381"/>
      <c r="B4" s="382"/>
      <c r="C4" s="382"/>
      <c r="D4" s="383"/>
      <c r="E4" s="383"/>
      <c r="F4" s="383"/>
      <c r="G4" s="383"/>
      <c r="H4" s="383"/>
      <c r="I4" s="377"/>
      <c r="J4" s="377"/>
      <c r="K4" s="377"/>
      <c r="L4" s="377"/>
      <c r="M4" s="377"/>
      <c r="N4" s="377"/>
      <c r="O4" s="377"/>
      <c r="P4" s="378"/>
      <c r="Q4" s="378"/>
      <c r="R4" s="378"/>
    </row>
    <row r="5" spans="1:231" x14ac:dyDescent="0.25">
      <c r="A5" s="384">
        <v>10</v>
      </c>
      <c r="B5" s="385" t="s">
        <v>68</v>
      </c>
      <c r="C5" s="386"/>
      <c r="D5" s="387"/>
      <c r="E5" s="387"/>
      <c r="F5" s="387"/>
      <c r="G5" s="387"/>
      <c r="H5" s="387"/>
      <c r="I5" s="377"/>
      <c r="J5" s="377"/>
      <c r="K5" s="377"/>
      <c r="L5" s="377"/>
      <c r="M5" s="377"/>
      <c r="N5" s="377"/>
      <c r="O5" s="377"/>
      <c r="P5" s="378"/>
      <c r="Q5" s="378"/>
      <c r="R5" s="378"/>
    </row>
    <row r="6" spans="1:231" ht="21" x14ac:dyDescent="0.25">
      <c r="A6" s="123"/>
      <c r="B6" s="465"/>
      <c r="C6" s="467" t="s">
        <v>69</v>
      </c>
      <c r="D6" s="388" t="s">
        <v>279</v>
      </c>
      <c r="E6" s="388" t="s">
        <v>295</v>
      </c>
      <c r="F6" s="388" t="s">
        <v>294</v>
      </c>
      <c r="G6" s="388" t="s">
        <v>319</v>
      </c>
      <c r="H6" s="388" t="s">
        <v>331</v>
      </c>
      <c r="I6" s="389"/>
      <c r="J6" s="390"/>
      <c r="K6" s="390"/>
      <c r="L6" s="389"/>
      <c r="M6" s="69"/>
      <c r="N6" s="69"/>
      <c r="O6" s="69"/>
      <c r="P6" s="69"/>
      <c r="Q6" s="69"/>
      <c r="R6" s="69"/>
    </row>
    <row r="7" spans="1:231" x14ac:dyDescent="0.25">
      <c r="A7" s="123"/>
      <c r="B7" s="466"/>
      <c r="C7" s="468"/>
      <c r="D7" s="391" t="s">
        <v>36</v>
      </c>
      <c r="E7" s="391" t="s">
        <v>36</v>
      </c>
      <c r="F7" s="391" t="s">
        <v>36</v>
      </c>
      <c r="G7" s="391" t="s">
        <v>36</v>
      </c>
      <c r="H7" s="391" t="s">
        <v>36</v>
      </c>
      <c r="I7" s="69"/>
      <c r="J7" s="392"/>
      <c r="K7" s="392"/>
      <c r="L7" s="69"/>
      <c r="M7" s="69"/>
      <c r="N7" s="69"/>
      <c r="O7" s="69"/>
      <c r="P7" s="69"/>
      <c r="Q7" s="69"/>
      <c r="R7" s="69"/>
    </row>
    <row r="8" spans="1:231" x14ac:dyDescent="0.25">
      <c r="A8" s="123"/>
      <c r="B8" s="393" t="s">
        <v>70</v>
      </c>
      <c r="C8" s="384">
        <v>1</v>
      </c>
      <c r="D8" s="394">
        <v>78.680000000000007</v>
      </c>
      <c r="E8" s="394">
        <v>80.08</v>
      </c>
      <c r="F8" s="394">
        <v>81.2</v>
      </c>
      <c r="G8" s="394">
        <v>82.06</v>
      </c>
      <c r="H8" s="394"/>
      <c r="I8" s="395"/>
      <c r="J8" s="392"/>
      <c r="K8" s="392"/>
      <c r="L8" s="69"/>
      <c r="M8" s="69"/>
      <c r="N8" s="69"/>
      <c r="O8" s="69"/>
      <c r="P8" s="69"/>
      <c r="Q8" s="69"/>
      <c r="R8" s="69"/>
    </row>
    <row r="9" spans="1:231" x14ac:dyDescent="0.25">
      <c r="A9" s="123"/>
      <c r="B9" s="123"/>
      <c r="C9" s="124"/>
      <c r="D9" s="125"/>
      <c r="E9" s="125"/>
      <c r="F9" s="125"/>
      <c r="G9" s="125"/>
      <c r="H9" s="125"/>
      <c r="I9" s="395"/>
      <c r="J9" s="392"/>
      <c r="K9" s="392"/>
      <c r="L9" s="69"/>
      <c r="M9" s="69"/>
      <c r="N9" s="69"/>
      <c r="O9" s="69"/>
      <c r="P9" s="69"/>
      <c r="Q9" s="69"/>
      <c r="R9" s="69"/>
    </row>
    <row r="10" spans="1:231" x14ac:dyDescent="0.25">
      <c r="A10" s="381"/>
      <c r="B10" s="382"/>
      <c r="C10" s="382"/>
      <c r="D10" s="383"/>
      <c r="E10" s="383"/>
      <c r="F10" s="383"/>
      <c r="G10" s="383"/>
      <c r="H10" s="383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231" x14ac:dyDescent="0.25">
      <c r="A11" s="384">
        <v>11</v>
      </c>
      <c r="B11" s="385" t="s">
        <v>71</v>
      </c>
      <c r="C11" s="386"/>
      <c r="D11" s="387"/>
      <c r="E11" s="387"/>
      <c r="F11" s="387"/>
      <c r="G11" s="387"/>
      <c r="H11" s="387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231" ht="21" x14ac:dyDescent="0.25">
      <c r="A12" s="123"/>
      <c r="B12" s="465"/>
      <c r="C12" s="467" t="s">
        <v>69</v>
      </c>
      <c r="D12" s="388" t="s">
        <v>279</v>
      </c>
      <c r="E12" s="388" t="s">
        <v>295</v>
      </c>
      <c r="F12" s="388" t="s">
        <v>294</v>
      </c>
      <c r="G12" s="388" t="s">
        <v>319</v>
      </c>
      <c r="H12" s="388" t="s">
        <v>331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31" x14ac:dyDescent="0.25">
      <c r="A13" s="123"/>
      <c r="B13" s="466"/>
      <c r="C13" s="468"/>
      <c r="D13" s="391" t="s">
        <v>36</v>
      </c>
      <c r="E13" s="391" t="s">
        <v>36</v>
      </c>
      <c r="F13" s="391" t="s">
        <v>36</v>
      </c>
      <c r="G13" s="391" t="s">
        <v>36</v>
      </c>
      <c r="H13" s="391" t="s">
        <v>36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31" x14ac:dyDescent="0.25">
      <c r="A14" s="123"/>
      <c r="B14" s="393" t="s">
        <v>70</v>
      </c>
      <c r="C14" s="384">
        <v>1</v>
      </c>
      <c r="D14" s="394">
        <v>14.71</v>
      </c>
      <c r="E14" s="394">
        <v>15.1</v>
      </c>
      <c r="F14" s="394">
        <v>17.5</v>
      </c>
      <c r="G14" s="394">
        <v>18.27</v>
      </c>
      <c r="H14" s="394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231" x14ac:dyDescent="0.25">
      <c r="A15" s="123"/>
      <c r="B15" s="123"/>
      <c r="C15" s="124"/>
      <c r="D15" s="125"/>
      <c r="E15" s="125"/>
      <c r="F15" s="125"/>
      <c r="G15" s="125"/>
      <c r="H15" s="125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31" x14ac:dyDescent="0.25">
      <c r="A16" s="381"/>
      <c r="B16" s="382"/>
      <c r="C16" s="382"/>
      <c r="D16" s="383"/>
      <c r="E16" s="383"/>
      <c r="F16" s="383"/>
      <c r="G16" s="383"/>
      <c r="H16" s="383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6" x14ac:dyDescent="0.25">
      <c r="A17" s="384">
        <v>12</v>
      </c>
      <c r="B17" s="385" t="s">
        <v>72</v>
      </c>
      <c r="C17" s="386"/>
      <c r="D17" s="387"/>
      <c r="E17" s="387"/>
      <c r="F17" s="387"/>
      <c r="G17" s="387"/>
      <c r="H17" s="387"/>
      <c r="I17" s="69"/>
      <c r="J17" s="69"/>
      <c r="K17" s="69"/>
      <c r="L17" s="69"/>
      <c r="M17" s="69"/>
      <c r="N17" s="69"/>
      <c r="O17" s="69"/>
      <c r="P17" s="69"/>
    </row>
    <row r="18" spans="1:16" ht="21" x14ac:dyDescent="0.25">
      <c r="A18" s="123"/>
      <c r="B18" s="465"/>
      <c r="C18" s="467" t="s">
        <v>69</v>
      </c>
      <c r="D18" s="388" t="s">
        <v>279</v>
      </c>
      <c r="E18" s="388" t="s">
        <v>295</v>
      </c>
      <c r="F18" s="388" t="s">
        <v>294</v>
      </c>
      <c r="G18" s="388" t="s">
        <v>319</v>
      </c>
      <c r="H18" s="388" t="s">
        <v>331</v>
      </c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123"/>
      <c r="B19" s="466"/>
      <c r="C19" s="468"/>
      <c r="D19" s="391" t="s">
        <v>36</v>
      </c>
      <c r="E19" s="391" t="s">
        <v>36</v>
      </c>
      <c r="F19" s="391" t="s">
        <v>36</v>
      </c>
      <c r="G19" s="391" t="s">
        <v>36</v>
      </c>
      <c r="H19" s="391" t="s">
        <v>36</v>
      </c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123"/>
      <c r="B20" s="393" t="s">
        <v>73</v>
      </c>
      <c r="C20" s="384">
        <v>1</v>
      </c>
      <c r="D20" s="394">
        <v>6.3</v>
      </c>
      <c r="E20" s="394">
        <v>6.33</v>
      </c>
      <c r="F20" s="394">
        <v>6.41</v>
      </c>
      <c r="G20" s="394">
        <v>6.05</v>
      </c>
      <c r="H20" s="394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123"/>
      <c r="B21" s="123"/>
      <c r="C21" s="124"/>
      <c r="D21" s="125"/>
      <c r="E21" s="125"/>
      <c r="F21" s="125"/>
      <c r="G21" s="125"/>
      <c r="H21" s="125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381"/>
      <c r="B22" s="382"/>
      <c r="C22" s="382"/>
      <c r="D22" s="383"/>
      <c r="E22" s="383"/>
      <c r="F22" s="383"/>
      <c r="G22" s="383"/>
      <c r="H22" s="383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384">
        <v>13</v>
      </c>
      <c r="B23" s="385" t="s">
        <v>74</v>
      </c>
      <c r="C23" s="386"/>
      <c r="D23" s="387"/>
      <c r="E23" s="387"/>
      <c r="F23" s="387"/>
      <c r="G23" s="387"/>
      <c r="H23" s="387"/>
      <c r="I23" s="69"/>
      <c r="J23" s="69"/>
      <c r="K23" s="69"/>
      <c r="L23" s="69"/>
      <c r="M23" s="69"/>
      <c r="N23" s="69"/>
      <c r="O23" s="69"/>
      <c r="P23" s="69"/>
    </row>
    <row r="24" spans="1:16" ht="21" x14ac:dyDescent="0.25">
      <c r="A24" s="123"/>
      <c r="B24" s="465"/>
      <c r="C24" s="467" t="s">
        <v>69</v>
      </c>
      <c r="D24" s="388" t="s">
        <v>279</v>
      </c>
      <c r="E24" s="388" t="s">
        <v>295</v>
      </c>
      <c r="F24" s="388" t="s">
        <v>294</v>
      </c>
      <c r="G24" s="388" t="s">
        <v>319</v>
      </c>
      <c r="H24" s="388" t="s">
        <v>331</v>
      </c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123"/>
      <c r="B25" s="466"/>
      <c r="C25" s="468"/>
      <c r="D25" s="391" t="s">
        <v>36</v>
      </c>
      <c r="E25" s="391" t="s">
        <v>36</v>
      </c>
      <c r="F25" s="391" t="s">
        <v>36</v>
      </c>
      <c r="G25" s="391" t="s">
        <v>36</v>
      </c>
      <c r="H25" s="391" t="s">
        <v>36</v>
      </c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123"/>
      <c r="B26" s="393" t="s">
        <v>73</v>
      </c>
      <c r="C26" s="384">
        <v>1</v>
      </c>
      <c r="D26" s="394">
        <v>55.2</v>
      </c>
      <c r="E26" s="394">
        <v>54.89</v>
      </c>
      <c r="F26" s="394">
        <v>58.94</v>
      </c>
      <c r="G26" s="394">
        <v>59.66</v>
      </c>
      <c r="H26" s="394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123"/>
      <c r="B27" s="123"/>
      <c r="C27" s="124"/>
      <c r="D27" s="125"/>
      <c r="E27" s="125"/>
      <c r="F27" s="125"/>
      <c r="G27" s="125"/>
      <c r="H27" s="125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381"/>
      <c r="B28" s="382"/>
      <c r="C28" s="382"/>
      <c r="D28" s="383"/>
      <c r="E28" s="383"/>
      <c r="F28" s="383"/>
      <c r="G28" s="383"/>
      <c r="H28" s="383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384">
        <v>14</v>
      </c>
      <c r="B29" s="385" t="s">
        <v>75</v>
      </c>
      <c r="C29" s="386"/>
      <c r="D29" s="387"/>
      <c r="E29" s="387"/>
      <c r="F29" s="387"/>
      <c r="G29" s="387"/>
      <c r="H29" s="387"/>
      <c r="I29" s="69"/>
      <c r="J29" s="69"/>
      <c r="K29" s="69"/>
      <c r="L29" s="69"/>
      <c r="M29" s="69"/>
      <c r="N29" s="69"/>
      <c r="O29" s="69"/>
      <c r="P29" s="69"/>
    </row>
    <row r="30" spans="1:16" ht="21" x14ac:dyDescent="0.25">
      <c r="A30" s="123"/>
      <c r="B30" s="465"/>
      <c r="C30" s="467" t="s">
        <v>69</v>
      </c>
      <c r="D30" s="388" t="s">
        <v>279</v>
      </c>
      <c r="E30" s="388" t="s">
        <v>295</v>
      </c>
      <c r="F30" s="388" t="s">
        <v>294</v>
      </c>
      <c r="G30" s="388" t="s">
        <v>319</v>
      </c>
      <c r="H30" s="388" t="s">
        <v>331</v>
      </c>
      <c r="I30" s="69"/>
      <c r="J30" s="69"/>
      <c r="K30" s="69"/>
      <c r="L30" s="69"/>
      <c r="M30" s="69"/>
      <c r="N30" s="69"/>
      <c r="O30" s="69"/>
      <c r="P30" s="69"/>
    </row>
    <row r="31" spans="1:16" x14ac:dyDescent="0.25">
      <c r="A31" s="123"/>
      <c r="B31" s="466"/>
      <c r="C31" s="468"/>
      <c r="D31" s="391" t="s">
        <v>36</v>
      </c>
      <c r="E31" s="391" t="s">
        <v>36</v>
      </c>
      <c r="F31" s="391" t="s">
        <v>36</v>
      </c>
      <c r="G31" s="391" t="s">
        <v>36</v>
      </c>
      <c r="H31" s="391" t="s">
        <v>36</v>
      </c>
      <c r="I31" s="69"/>
      <c r="J31" s="69"/>
      <c r="K31" s="69"/>
      <c r="L31" s="69"/>
      <c r="M31" s="69"/>
      <c r="N31" s="69"/>
      <c r="O31" s="69"/>
      <c r="P31" s="69"/>
    </row>
    <row r="32" spans="1:16" x14ac:dyDescent="0.25">
      <c r="A32" s="123"/>
      <c r="B32" s="393" t="s">
        <v>73</v>
      </c>
      <c r="C32" s="384">
        <v>1</v>
      </c>
      <c r="D32" s="394">
        <v>3.64</v>
      </c>
      <c r="E32" s="394">
        <v>4.43</v>
      </c>
      <c r="F32" s="394">
        <v>5.0199999999999996</v>
      </c>
      <c r="G32" s="394">
        <v>4.96</v>
      </c>
      <c r="H32" s="394"/>
      <c r="I32" s="69"/>
      <c r="J32" s="69"/>
      <c r="K32" s="69"/>
      <c r="L32" s="69"/>
      <c r="M32" s="69"/>
      <c r="N32" s="69"/>
      <c r="O32" s="69"/>
      <c r="P32" s="69"/>
    </row>
    <row r="33" spans="1:16" x14ac:dyDescent="0.25">
      <c r="A33" s="123"/>
      <c r="B33" s="123"/>
      <c r="C33" s="124"/>
      <c r="D33" s="125"/>
      <c r="E33" s="125"/>
      <c r="F33" s="125"/>
      <c r="G33" s="125"/>
      <c r="H33" s="125"/>
      <c r="I33" s="69"/>
      <c r="J33" s="69"/>
      <c r="K33" s="69"/>
      <c r="L33" s="69"/>
      <c r="M33" s="69"/>
      <c r="N33" s="69"/>
      <c r="O33" s="69"/>
      <c r="P33" s="69"/>
    </row>
    <row r="34" spans="1:16" x14ac:dyDescent="0.25">
      <c r="A34" s="381"/>
      <c r="B34" s="382"/>
      <c r="C34" s="382"/>
      <c r="D34" s="383"/>
      <c r="E34" s="383"/>
      <c r="F34" s="383"/>
      <c r="G34" s="383"/>
      <c r="H34" s="383"/>
      <c r="I34" s="69"/>
      <c r="J34" s="69"/>
      <c r="K34" s="69"/>
      <c r="L34" s="69"/>
      <c r="M34" s="69"/>
      <c r="N34" s="69"/>
      <c r="O34" s="69"/>
      <c r="P34" s="69"/>
    </row>
    <row r="35" spans="1:16" x14ac:dyDescent="0.25">
      <c r="A35" s="384">
        <v>15</v>
      </c>
      <c r="B35" s="385" t="s">
        <v>76</v>
      </c>
      <c r="C35" s="386"/>
      <c r="D35" s="387"/>
      <c r="E35" s="387"/>
      <c r="F35" s="387"/>
      <c r="G35" s="387"/>
      <c r="H35" s="387"/>
      <c r="I35" s="69"/>
      <c r="J35" s="69"/>
      <c r="K35" s="69"/>
      <c r="L35" s="69"/>
      <c r="M35" s="69"/>
      <c r="N35" s="69"/>
      <c r="O35" s="69"/>
      <c r="P35" s="69"/>
    </row>
    <row r="36" spans="1:16" ht="21" x14ac:dyDescent="0.25">
      <c r="A36" s="123"/>
      <c r="B36" s="465"/>
      <c r="C36" s="467" t="s">
        <v>69</v>
      </c>
      <c r="D36" s="388" t="s">
        <v>279</v>
      </c>
      <c r="E36" s="388" t="s">
        <v>295</v>
      </c>
      <c r="F36" s="388" t="s">
        <v>294</v>
      </c>
      <c r="G36" s="388" t="s">
        <v>319</v>
      </c>
      <c r="H36" s="388" t="s">
        <v>331</v>
      </c>
      <c r="I36" s="69"/>
      <c r="J36" s="69"/>
      <c r="K36" s="69"/>
      <c r="L36" s="69"/>
      <c r="M36" s="69"/>
      <c r="N36" s="69"/>
      <c r="O36" s="69"/>
      <c r="P36" s="69"/>
    </row>
    <row r="37" spans="1:16" x14ac:dyDescent="0.25">
      <c r="A37" s="123"/>
      <c r="B37" s="466"/>
      <c r="C37" s="468"/>
      <c r="D37" s="391" t="s">
        <v>36</v>
      </c>
      <c r="E37" s="391" t="s">
        <v>36</v>
      </c>
      <c r="F37" s="391" t="s">
        <v>36</v>
      </c>
      <c r="G37" s="391" t="s">
        <v>36</v>
      </c>
      <c r="H37" s="391" t="s">
        <v>36</v>
      </c>
      <c r="I37" s="69"/>
      <c r="J37" s="69"/>
      <c r="K37" s="69"/>
      <c r="L37" s="69"/>
      <c r="M37" s="69"/>
      <c r="N37" s="69"/>
      <c r="O37" s="69"/>
      <c r="P37" s="69"/>
    </row>
    <row r="38" spans="1:16" x14ac:dyDescent="0.25">
      <c r="A38" s="123"/>
      <c r="B38" s="393" t="s">
        <v>73</v>
      </c>
      <c r="C38" s="384">
        <v>1</v>
      </c>
      <c r="D38" s="394">
        <v>3.78</v>
      </c>
      <c r="E38" s="394">
        <v>4.47</v>
      </c>
      <c r="F38" s="394">
        <v>4.43</v>
      </c>
      <c r="G38" s="394">
        <v>4.3</v>
      </c>
      <c r="H38" s="394"/>
      <c r="I38" s="69"/>
      <c r="J38" s="69"/>
      <c r="K38" s="69"/>
      <c r="L38" s="69"/>
      <c r="M38" s="69"/>
      <c r="N38" s="69"/>
      <c r="O38" s="69"/>
      <c r="P38" s="69"/>
    </row>
    <row r="39" spans="1:16" x14ac:dyDescent="0.25">
      <c r="A39" s="123"/>
      <c r="B39" s="123"/>
      <c r="C39" s="124"/>
      <c r="D39" s="125"/>
      <c r="E39" s="125"/>
      <c r="F39" s="125"/>
      <c r="G39" s="125"/>
      <c r="H39" s="125"/>
      <c r="I39" s="69"/>
      <c r="J39" s="69"/>
      <c r="K39" s="69"/>
      <c r="L39" s="69"/>
      <c r="M39" s="69"/>
      <c r="N39" s="69"/>
      <c r="O39" s="69"/>
      <c r="P39" s="69"/>
    </row>
    <row r="40" spans="1:16" x14ac:dyDescent="0.25">
      <c r="A40" s="381"/>
      <c r="B40" s="382"/>
      <c r="C40" s="382"/>
      <c r="D40" s="383"/>
      <c r="E40" s="383"/>
      <c r="F40" s="383"/>
      <c r="G40" s="383"/>
      <c r="H40" s="383"/>
      <c r="I40" s="69"/>
      <c r="J40" s="69"/>
      <c r="K40" s="69"/>
      <c r="L40" s="69"/>
      <c r="M40" s="69"/>
      <c r="N40" s="69"/>
      <c r="O40" s="69"/>
      <c r="P40" s="69"/>
    </row>
    <row r="41" spans="1:16" x14ac:dyDescent="0.25">
      <c r="A41" s="384">
        <v>16</v>
      </c>
      <c r="B41" s="385" t="s">
        <v>77</v>
      </c>
      <c r="C41" s="386"/>
      <c r="D41" s="387"/>
      <c r="E41" s="387"/>
      <c r="F41" s="387"/>
      <c r="G41" s="387"/>
      <c r="H41" s="387"/>
      <c r="I41" s="69"/>
      <c r="J41" s="69"/>
      <c r="K41" s="69"/>
      <c r="L41" s="69"/>
      <c r="M41" s="69"/>
      <c r="N41" s="69"/>
      <c r="O41" s="69"/>
      <c r="P41" s="69"/>
    </row>
    <row r="42" spans="1:16" ht="21" x14ac:dyDescent="0.25">
      <c r="A42" s="123"/>
      <c r="B42" s="465"/>
      <c r="C42" s="467" t="s">
        <v>69</v>
      </c>
      <c r="D42" s="388" t="s">
        <v>279</v>
      </c>
      <c r="E42" s="388" t="s">
        <v>295</v>
      </c>
      <c r="F42" s="388" t="s">
        <v>294</v>
      </c>
      <c r="G42" s="388" t="s">
        <v>319</v>
      </c>
      <c r="H42" s="388" t="s">
        <v>331</v>
      </c>
      <c r="I42" s="69"/>
      <c r="J42" s="69"/>
      <c r="K42" s="69"/>
      <c r="L42" s="69"/>
      <c r="M42" s="69"/>
      <c r="N42" s="69"/>
      <c r="O42" s="69"/>
      <c r="P42" s="69"/>
    </row>
    <row r="43" spans="1:16" x14ac:dyDescent="0.25">
      <c r="A43" s="123"/>
      <c r="B43" s="466"/>
      <c r="C43" s="468"/>
      <c r="D43" s="391" t="s">
        <v>36</v>
      </c>
      <c r="E43" s="391" t="s">
        <v>36</v>
      </c>
      <c r="F43" s="391" t="s">
        <v>36</v>
      </c>
      <c r="G43" s="391" t="s">
        <v>36</v>
      </c>
      <c r="H43" s="391" t="s">
        <v>36</v>
      </c>
      <c r="I43" s="69"/>
      <c r="J43" s="69"/>
      <c r="K43" s="69"/>
      <c r="L43" s="69"/>
      <c r="M43" s="69"/>
      <c r="N43" s="69"/>
      <c r="O43" s="69"/>
      <c r="P43" s="69"/>
    </row>
    <row r="44" spans="1:16" x14ac:dyDescent="0.25">
      <c r="A44" s="123"/>
      <c r="B44" s="393" t="s">
        <v>73</v>
      </c>
      <c r="C44" s="384">
        <v>1</v>
      </c>
      <c r="D44" s="394">
        <v>40.04</v>
      </c>
      <c r="E44" s="394">
        <v>39.22</v>
      </c>
      <c r="F44" s="394">
        <v>35.409999999999997</v>
      </c>
      <c r="G44" s="394">
        <v>34.380000000000003</v>
      </c>
      <c r="H44" s="394"/>
      <c r="I44" s="69"/>
      <c r="J44" s="69"/>
      <c r="K44" s="69"/>
      <c r="L44" s="69"/>
      <c r="M44" s="69"/>
      <c r="N44" s="69"/>
      <c r="O44" s="69"/>
      <c r="P44" s="69"/>
    </row>
    <row r="45" spans="1:16" x14ac:dyDescent="0.25">
      <c r="A45" s="123"/>
      <c r="B45" s="123"/>
      <c r="C45" s="124"/>
      <c r="D45" s="125"/>
      <c r="E45" s="125"/>
      <c r="F45" s="125"/>
      <c r="G45" s="125"/>
      <c r="H45" s="125"/>
      <c r="I45" s="69"/>
      <c r="J45" s="69"/>
      <c r="K45" s="69"/>
      <c r="L45" s="69"/>
      <c r="M45" s="69"/>
      <c r="N45" s="69"/>
      <c r="O45" s="69"/>
      <c r="P45" s="69"/>
    </row>
    <row r="46" spans="1:16" x14ac:dyDescent="0.25">
      <c r="A46" s="381"/>
      <c r="B46" s="382"/>
      <c r="C46" s="382"/>
      <c r="D46" s="383"/>
      <c r="E46" s="383"/>
      <c r="F46" s="383"/>
      <c r="G46" s="383"/>
      <c r="H46" s="383"/>
      <c r="I46" s="69"/>
      <c r="J46" s="69"/>
      <c r="K46" s="69"/>
      <c r="L46" s="69"/>
      <c r="M46" s="69"/>
      <c r="N46" s="69"/>
      <c r="O46" s="69"/>
      <c r="P46" s="69"/>
    </row>
    <row r="47" spans="1:16" x14ac:dyDescent="0.25">
      <c r="A47" s="384">
        <v>17</v>
      </c>
      <c r="B47" s="385" t="s">
        <v>78</v>
      </c>
      <c r="C47" s="386"/>
      <c r="D47" s="387"/>
      <c r="E47" s="387"/>
      <c r="F47" s="387"/>
      <c r="G47" s="387"/>
      <c r="H47" s="387"/>
      <c r="I47" s="69"/>
      <c r="J47" s="69"/>
      <c r="K47" s="69"/>
      <c r="L47" s="69"/>
      <c r="M47" s="69"/>
      <c r="N47" s="69"/>
      <c r="O47" s="69"/>
      <c r="P47" s="69"/>
    </row>
    <row r="48" spans="1:16" ht="21" x14ac:dyDescent="0.25">
      <c r="A48" s="123"/>
      <c r="B48" s="465"/>
      <c r="C48" s="467" t="s">
        <v>69</v>
      </c>
      <c r="D48" s="388" t="s">
        <v>279</v>
      </c>
      <c r="E48" s="388" t="s">
        <v>295</v>
      </c>
      <c r="F48" s="388" t="s">
        <v>294</v>
      </c>
      <c r="G48" s="388" t="s">
        <v>319</v>
      </c>
      <c r="H48" s="388" t="s">
        <v>331</v>
      </c>
      <c r="I48" s="69"/>
      <c r="J48" s="69"/>
      <c r="K48" s="69"/>
      <c r="L48" s="69"/>
      <c r="M48" s="69"/>
      <c r="N48" s="69"/>
      <c r="O48" s="69"/>
      <c r="P48" s="69"/>
    </row>
    <row r="49" spans="1:16" x14ac:dyDescent="0.25">
      <c r="A49" s="123"/>
      <c r="B49" s="466"/>
      <c r="C49" s="468"/>
      <c r="D49" s="391" t="s">
        <v>36</v>
      </c>
      <c r="E49" s="391" t="s">
        <v>36</v>
      </c>
      <c r="F49" s="391" t="s">
        <v>36</v>
      </c>
      <c r="G49" s="391" t="s">
        <v>36</v>
      </c>
      <c r="H49" s="391" t="s">
        <v>79</v>
      </c>
      <c r="I49" s="69"/>
      <c r="J49" s="69"/>
      <c r="K49" s="69"/>
      <c r="L49" s="69"/>
      <c r="M49" s="69"/>
      <c r="N49" s="69"/>
      <c r="O49" s="69"/>
      <c r="P49" s="69"/>
    </row>
    <row r="50" spans="1:16" x14ac:dyDescent="0.25">
      <c r="A50" s="123"/>
      <c r="B50" s="393" t="s">
        <v>44</v>
      </c>
      <c r="C50" s="384">
        <v>1</v>
      </c>
      <c r="D50" s="394">
        <v>4.09</v>
      </c>
      <c r="E50" s="394">
        <v>3.98</v>
      </c>
      <c r="F50" s="394">
        <v>4.55</v>
      </c>
      <c r="G50" s="394">
        <v>4.17</v>
      </c>
      <c r="H50" s="394">
        <v>3.05</v>
      </c>
      <c r="I50" s="69"/>
      <c r="J50" s="69"/>
      <c r="K50" s="69"/>
      <c r="L50" s="69"/>
      <c r="M50" s="69"/>
      <c r="N50" s="69"/>
      <c r="O50" s="69"/>
      <c r="P50" s="69"/>
    </row>
    <row r="51" spans="1:16" x14ac:dyDescent="0.25">
      <c r="A51" s="123"/>
      <c r="B51" s="393" t="s">
        <v>80</v>
      </c>
      <c r="C51" s="384">
        <v>0</v>
      </c>
      <c r="D51" s="394">
        <v>9.0399999999999991</v>
      </c>
      <c r="E51" s="394">
        <v>9.1199999999999992</v>
      </c>
      <c r="F51" s="394">
        <v>8.43</v>
      </c>
      <c r="G51" s="394">
        <v>9.01</v>
      </c>
      <c r="H51" s="394">
        <v>8.43</v>
      </c>
      <c r="I51" s="69"/>
      <c r="J51" s="69"/>
      <c r="K51" s="69"/>
      <c r="L51" s="69"/>
      <c r="M51" s="69"/>
      <c r="N51" s="69"/>
      <c r="O51" s="69"/>
      <c r="P51" s="69"/>
    </row>
    <row r="52" spans="1:16" x14ac:dyDescent="0.25">
      <c r="A52" s="123"/>
      <c r="B52" s="393" t="s">
        <v>81</v>
      </c>
      <c r="C52" s="384">
        <v>-1</v>
      </c>
      <c r="D52" s="394">
        <v>4.05</v>
      </c>
      <c r="E52" s="394">
        <v>3.01</v>
      </c>
      <c r="F52" s="394">
        <v>3.08</v>
      </c>
      <c r="G52" s="394">
        <v>3.34</v>
      </c>
      <c r="H52" s="394">
        <v>1.5</v>
      </c>
      <c r="I52" s="69"/>
      <c r="J52" s="69"/>
      <c r="K52" s="69"/>
      <c r="L52" s="69"/>
      <c r="M52" s="69"/>
      <c r="N52" s="69"/>
      <c r="O52" s="69"/>
      <c r="P52" s="69"/>
    </row>
    <row r="53" spans="1:16" x14ac:dyDescent="0.25">
      <c r="A53" s="123"/>
      <c r="B53" s="393" t="s">
        <v>82</v>
      </c>
      <c r="C53" s="384">
        <v>-2</v>
      </c>
      <c r="D53" s="394">
        <v>82.64</v>
      </c>
      <c r="E53" s="394">
        <v>83.62</v>
      </c>
      <c r="F53" s="394">
        <v>83.81</v>
      </c>
      <c r="G53" s="394">
        <v>83.27</v>
      </c>
      <c r="H53" s="394">
        <v>80.930000000000007</v>
      </c>
      <c r="I53" s="69"/>
      <c r="J53" s="69"/>
      <c r="K53" s="69"/>
      <c r="L53" s="69"/>
      <c r="M53" s="69"/>
      <c r="N53" s="69"/>
      <c r="O53" s="69"/>
      <c r="P53" s="69"/>
    </row>
    <row r="54" spans="1:16" x14ac:dyDescent="0.25">
      <c r="A54" s="123"/>
      <c r="B54" s="393" t="s">
        <v>48</v>
      </c>
      <c r="C54" s="384">
        <v>-3</v>
      </c>
      <c r="D54" s="394">
        <v>0.18</v>
      </c>
      <c r="E54" s="394">
        <v>0.27</v>
      </c>
      <c r="F54" s="394">
        <v>0.13</v>
      </c>
      <c r="G54" s="394">
        <v>0.21</v>
      </c>
      <c r="H54" s="394">
        <v>6.09</v>
      </c>
      <c r="I54" s="69"/>
      <c r="J54" s="69"/>
      <c r="K54" s="69"/>
      <c r="L54" s="69"/>
      <c r="M54" s="69"/>
      <c r="N54" s="69"/>
      <c r="O54" s="69"/>
      <c r="P54" s="69"/>
    </row>
    <row r="55" spans="1:16" x14ac:dyDescent="0.25">
      <c r="A55" s="123"/>
      <c r="B55" s="123"/>
      <c r="C55" s="124"/>
      <c r="D55" s="125"/>
      <c r="E55" s="125"/>
      <c r="F55" s="125"/>
      <c r="G55" s="125"/>
      <c r="H55" s="125"/>
      <c r="I55" s="69"/>
      <c r="J55" s="69"/>
      <c r="K55" s="69"/>
      <c r="L55" s="69"/>
      <c r="M55" s="69"/>
      <c r="N55" s="69"/>
      <c r="O55" s="69"/>
      <c r="P55" s="69"/>
    </row>
    <row r="56" spans="1:16" x14ac:dyDescent="0.25">
      <c r="A56" s="381"/>
      <c r="B56" s="382"/>
      <c r="C56" s="382"/>
      <c r="D56" s="383"/>
      <c r="E56" s="383"/>
      <c r="F56" s="383"/>
      <c r="G56" s="383"/>
      <c r="H56" s="383"/>
      <c r="I56" s="69"/>
      <c r="J56" s="69"/>
      <c r="K56" s="69"/>
      <c r="L56" s="69"/>
      <c r="M56" s="69"/>
      <c r="N56" s="69"/>
      <c r="O56" s="69"/>
      <c r="P56" s="69"/>
    </row>
    <row r="57" spans="1:16" x14ac:dyDescent="0.25">
      <c r="A57" s="384">
        <v>18</v>
      </c>
      <c r="B57" s="385" t="s">
        <v>83</v>
      </c>
      <c r="C57" s="386"/>
      <c r="D57" s="387"/>
      <c r="E57" s="387"/>
      <c r="F57" s="387"/>
      <c r="G57" s="387"/>
      <c r="H57" s="387"/>
      <c r="I57" s="69"/>
      <c r="J57" s="69"/>
      <c r="K57" s="69"/>
      <c r="L57" s="69"/>
      <c r="M57" s="69"/>
      <c r="N57" s="69"/>
      <c r="O57" s="69"/>
      <c r="P57" s="69"/>
    </row>
    <row r="58" spans="1:16" ht="21" x14ac:dyDescent="0.25">
      <c r="A58" s="123"/>
      <c r="B58" s="465"/>
      <c r="C58" s="467" t="s">
        <v>69</v>
      </c>
      <c r="D58" s="388" t="s">
        <v>279</v>
      </c>
      <c r="E58" s="388" t="s">
        <v>295</v>
      </c>
      <c r="F58" s="388" t="s">
        <v>294</v>
      </c>
      <c r="G58" s="388" t="s">
        <v>319</v>
      </c>
      <c r="H58" s="388" t="s">
        <v>331</v>
      </c>
      <c r="I58" s="69"/>
      <c r="J58" s="69"/>
      <c r="K58" s="69"/>
      <c r="L58" s="69"/>
      <c r="M58" s="69"/>
      <c r="N58" s="69"/>
      <c r="O58" s="69"/>
      <c r="P58" s="69"/>
    </row>
    <row r="59" spans="1:16" x14ac:dyDescent="0.25">
      <c r="A59" s="123"/>
      <c r="B59" s="466"/>
      <c r="C59" s="468"/>
      <c r="D59" s="391" t="s">
        <v>79</v>
      </c>
      <c r="E59" s="391" t="s">
        <v>79</v>
      </c>
      <c r="F59" s="391" t="s">
        <v>79</v>
      </c>
      <c r="G59" s="391" t="s">
        <v>79</v>
      </c>
      <c r="H59" s="391" t="s">
        <v>79</v>
      </c>
      <c r="I59" s="69"/>
      <c r="J59" s="69"/>
      <c r="K59" s="69"/>
      <c r="L59" s="69"/>
      <c r="M59" s="69"/>
      <c r="N59" s="69"/>
      <c r="O59" s="69"/>
      <c r="P59" s="69"/>
    </row>
    <row r="60" spans="1:16" x14ac:dyDescent="0.25">
      <c r="A60" s="123"/>
      <c r="B60" s="393" t="s">
        <v>84</v>
      </c>
      <c r="C60" s="384">
        <v>1</v>
      </c>
      <c r="D60" s="394">
        <v>30.26</v>
      </c>
      <c r="E60" s="394">
        <v>29.69</v>
      </c>
      <c r="F60" s="394">
        <v>29.75</v>
      </c>
      <c r="G60" s="394">
        <v>29.89</v>
      </c>
      <c r="H60" s="394">
        <v>31.46</v>
      </c>
      <c r="I60" s="69"/>
      <c r="J60" s="69"/>
      <c r="K60" s="69"/>
      <c r="L60" s="69"/>
      <c r="M60" s="69"/>
      <c r="N60" s="69"/>
      <c r="O60" s="69"/>
      <c r="P60" s="69"/>
    </row>
    <row r="61" spans="1:16" x14ac:dyDescent="0.25">
      <c r="A61" s="123"/>
      <c r="B61" s="393" t="s">
        <v>85</v>
      </c>
      <c r="C61" s="384">
        <v>0</v>
      </c>
      <c r="D61" s="394">
        <v>60.62</v>
      </c>
      <c r="E61" s="394">
        <v>60.73</v>
      </c>
      <c r="F61" s="394">
        <v>59.58</v>
      </c>
      <c r="G61" s="394">
        <v>59.91</v>
      </c>
      <c r="H61" s="394">
        <v>57.86</v>
      </c>
      <c r="I61" s="69"/>
      <c r="J61" s="69"/>
      <c r="K61" s="69"/>
      <c r="L61" s="69"/>
      <c r="M61" s="69"/>
      <c r="N61" s="69"/>
      <c r="O61" s="69"/>
      <c r="P61" s="69"/>
    </row>
    <row r="62" spans="1:16" x14ac:dyDescent="0.25">
      <c r="A62" s="123"/>
      <c r="B62" s="393" t="s">
        <v>86</v>
      </c>
      <c r="C62" s="384">
        <v>-1</v>
      </c>
      <c r="D62" s="394">
        <v>9.1199999999999992</v>
      </c>
      <c r="E62" s="394">
        <v>9.58</v>
      </c>
      <c r="F62" s="394">
        <v>10.67</v>
      </c>
      <c r="G62" s="394">
        <v>10.199999999999999</v>
      </c>
      <c r="H62" s="394">
        <v>10.68</v>
      </c>
      <c r="I62" s="69"/>
      <c r="J62" s="69"/>
      <c r="K62" s="69"/>
      <c r="L62" s="69"/>
      <c r="M62" s="69"/>
      <c r="N62" s="69"/>
      <c r="O62" s="69"/>
      <c r="P62" s="69"/>
    </row>
    <row r="63" spans="1:16" x14ac:dyDescent="0.25">
      <c r="A63" s="123"/>
      <c r="B63" s="123"/>
      <c r="C63" s="124"/>
      <c r="D63" s="125"/>
      <c r="E63" s="125"/>
      <c r="F63" s="125"/>
      <c r="G63" s="125"/>
      <c r="H63" s="125"/>
      <c r="I63" s="69"/>
      <c r="J63" s="69"/>
      <c r="K63" s="69"/>
      <c r="L63" s="69"/>
      <c r="M63" s="69"/>
      <c r="N63" s="69"/>
      <c r="O63" s="69"/>
      <c r="P63" s="69"/>
    </row>
    <row r="64" spans="1:16" x14ac:dyDescent="0.25">
      <c r="A64" s="381"/>
      <c r="B64" s="382"/>
      <c r="C64" s="382"/>
      <c r="D64" s="383"/>
      <c r="E64" s="383"/>
      <c r="F64" s="383"/>
      <c r="G64" s="383"/>
      <c r="H64" s="383"/>
      <c r="I64" s="69"/>
      <c r="J64" s="69"/>
      <c r="K64" s="69"/>
      <c r="L64" s="69"/>
      <c r="M64" s="69"/>
      <c r="N64" s="69"/>
      <c r="O64" s="69"/>
      <c r="P64" s="69"/>
    </row>
    <row r="65" spans="1:16" x14ac:dyDescent="0.25">
      <c r="A65" s="384">
        <v>19</v>
      </c>
      <c r="B65" s="385" t="s">
        <v>87</v>
      </c>
      <c r="C65" s="386"/>
      <c r="D65" s="387"/>
      <c r="E65" s="387"/>
      <c r="F65" s="387"/>
      <c r="G65" s="387"/>
      <c r="H65" s="387"/>
      <c r="I65" s="69"/>
      <c r="J65" s="69"/>
      <c r="K65" s="69"/>
      <c r="L65" s="69"/>
      <c r="M65" s="69"/>
      <c r="N65" s="69"/>
      <c r="O65" s="69"/>
      <c r="P65" s="69"/>
    </row>
    <row r="66" spans="1:16" ht="21" x14ac:dyDescent="0.25">
      <c r="A66" s="123"/>
      <c r="B66" s="465"/>
      <c r="C66" s="467" t="s">
        <v>69</v>
      </c>
      <c r="D66" s="388" t="s">
        <v>279</v>
      </c>
      <c r="E66" s="388" t="s">
        <v>295</v>
      </c>
      <c r="F66" s="388" t="s">
        <v>294</v>
      </c>
      <c r="G66" s="388" t="s">
        <v>319</v>
      </c>
      <c r="H66" s="388" t="s">
        <v>331</v>
      </c>
      <c r="I66" s="69"/>
      <c r="J66" s="69"/>
      <c r="K66" s="69"/>
      <c r="L66" s="69"/>
      <c r="M66" s="69"/>
      <c r="N66" s="69"/>
      <c r="O66" s="69"/>
      <c r="P66" s="69"/>
    </row>
    <row r="67" spans="1:16" x14ac:dyDescent="0.25">
      <c r="A67" s="123"/>
      <c r="B67" s="466"/>
      <c r="C67" s="468"/>
      <c r="D67" s="391" t="s">
        <v>79</v>
      </c>
      <c r="E67" s="391" t="s">
        <v>79</v>
      </c>
      <c r="F67" s="391" t="s">
        <v>79</v>
      </c>
      <c r="G67" s="391" t="s">
        <v>79</v>
      </c>
      <c r="H67" s="391" t="s">
        <v>79</v>
      </c>
      <c r="I67" s="69"/>
      <c r="J67" s="69"/>
      <c r="K67" s="69"/>
      <c r="L67" s="69"/>
      <c r="M67" s="69"/>
      <c r="N67" s="69"/>
      <c r="O67" s="69"/>
      <c r="P67" s="69"/>
    </row>
    <row r="68" spans="1:16" x14ac:dyDescent="0.25">
      <c r="A68" s="123"/>
      <c r="B68" s="393" t="s">
        <v>84</v>
      </c>
      <c r="C68" s="384">
        <v>1</v>
      </c>
      <c r="D68" s="394">
        <v>25.79</v>
      </c>
      <c r="E68" s="394">
        <v>24.88</v>
      </c>
      <c r="F68" s="394">
        <v>25.14</v>
      </c>
      <c r="G68" s="394">
        <v>27.32</v>
      </c>
      <c r="H68" s="394">
        <v>28.16</v>
      </c>
      <c r="I68" s="69"/>
      <c r="J68" s="69"/>
      <c r="K68" s="69"/>
      <c r="L68" s="69"/>
      <c r="M68" s="69"/>
      <c r="N68" s="69"/>
      <c r="O68" s="69"/>
      <c r="P68" s="69"/>
    </row>
    <row r="69" spans="1:16" x14ac:dyDescent="0.25">
      <c r="A69" s="123"/>
      <c r="B69" s="393" t="s">
        <v>85</v>
      </c>
      <c r="C69" s="384">
        <v>0</v>
      </c>
      <c r="D69" s="394">
        <v>60.94</v>
      </c>
      <c r="E69" s="394">
        <v>62.03</v>
      </c>
      <c r="F69" s="394">
        <v>60.78</v>
      </c>
      <c r="G69" s="394">
        <v>60.12</v>
      </c>
      <c r="H69" s="394">
        <v>59.62</v>
      </c>
      <c r="I69" s="69"/>
      <c r="J69" s="69"/>
      <c r="K69" s="69"/>
      <c r="L69" s="69"/>
      <c r="M69" s="69"/>
      <c r="N69" s="69"/>
      <c r="O69" s="69"/>
      <c r="P69" s="69"/>
    </row>
    <row r="70" spans="1:16" x14ac:dyDescent="0.25">
      <c r="A70" s="123"/>
      <c r="B70" s="393" t="s">
        <v>86</v>
      </c>
      <c r="C70" s="384">
        <v>-1</v>
      </c>
      <c r="D70" s="394">
        <v>11.79</v>
      </c>
      <c r="E70" s="394">
        <v>11.92</v>
      </c>
      <c r="F70" s="394">
        <v>12.93</v>
      </c>
      <c r="G70" s="394">
        <v>12.02</v>
      </c>
      <c r="H70" s="394">
        <v>11.6</v>
      </c>
      <c r="I70" s="69"/>
      <c r="J70" s="69"/>
      <c r="K70" s="69"/>
      <c r="L70" s="69"/>
      <c r="M70" s="69"/>
      <c r="N70" s="69"/>
      <c r="O70" s="69"/>
      <c r="P70" s="69"/>
    </row>
    <row r="71" spans="1:16" x14ac:dyDescent="0.25">
      <c r="A71" s="123"/>
      <c r="B71" s="123"/>
      <c r="C71" s="124"/>
      <c r="D71" s="125"/>
      <c r="E71" s="125"/>
      <c r="F71" s="125"/>
      <c r="G71" s="125"/>
      <c r="H71" s="125"/>
      <c r="I71" s="69"/>
      <c r="J71" s="69"/>
      <c r="K71" s="69"/>
      <c r="L71" s="69"/>
      <c r="M71" s="69"/>
      <c r="N71" s="69"/>
      <c r="O71" s="69"/>
      <c r="P71" s="69"/>
    </row>
    <row r="72" spans="1:16" x14ac:dyDescent="0.25">
      <c r="A72" s="381"/>
      <c r="B72" s="382"/>
      <c r="C72" s="382"/>
      <c r="D72" s="383"/>
      <c r="E72" s="383"/>
      <c r="F72" s="383"/>
      <c r="G72" s="383"/>
      <c r="H72" s="383"/>
      <c r="I72" s="69"/>
      <c r="J72" s="69"/>
      <c r="K72" s="69"/>
      <c r="L72" s="69"/>
      <c r="M72" s="69"/>
      <c r="N72" s="69"/>
      <c r="O72" s="69"/>
      <c r="P72" s="69"/>
    </row>
    <row r="73" spans="1:16" x14ac:dyDescent="0.25">
      <c r="A73" s="384">
        <v>20</v>
      </c>
      <c r="B73" s="385" t="s">
        <v>88</v>
      </c>
      <c r="C73" s="386"/>
      <c r="D73" s="387"/>
      <c r="E73" s="387"/>
      <c r="F73" s="387"/>
      <c r="G73" s="387"/>
      <c r="H73" s="387"/>
      <c r="I73" s="69"/>
      <c r="J73" s="69"/>
      <c r="K73" s="69"/>
      <c r="L73" s="69"/>
      <c r="M73" s="69"/>
      <c r="N73" s="69"/>
      <c r="O73" s="69"/>
      <c r="P73" s="69"/>
    </row>
    <row r="74" spans="1:16" ht="21" x14ac:dyDescent="0.25">
      <c r="A74" s="123"/>
      <c r="B74" s="465"/>
      <c r="C74" s="467" t="s">
        <v>69</v>
      </c>
      <c r="D74" s="388" t="s">
        <v>279</v>
      </c>
      <c r="E74" s="388" t="s">
        <v>295</v>
      </c>
      <c r="F74" s="388" t="s">
        <v>294</v>
      </c>
      <c r="G74" s="388" t="s">
        <v>319</v>
      </c>
      <c r="H74" s="388" t="s">
        <v>331</v>
      </c>
      <c r="I74" s="69"/>
      <c r="J74" s="69"/>
      <c r="K74" s="69"/>
      <c r="L74" s="69"/>
      <c r="M74" s="69"/>
      <c r="N74" s="69"/>
      <c r="O74" s="69"/>
      <c r="P74" s="69"/>
    </row>
    <row r="75" spans="1:16" x14ac:dyDescent="0.25">
      <c r="A75" s="123"/>
      <c r="B75" s="466"/>
      <c r="C75" s="468"/>
      <c r="D75" s="391" t="s">
        <v>36</v>
      </c>
      <c r="E75" s="391" t="s">
        <v>36</v>
      </c>
      <c r="F75" s="391" t="s">
        <v>36</v>
      </c>
      <c r="G75" s="391" t="s">
        <v>36</v>
      </c>
      <c r="H75" s="391" t="s">
        <v>36</v>
      </c>
      <c r="I75" s="69"/>
      <c r="J75" s="69"/>
      <c r="K75" s="69"/>
      <c r="L75" s="69"/>
      <c r="M75" s="69"/>
      <c r="N75" s="69"/>
      <c r="O75" s="69"/>
      <c r="P75" s="69"/>
    </row>
    <row r="76" spans="1:16" x14ac:dyDescent="0.25">
      <c r="A76" s="123"/>
      <c r="B76" s="393" t="s">
        <v>89</v>
      </c>
      <c r="C76" s="384">
        <v>1</v>
      </c>
      <c r="D76" s="394">
        <v>89.16</v>
      </c>
      <c r="E76" s="394">
        <v>88.89</v>
      </c>
      <c r="F76" s="394">
        <v>89.08</v>
      </c>
      <c r="G76" s="394">
        <v>90.57</v>
      </c>
      <c r="H76" s="394"/>
      <c r="I76" s="69"/>
      <c r="J76" s="69"/>
      <c r="K76" s="69"/>
      <c r="L76" s="69"/>
      <c r="M76" s="69"/>
      <c r="N76" s="69"/>
      <c r="O76" s="69"/>
      <c r="P76" s="69"/>
    </row>
    <row r="77" spans="1:16" x14ac:dyDescent="0.25">
      <c r="A77" s="123"/>
      <c r="B77" s="393" t="s">
        <v>86</v>
      </c>
      <c r="C77" s="384">
        <v>-1</v>
      </c>
      <c r="D77" s="394">
        <v>10.44</v>
      </c>
      <c r="E77" s="394">
        <v>10.85</v>
      </c>
      <c r="F77" s="394">
        <v>10.5</v>
      </c>
      <c r="G77" s="394">
        <v>9.3000000000000007</v>
      </c>
      <c r="H77" s="394"/>
      <c r="I77" s="69"/>
      <c r="J77" s="69"/>
      <c r="K77" s="69"/>
      <c r="L77" s="69"/>
      <c r="M77" s="69"/>
      <c r="N77" s="69"/>
      <c r="O77" s="69"/>
      <c r="P77" s="69"/>
    </row>
    <row r="78" spans="1:16" x14ac:dyDescent="0.25">
      <c r="A78" s="123"/>
      <c r="B78" s="123"/>
      <c r="C78" s="124"/>
      <c r="D78" s="125"/>
      <c r="E78" s="125"/>
      <c r="F78" s="125"/>
      <c r="G78" s="125"/>
      <c r="H78" s="125"/>
      <c r="I78" s="69"/>
      <c r="J78" s="69"/>
      <c r="K78" s="69"/>
      <c r="L78" s="69"/>
      <c r="M78" s="69"/>
      <c r="N78" s="69"/>
      <c r="O78" s="69"/>
      <c r="P78" s="69"/>
    </row>
    <row r="79" spans="1:16" x14ac:dyDescent="0.25">
      <c r="A79" s="381"/>
      <c r="B79" s="382"/>
      <c r="C79" s="382"/>
      <c r="D79" s="383"/>
      <c r="E79" s="383"/>
      <c r="F79" s="383"/>
      <c r="G79" s="383"/>
      <c r="H79" s="383"/>
      <c r="I79" s="69"/>
      <c r="J79" s="69"/>
      <c r="K79" s="69"/>
      <c r="L79" s="69"/>
      <c r="M79" s="69"/>
      <c r="N79" s="69"/>
      <c r="O79" s="69"/>
      <c r="P79" s="69"/>
    </row>
    <row r="80" spans="1:16" x14ac:dyDescent="0.25">
      <c r="A80" s="384">
        <v>21</v>
      </c>
      <c r="B80" s="385" t="s">
        <v>90</v>
      </c>
      <c r="C80" s="386"/>
      <c r="D80" s="387"/>
      <c r="E80" s="387"/>
      <c r="F80" s="387"/>
      <c r="G80" s="387"/>
      <c r="H80" s="387"/>
      <c r="I80" s="69"/>
      <c r="J80" s="69"/>
      <c r="K80" s="69"/>
      <c r="L80" s="69"/>
      <c r="M80" s="69"/>
      <c r="N80" s="69"/>
      <c r="O80" s="69"/>
      <c r="P80" s="69"/>
    </row>
    <row r="81" spans="1:16" ht="21" x14ac:dyDescent="0.25">
      <c r="A81" s="123"/>
      <c r="B81" s="465"/>
      <c r="C81" s="467" t="s">
        <v>69</v>
      </c>
      <c r="D81" s="388" t="s">
        <v>279</v>
      </c>
      <c r="E81" s="388" t="s">
        <v>295</v>
      </c>
      <c r="F81" s="388" t="s">
        <v>294</v>
      </c>
      <c r="G81" s="388" t="s">
        <v>319</v>
      </c>
      <c r="H81" s="388" t="s">
        <v>331</v>
      </c>
      <c r="I81" s="69"/>
      <c r="J81" s="69"/>
      <c r="K81" s="69"/>
      <c r="L81" s="69"/>
      <c r="M81" s="69"/>
      <c r="N81" s="69"/>
      <c r="O81" s="69"/>
      <c r="P81" s="69"/>
    </row>
    <row r="82" spans="1:16" x14ac:dyDescent="0.25">
      <c r="A82" s="123"/>
      <c r="B82" s="466"/>
      <c r="C82" s="468"/>
      <c r="D82" s="391" t="s">
        <v>36</v>
      </c>
      <c r="E82" s="391" t="s">
        <v>36</v>
      </c>
      <c r="F82" s="391" t="s">
        <v>36</v>
      </c>
      <c r="G82" s="391" t="s">
        <v>36</v>
      </c>
      <c r="H82" s="391" t="s">
        <v>36</v>
      </c>
      <c r="I82" s="69"/>
      <c r="J82" s="69"/>
      <c r="K82" s="69"/>
      <c r="L82" s="69"/>
      <c r="M82" s="69"/>
      <c r="N82" s="69"/>
      <c r="O82" s="69"/>
      <c r="P82" s="69"/>
    </row>
    <row r="83" spans="1:16" x14ac:dyDescent="0.25">
      <c r="A83" s="123"/>
      <c r="B83" s="393" t="s">
        <v>91</v>
      </c>
      <c r="C83" s="384">
        <v>1</v>
      </c>
      <c r="D83" s="394">
        <v>40.35</v>
      </c>
      <c r="E83" s="394">
        <v>40.9</v>
      </c>
      <c r="F83" s="394">
        <v>40.6</v>
      </c>
      <c r="G83" s="394">
        <v>40.68</v>
      </c>
      <c r="H83" s="394"/>
      <c r="I83" s="69"/>
      <c r="J83" s="69"/>
      <c r="K83" s="69"/>
      <c r="L83" s="69"/>
      <c r="M83" s="69"/>
      <c r="N83" s="69"/>
      <c r="O83" s="69"/>
      <c r="P83" s="69"/>
    </row>
    <row r="84" spans="1:16" x14ac:dyDescent="0.25">
      <c r="A84" s="123"/>
      <c r="B84" s="393" t="s">
        <v>92</v>
      </c>
      <c r="C84" s="384">
        <v>-1</v>
      </c>
      <c r="D84" s="394">
        <v>59.29</v>
      </c>
      <c r="E84" s="394">
        <v>58.26</v>
      </c>
      <c r="F84" s="394">
        <v>57.08</v>
      </c>
      <c r="G84" s="394">
        <v>58.66</v>
      </c>
      <c r="H84" s="394"/>
      <c r="I84" s="69"/>
      <c r="J84" s="69"/>
      <c r="K84" s="69"/>
      <c r="L84" s="69"/>
      <c r="M84" s="69"/>
      <c r="N84" s="69"/>
      <c r="O84" s="69"/>
      <c r="P84" s="69"/>
    </row>
    <row r="85" spans="1:16" x14ac:dyDescent="0.25">
      <c r="A85" s="123"/>
      <c r="B85" s="123"/>
      <c r="C85" s="124"/>
      <c r="D85" s="125"/>
      <c r="E85" s="125"/>
      <c r="F85" s="125"/>
      <c r="G85" s="125"/>
      <c r="H85" s="125"/>
      <c r="I85" s="69"/>
      <c r="J85" s="69"/>
      <c r="K85" s="69"/>
      <c r="L85" s="69"/>
      <c r="M85" s="69"/>
      <c r="N85" s="69"/>
      <c r="O85" s="69"/>
      <c r="P85" s="69"/>
    </row>
    <row r="86" spans="1:16" x14ac:dyDescent="0.25">
      <c r="A86" s="381"/>
      <c r="B86" s="382"/>
      <c r="C86" s="382"/>
      <c r="D86" s="383"/>
      <c r="E86" s="383"/>
      <c r="F86" s="383"/>
      <c r="G86" s="383"/>
      <c r="H86" s="383"/>
      <c r="I86" s="69"/>
      <c r="J86" s="69"/>
      <c r="K86" s="69"/>
      <c r="L86" s="69"/>
      <c r="M86" s="69"/>
      <c r="N86" s="69"/>
      <c r="O86" s="69"/>
      <c r="P86" s="69"/>
    </row>
    <row r="87" spans="1:16" x14ac:dyDescent="0.25">
      <c r="A87" s="384">
        <v>22</v>
      </c>
      <c r="B87" s="385" t="s">
        <v>93</v>
      </c>
      <c r="C87" s="386"/>
      <c r="D87" s="387"/>
      <c r="E87" s="387"/>
      <c r="F87" s="387"/>
      <c r="G87" s="387"/>
      <c r="H87" s="387"/>
      <c r="I87" s="69"/>
      <c r="J87" s="69"/>
      <c r="K87" s="69"/>
      <c r="L87" s="69"/>
      <c r="M87" s="69"/>
      <c r="N87" s="69"/>
      <c r="O87" s="69"/>
      <c r="P87" s="69"/>
    </row>
    <row r="88" spans="1:16" ht="21" x14ac:dyDescent="0.25">
      <c r="A88" s="123"/>
      <c r="B88" s="465"/>
      <c r="C88" s="467" t="s">
        <v>69</v>
      </c>
      <c r="D88" s="388" t="s">
        <v>279</v>
      </c>
      <c r="E88" s="388" t="s">
        <v>295</v>
      </c>
      <c r="F88" s="388" t="s">
        <v>294</v>
      </c>
      <c r="G88" s="388" t="s">
        <v>319</v>
      </c>
      <c r="H88" s="388" t="s">
        <v>331</v>
      </c>
      <c r="I88" s="69"/>
      <c r="J88" s="69"/>
      <c r="K88" s="69"/>
      <c r="L88" s="69"/>
      <c r="M88" s="69"/>
      <c r="N88" s="69"/>
      <c r="O88" s="69"/>
      <c r="P88" s="69"/>
    </row>
    <row r="89" spans="1:16" x14ac:dyDescent="0.25">
      <c r="A89" s="123"/>
      <c r="B89" s="466"/>
      <c r="C89" s="468"/>
      <c r="D89" s="391" t="s">
        <v>36</v>
      </c>
      <c r="E89" s="391" t="s">
        <v>36</v>
      </c>
      <c r="F89" s="391" t="s">
        <v>36</v>
      </c>
      <c r="G89" s="391" t="s">
        <v>36</v>
      </c>
      <c r="H89" s="391" t="s">
        <v>36</v>
      </c>
      <c r="I89" s="69"/>
      <c r="J89" s="69"/>
      <c r="K89" s="69"/>
      <c r="L89" s="69"/>
      <c r="M89" s="69"/>
      <c r="N89" s="69"/>
      <c r="O89" s="69"/>
      <c r="P89" s="69"/>
    </row>
    <row r="90" spans="1:16" x14ac:dyDescent="0.25">
      <c r="A90" s="123"/>
      <c r="B90" s="393" t="s">
        <v>89</v>
      </c>
      <c r="C90" s="384">
        <v>1</v>
      </c>
      <c r="D90" s="394">
        <v>18.62</v>
      </c>
      <c r="E90" s="394">
        <v>17.84</v>
      </c>
      <c r="F90" s="394">
        <v>17.71</v>
      </c>
      <c r="G90" s="394">
        <v>18.690000000000001</v>
      </c>
      <c r="H90" s="394"/>
      <c r="I90" s="69"/>
      <c r="J90" s="69"/>
      <c r="K90" s="69"/>
      <c r="L90" s="69"/>
      <c r="M90" s="69"/>
      <c r="N90" s="69"/>
      <c r="O90" s="69"/>
      <c r="P90" s="69"/>
    </row>
    <row r="91" spans="1:16" x14ac:dyDescent="0.25">
      <c r="A91" s="123"/>
      <c r="B91" s="393" t="s">
        <v>86</v>
      </c>
      <c r="C91" s="384">
        <v>-1</v>
      </c>
      <c r="D91" s="394">
        <v>1.71</v>
      </c>
      <c r="E91" s="394">
        <v>1.99</v>
      </c>
      <c r="F91" s="394">
        <v>1.64</v>
      </c>
      <c r="G91" s="394">
        <v>0.96</v>
      </c>
      <c r="H91" s="394"/>
      <c r="I91" s="69"/>
      <c r="J91" s="69"/>
      <c r="K91" s="69"/>
      <c r="L91" s="69"/>
      <c r="M91" s="69"/>
      <c r="N91" s="69"/>
      <c r="O91" s="69"/>
      <c r="P91" s="69"/>
    </row>
    <row r="92" spans="1:16" x14ac:dyDescent="0.25">
      <c r="A92" s="123"/>
      <c r="B92" s="123"/>
      <c r="C92" s="124"/>
      <c r="D92" s="125"/>
      <c r="E92" s="125"/>
      <c r="F92" s="125"/>
      <c r="G92" s="125"/>
      <c r="H92" s="125"/>
      <c r="I92" s="69"/>
      <c r="J92" s="69"/>
      <c r="K92" s="69"/>
      <c r="L92" s="69"/>
      <c r="M92" s="69"/>
      <c r="N92" s="69"/>
      <c r="O92" s="69"/>
      <c r="P92" s="69"/>
    </row>
    <row r="93" spans="1:16" x14ac:dyDescent="0.25">
      <c r="A93" s="381"/>
      <c r="B93" s="382"/>
      <c r="C93" s="382"/>
      <c r="D93" s="383"/>
      <c r="E93" s="383"/>
      <c r="F93" s="383"/>
      <c r="G93" s="383"/>
      <c r="H93" s="383"/>
      <c r="I93" s="69"/>
      <c r="J93" s="69"/>
      <c r="K93" s="69"/>
      <c r="L93" s="69"/>
      <c r="M93" s="69"/>
      <c r="N93" s="69"/>
      <c r="O93" s="69"/>
      <c r="P93" s="69"/>
    </row>
    <row r="94" spans="1:16" x14ac:dyDescent="0.25">
      <c r="A94" s="384">
        <v>23</v>
      </c>
      <c r="B94" s="385" t="s">
        <v>94</v>
      </c>
      <c r="C94" s="386"/>
      <c r="D94" s="387"/>
      <c r="E94" s="387"/>
      <c r="F94" s="387"/>
      <c r="G94" s="387"/>
      <c r="H94" s="387"/>
      <c r="I94" s="69"/>
      <c r="J94" s="69"/>
      <c r="K94" s="69"/>
      <c r="L94" s="69"/>
      <c r="M94" s="69"/>
      <c r="N94" s="69"/>
      <c r="O94" s="69"/>
      <c r="P94" s="69"/>
    </row>
    <row r="95" spans="1:16" ht="21" x14ac:dyDescent="0.25">
      <c r="A95" s="123"/>
      <c r="B95" s="465"/>
      <c r="C95" s="467" t="s">
        <v>69</v>
      </c>
      <c r="D95" s="388" t="s">
        <v>279</v>
      </c>
      <c r="E95" s="388" t="s">
        <v>295</v>
      </c>
      <c r="F95" s="388" t="s">
        <v>294</v>
      </c>
      <c r="G95" s="388" t="s">
        <v>319</v>
      </c>
      <c r="H95" s="388" t="s">
        <v>331</v>
      </c>
      <c r="I95" s="69"/>
      <c r="J95" s="69"/>
      <c r="K95" s="69"/>
      <c r="L95" s="69"/>
      <c r="M95" s="69"/>
      <c r="N95" s="69"/>
      <c r="O95" s="69"/>
      <c r="P95" s="69"/>
    </row>
    <row r="96" spans="1:16" x14ac:dyDescent="0.25">
      <c r="A96" s="123"/>
      <c r="B96" s="466"/>
      <c r="C96" s="468"/>
      <c r="D96" s="391" t="s">
        <v>36</v>
      </c>
      <c r="E96" s="391" t="s">
        <v>36</v>
      </c>
      <c r="F96" s="391" t="s">
        <v>36</v>
      </c>
      <c r="G96" s="391" t="s">
        <v>36</v>
      </c>
      <c r="H96" s="391" t="s">
        <v>36</v>
      </c>
      <c r="I96" s="69"/>
      <c r="J96" s="69"/>
      <c r="K96" s="69"/>
      <c r="L96" s="69"/>
      <c r="M96" s="69"/>
      <c r="N96" s="69"/>
      <c r="O96" s="69"/>
      <c r="P96" s="69"/>
    </row>
    <row r="97" spans="1:16" x14ac:dyDescent="0.25">
      <c r="A97" s="123"/>
      <c r="B97" s="393" t="s">
        <v>29</v>
      </c>
      <c r="C97" s="384" t="s">
        <v>58</v>
      </c>
      <c r="D97" s="394">
        <v>12.49</v>
      </c>
      <c r="E97" s="394">
        <v>12.47</v>
      </c>
      <c r="F97" s="394">
        <v>12.52</v>
      </c>
      <c r="G97" s="394">
        <v>12.42</v>
      </c>
      <c r="H97" s="394"/>
      <c r="I97" s="69"/>
      <c r="J97" s="69"/>
      <c r="K97" s="69"/>
      <c r="L97" s="69"/>
      <c r="M97" s="69"/>
      <c r="N97" s="69"/>
      <c r="O97" s="69"/>
      <c r="P97" s="69"/>
    </row>
    <row r="98" spans="1:16" x14ac:dyDescent="0.25">
      <c r="A98" s="123"/>
      <c r="B98" s="393" t="s">
        <v>28</v>
      </c>
      <c r="C98" s="384" t="s">
        <v>59</v>
      </c>
      <c r="D98" s="394">
        <v>11.9</v>
      </c>
      <c r="E98" s="394">
        <v>11.18</v>
      </c>
      <c r="F98" s="394">
        <v>11.56</v>
      </c>
      <c r="G98" s="394">
        <v>11.36</v>
      </c>
      <c r="H98" s="394"/>
      <c r="I98" s="69"/>
      <c r="J98" s="69"/>
      <c r="K98" s="69"/>
      <c r="L98" s="69"/>
      <c r="M98" s="69"/>
      <c r="N98" s="69"/>
      <c r="O98" s="69"/>
      <c r="P98" s="69"/>
    </row>
    <row r="99" spans="1:16" x14ac:dyDescent="0.25">
      <c r="A99" s="123"/>
      <c r="B99" s="393" t="s">
        <v>30</v>
      </c>
      <c r="C99" s="384" t="s">
        <v>60</v>
      </c>
      <c r="D99" s="394">
        <v>13.25</v>
      </c>
      <c r="E99" s="394">
        <v>13.22</v>
      </c>
      <c r="F99" s="394">
        <v>13.03</v>
      </c>
      <c r="G99" s="394">
        <v>12.38</v>
      </c>
      <c r="H99" s="394"/>
      <c r="I99" s="69"/>
      <c r="J99" s="69"/>
      <c r="K99" s="69"/>
      <c r="L99" s="69"/>
      <c r="M99" s="69"/>
      <c r="N99" s="69"/>
      <c r="O99" s="69"/>
      <c r="P99" s="69"/>
    </row>
    <row r="100" spans="1:16" ht="26.4" x14ac:dyDescent="0.25">
      <c r="A100" s="123"/>
      <c r="B100" s="393" t="s">
        <v>56</v>
      </c>
      <c r="C100" s="384" t="s">
        <v>153</v>
      </c>
      <c r="D100" s="394">
        <v>14.44</v>
      </c>
      <c r="E100" s="394">
        <v>13.33</v>
      </c>
      <c r="F100" s="394">
        <v>13.45</v>
      </c>
      <c r="G100" s="394">
        <v>13.02</v>
      </c>
      <c r="H100" s="394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5">
      <c r="A101" s="123"/>
      <c r="B101" s="393" t="s">
        <v>27</v>
      </c>
      <c r="C101" s="384" t="s">
        <v>61</v>
      </c>
      <c r="D101" s="394">
        <v>14.83</v>
      </c>
      <c r="E101" s="394">
        <v>13.88</v>
      </c>
      <c r="F101" s="394">
        <v>13.62</v>
      </c>
      <c r="G101" s="394">
        <v>13.73</v>
      </c>
      <c r="H101" s="394"/>
      <c r="I101" s="69"/>
      <c r="J101" s="69"/>
      <c r="K101" s="69"/>
      <c r="L101" s="69"/>
      <c r="M101" s="69"/>
      <c r="N101" s="69"/>
      <c r="O101" s="69"/>
      <c r="P101" s="69"/>
    </row>
    <row r="102" spans="1:16" ht="26.4" x14ac:dyDescent="0.25">
      <c r="A102" s="123"/>
      <c r="B102" s="393" t="s">
        <v>95</v>
      </c>
      <c r="C102" s="384" t="s">
        <v>62</v>
      </c>
      <c r="D102" s="394">
        <v>14.07</v>
      </c>
      <c r="E102" s="394">
        <v>14.11</v>
      </c>
      <c r="F102" s="394">
        <v>13.57</v>
      </c>
      <c r="G102" s="394">
        <v>13.09</v>
      </c>
      <c r="H102" s="394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5">
      <c r="A103" s="123"/>
      <c r="B103" s="393" t="s">
        <v>52</v>
      </c>
      <c r="C103" s="384" t="s">
        <v>63</v>
      </c>
      <c r="D103" s="394">
        <v>14.55</v>
      </c>
      <c r="E103" s="394">
        <v>14.75</v>
      </c>
      <c r="F103" s="394">
        <v>14.63</v>
      </c>
      <c r="G103" s="394">
        <v>14.62</v>
      </c>
      <c r="H103" s="394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5">
      <c r="A104" s="123"/>
      <c r="B104" s="393" t="s">
        <v>53</v>
      </c>
      <c r="C104" s="384" t="s">
        <v>64</v>
      </c>
      <c r="D104" s="394">
        <v>16.059999999999999</v>
      </c>
      <c r="E104" s="394">
        <v>12.29</v>
      </c>
      <c r="F104" s="394">
        <v>12.6</v>
      </c>
      <c r="G104" s="394">
        <v>12.54</v>
      </c>
      <c r="H104" s="394"/>
      <c r="I104" s="69"/>
      <c r="J104" s="69"/>
      <c r="K104" s="69"/>
      <c r="L104" s="69"/>
      <c r="M104" s="69"/>
      <c r="N104" s="69"/>
      <c r="O104" s="69"/>
      <c r="P104" s="69"/>
    </row>
    <row r="105" spans="1:16" ht="39.6" x14ac:dyDescent="0.25">
      <c r="A105" s="123"/>
      <c r="B105" s="393" t="s">
        <v>54</v>
      </c>
      <c r="C105" s="384" t="s">
        <v>65</v>
      </c>
      <c r="D105" s="394">
        <v>13.22</v>
      </c>
      <c r="E105" s="394">
        <v>12.56</v>
      </c>
      <c r="F105" s="394">
        <v>12.46</v>
      </c>
      <c r="G105" s="394">
        <v>13.5</v>
      </c>
      <c r="H105" s="394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5">
      <c r="A106" s="123"/>
      <c r="B106" s="393" t="s">
        <v>55</v>
      </c>
      <c r="C106" s="384" t="s">
        <v>154</v>
      </c>
      <c r="D106" s="394"/>
      <c r="E106" s="394"/>
      <c r="F106" s="394"/>
      <c r="G106" s="394"/>
      <c r="H106" s="394"/>
      <c r="I106" s="69"/>
      <c r="J106" s="69"/>
      <c r="K106" s="69"/>
      <c r="L106" s="69"/>
      <c r="M106" s="69"/>
      <c r="N106" s="69"/>
      <c r="O106" s="69"/>
      <c r="P106" s="69"/>
    </row>
    <row r="107" spans="1:16" ht="26.4" x14ac:dyDescent="0.25">
      <c r="A107" s="123"/>
      <c r="B107" s="393" t="s">
        <v>50</v>
      </c>
      <c r="C107" s="384" t="s">
        <v>66</v>
      </c>
      <c r="D107" s="394"/>
      <c r="E107" s="394"/>
      <c r="F107" s="394"/>
      <c r="G107" s="394"/>
      <c r="H107" s="394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5">
      <c r="A108" s="123"/>
      <c r="B108" s="393" t="s">
        <v>57</v>
      </c>
      <c r="C108" s="384"/>
      <c r="D108" s="394">
        <v>13.84</v>
      </c>
      <c r="E108" s="394">
        <v>13.43</v>
      </c>
      <c r="F108" s="394">
        <v>13.17</v>
      </c>
      <c r="G108" s="394">
        <v>12.87</v>
      </c>
      <c r="H108" s="394"/>
      <c r="I108" s="69"/>
      <c r="J108" s="69"/>
      <c r="K108" s="69"/>
      <c r="L108" s="69"/>
      <c r="M108" s="69"/>
      <c r="N108" s="69"/>
      <c r="O108" s="69"/>
      <c r="P108" s="69"/>
    </row>
    <row r="109" spans="1:16" x14ac:dyDescent="0.25">
      <c r="A109" s="123"/>
      <c r="B109" s="393" t="s">
        <v>51</v>
      </c>
      <c r="C109" s="384"/>
      <c r="D109" s="394">
        <v>13.84</v>
      </c>
      <c r="E109" s="394">
        <v>13.43</v>
      </c>
      <c r="F109" s="394">
        <v>13.17</v>
      </c>
      <c r="G109" s="394">
        <v>12.87</v>
      </c>
      <c r="H109" s="394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5">
      <c r="A110" s="123"/>
      <c r="B110" s="393" t="s">
        <v>22</v>
      </c>
      <c r="C110" s="384"/>
      <c r="D110" s="394">
        <v>13.84</v>
      </c>
      <c r="E110" s="394">
        <v>13.43</v>
      </c>
      <c r="F110" s="394">
        <v>13.17</v>
      </c>
      <c r="G110" s="394">
        <v>12.87</v>
      </c>
      <c r="H110" s="394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5">
      <c r="A111" s="123"/>
      <c r="B111" s="123"/>
      <c r="C111" s="124"/>
      <c r="D111" s="125"/>
      <c r="E111" s="125"/>
      <c r="F111" s="125"/>
      <c r="G111" s="125"/>
      <c r="H111" s="125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5">
      <c r="A112" s="381"/>
      <c r="B112" s="382"/>
      <c r="C112" s="382"/>
      <c r="D112" s="383"/>
      <c r="E112" s="383"/>
      <c r="F112" s="383"/>
      <c r="G112" s="383"/>
      <c r="H112" s="383"/>
      <c r="I112" s="69"/>
      <c r="J112" s="69"/>
      <c r="K112" s="69"/>
      <c r="L112" s="69"/>
      <c r="M112" s="69"/>
      <c r="N112" s="69"/>
      <c r="O112" s="69"/>
      <c r="P112" s="69"/>
    </row>
    <row r="113" spans="1:16" x14ac:dyDescent="0.25">
      <c r="A113" s="384">
        <v>24</v>
      </c>
      <c r="B113" s="385" t="s">
        <v>96</v>
      </c>
      <c r="C113" s="386"/>
      <c r="D113" s="387"/>
      <c r="E113" s="387"/>
      <c r="F113" s="387"/>
      <c r="G113" s="387"/>
      <c r="H113" s="387"/>
      <c r="I113" s="69"/>
      <c r="J113" s="69"/>
      <c r="K113" s="69"/>
      <c r="L113" s="69"/>
      <c r="M113" s="69"/>
      <c r="N113" s="69"/>
      <c r="O113" s="69"/>
      <c r="P113" s="69"/>
    </row>
    <row r="114" spans="1:16" ht="21" x14ac:dyDescent="0.25">
      <c r="A114" s="123"/>
      <c r="B114" s="465"/>
      <c r="C114" s="467" t="s">
        <v>69</v>
      </c>
      <c r="D114" s="388" t="s">
        <v>279</v>
      </c>
      <c r="E114" s="388" t="s">
        <v>295</v>
      </c>
      <c r="F114" s="388" t="s">
        <v>294</v>
      </c>
      <c r="G114" s="388" t="s">
        <v>319</v>
      </c>
      <c r="H114" s="388" t="s">
        <v>331</v>
      </c>
      <c r="I114" s="69"/>
      <c r="J114" s="69"/>
      <c r="K114" s="69"/>
      <c r="L114" s="69"/>
      <c r="M114" s="69"/>
      <c r="N114" s="69"/>
      <c r="O114" s="69"/>
      <c r="P114" s="69"/>
    </row>
    <row r="115" spans="1:16" x14ac:dyDescent="0.25">
      <c r="A115" s="123"/>
      <c r="B115" s="466"/>
      <c r="C115" s="468"/>
      <c r="D115" s="391" t="s">
        <v>36</v>
      </c>
      <c r="E115" s="391" t="s">
        <v>36</v>
      </c>
      <c r="F115" s="391" t="s">
        <v>36</v>
      </c>
      <c r="G115" s="391" t="s">
        <v>36</v>
      </c>
      <c r="H115" s="391" t="s">
        <v>36</v>
      </c>
      <c r="I115" s="69"/>
      <c r="J115" s="69"/>
      <c r="K115" s="69"/>
      <c r="L115" s="69"/>
      <c r="M115" s="69"/>
      <c r="N115" s="69"/>
      <c r="O115" s="69"/>
      <c r="P115" s="69"/>
    </row>
    <row r="116" spans="1:16" x14ac:dyDescent="0.25">
      <c r="A116" s="123"/>
      <c r="B116" s="393" t="s">
        <v>29</v>
      </c>
      <c r="C116" s="384" t="s">
        <v>58</v>
      </c>
      <c r="D116" s="394">
        <v>12.22</v>
      </c>
      <c r="E116" s="394">
        <v>18.45</v>
      </c>
      <c r="F116" s="394">
        <v>24.23</v>
      </c>
      <c r="G116" s="394">
        <v>15.85</v>
      </c>
      <c r="H116" s="394"/>
      <c r="I116" s="69"/>
      <c r="J116" s="69"/>
      <c r="K116" s="69"/>
      <c r="L116" s="69"/>
      <c r="M116" s="69"/>
      <c r="N116" s="69"/>
      <c r="O116" s="69"/>
      <c r="P116" s="69"/>
    </row>
    <row r="117" spans="1:16" x14ac:dyDescent="0.25">
      <c r="A117" s="123"/>
      <c r="B117" s="393" t="s">
        <v>28</v>
      </c>
      <c r="C117" s="384" t="s">
        <v>59</v>
      </c>
      <c r="D117" s="394">
        <v>22.92</v>
      </c>
      <c r="E117" s="394">
        <v>28.42</v>
      </c>
      <c r="F117" s="394">
        <v>28.62</v>
      </c>
      <c r="G117" s="394">
        <v>17.440000000000001</v>
      </c>
      <c r="H117" s="394"/>
      <c r="I117" s="69"/>
      <c r="J117" s="69"/>
      <c r="K117" s="69"/>
      <c r="L117" s="69"/>
      <c r="M117" s="69"/>
      <c r="N117" s="69"/>
      <c r="O117" s="69"/>
      <c r="P117" s="69"/>
    </row>
    <row r="118" spans="1:16" x14ac:dyDescent="0.25">
      <c r="A118" s="123"/>
      <c r="B118" s="393" t="s">
        <v>30</v>
      </c>
      <c r="C118" s="384" t="s">
        <v>60</v>
      </c>
      <c r="D118" s="394">
        <v>18.29</v>
      </c>
      <c r="E118" s="394">
        <v>17.760000000000002</v>
      </c>
      <c r="F118" s="394">
        <v>17.88</v>
      </c>
      <c r="G118" s="394">
        <v>18.23</v>
      </c>
      <c r="H118" s="394"/>
      <c r="I118" s="69"/>
      <c r="J118" s="69"/>
      <c r="K118" s="69"/>
      <c r="L118" s="69"/>
      <c r="M118" s="69"/>
      <c r="N118" s="69"/>
      <c r="O118" s="69"/>
      <c r="P118" s="69"/>
    </row>
    <row r="119" spans="1:16" ht="26.4" x14ac:dyDescent="0.25">
      <c r="A119" s="123"/>
      <c r="B119" s="393" t="s">
        <v>56</v>
      </c>
      <c r="C119" s="384" t="s">
        <v>153</v>
      </c>
      <c r="D119" s="394">
        <v>11.75</v>
      </c>
      <c r="E119" s="394">
        <v>22.05</v>
      </c>
      <c r="F119" s="394">
        <v>17.28</v>
      </c>
      <c r="G119" s="394">
        <v>10.26</v>
      </c>
      <c r="H119" s="394"/>
      <c r="I119" s="69"/>
      <c r="J119" s="69"/>
      <c r="K119" s="69"/>
      <c r="L119" s="69"/>
      <c r="M119" s="69"/>
      <c r="N119" s="69"/>
      <c r="O119" s="69"/>
      <c r="P119" s="69"/>
    </row>
    <row r="120" spans="1:16" x14ac:dyDescent="0.25">
      <c r="A120" s="123"/>
      <c r="B120" s="393" t="s">
        <v>27</v>
      </c>
      <c r="C120" s="384" t="s">
        <v>61</v>
      </c>
      <c r="D120" s="394">
        <v>16.48</v>
      </c>
      <c r="E120" s="394">
        <v>15.88</v>
      </c>
      <c r="F120" s="394">
        <v>15.26</v>
      </c>
      <c r="G120" s="394">
        <v>14.95</v>
      </c>
      <c r="H120" s="394"/>
      <c r="I120" s="69"/>
      <c r="J120" s="69"/>
      <c r="K120" s="69"/>
      <c r="L120" s="69"/>
      <c r="M120" s="69"/>
      <c r="N120" s="69"/>
      <c r="O120" s="69"/>
      <c r="P120" s="69"/>
    </row>
    <row r="121" spans="1:16" ht="26.4" x14ac:dyDescent="0.25">
      <c r="A121" s="123"/>
      <c r="B121" s="393" t="s">
        <v>95</v>
      </c>
      <c r="C121" s="384" t="s">
        <v>62</v>
      </c>
      <c r="D121" s="394">
        <v>15.11</v>
      </c>
      <c r="E121" s="394">
        <v>13.21</v>
      </c>
      <c r="F121" s="394">
        <v>14.42</v>
      </c>
      <c r="G121" s="394">
        <v>15.88</v>
      </c>
      <c r="H121" s="394"/>
      <c r="I121" s="69"/>
      <c r="J121" s="69"/>
      <c r="K121" s="69"/>
      <c r="L121" s="69"/>
      <c r="M121" s="69"/>
      <c r="N121" s="69"/>
      <c r="O121" s="69"/>
      <c r="P121" s="69"/>
    </row>
    <row r="122" spans="1:16" x14ac:dyDescent="0.25">
      <c r="A122" s="123"/>
      <c r="B122" s="393" t="s">
        <v>52</v>
      </c>
      <c r="C122" s="384" t="s">
        <v>63</v>
      </c>
      <c r="D122" s="394">
        <v>47.25</v>
      </c>
      <c r="E122" s="394">
        <v>57</v>
      </c>
      <c r="F122" s="394">
        <v>61.5</v>
      </c>
      <c r="G122" s="394">
        <v>61</v>
      </c>
      <c r="H122" s="394"/>
      <c r="I122" s="69"/>
      <c r="J122" s="69"/>
      <c r="K122" s="69"/>
      <c r="L122" s="69"/>
      <c r="M122" s="69"/>
      <c r="N122" s="69"/>
      <c r="O122" s="69"/>
      <c r="P122" s="69"/>
    </row>
    <row r="123" spans="1:16" x14ac:dyDescent="0.25">
      <c r="A123" s="123"/>
      <c r="B123" s="393" t="s">
        <v>53</v>
      </c>
      <c r="C123" s="384" t="s">
        <v>64</v>
      </c>
      <c r="D123" s="394">
        <v>19</v>
      </c>
      <c r="E123" s="394">
        <v>22.56</v>
      </c>
      <c r="F123" s="394">
        <v>29.18</v>
      </c>
      <c r="G123" s="394">
        <v>27.6</v>
      </c>
      <c r="H123" s="394"/>
      <c r="I123" s="69"/>
      <c r="J123" s="69"/>
      <c r="K123" s="69"/>
      <c r="L123" s="69"/>
      <c r="M123" s="69"/>
      <c r="N123" s="69"/>
      <c r="O123" s="69"/>
      <c r="P123" s="69"/>
    </row>
    <row r="124" spans="1:16" ht="39.6" x14ac:dyDescent="0.25">
      <c r="A124" s="123"/>
      <c r="B124" s="393" t="s">
        <v>54</v>
      </c>
      <c r="C124" s="384" t="s">
        <v>65</v>
      </c>
      <c r="D124" s="394">
        <v>31.82</v>
      </c>
      <c r="E124" s="394">
        <v>29.85</v>
      </c>
      <c r="F124" s="394">
        <v>31.85</v>
      </c>
      <c r="G124" s="394">
        <v>19.18</v>
      </c>
      <c r="H124" s="394"/>
      <c r="I124" s="69"/>
      <c r="J124" s="69"/>
      <c r="K124" s="69"/>
      <c r="L124" s="69"/>
      <c r="M124" s="69"/>
      <c r="N124" s="69"/>
      <c r="O124" s="69"/>
      <c r="P124" s="69"/>
    </row>
    <row r="125" spans="1:16" x14ac:dyDescent="0.25">
      <c r="A125" s="123"/>
      <c r="B125" s="393" t="s">
        <v>55</v>
      </c>
      <c r="C125" s="384" t="s">
        <v>154</v>
      </c>
      <c r="D125" s="394"/>
      <c r="E125" s="394"/>
      <c r="F125" s="394"/>
      <c r="G125" s="394"/>
      <c r="H125" s="394"/>
      <c r="I125" s="69"/>
      <c r="J125" s="69"/>
      <c r="K125" s="69"/>
      <c r="L125" s="69"/>
      <c r="M125" s="69"/>
      <c r="N125" s="69"/>
      <c r="O125" s="69"/>
      <c r="P125" s="69"/>
    </row>
    <row r="126" spans="1:16" ht="26.4" x14ac:dyDescent="0.25">
      <c r="A126" s="123"/>
      <c r="B126" s="393" t="s">
        <v>50</v>
      </c>
      <c r="C126" s="384" t="s">
        <v>66</v>
      </c>
      <c r="D126" s="394"/>
      <c r="E126" s="394"/>
      <c r="F126" s="394"/>
      <c r="G126" s="394"/>
      <c r="H126" s="394"/>
      <c r="I126" s="69"/>
      <c r="J126" s="69"/>
      <c r="K126" s="69"/>
      <c r="L126" s="69"/>
      <c r="M126" s="69"/>
      <c r="N126" s="69"/>
      <c r="O126" s="69"/>
      <c r="P126" s="69"/>
    </row>
    <row r="127" spans="1:16" x14ac:dyDescent="0.25">
      <c r="A127" s="123"/>
      <c r="B127" s="393" t="s">
        <v>57</v>
      </c>
      <c r="C127" s="384"/>
      <c r="D127" s="394">
        <v>17.32</v>
      </c>
      <c r="E127" s="394">
        <v>17.71</v>
      </c>
      <c r="F127" s="394">
        <v>18.489999999999998</v>
      </c>
      <c r="G127" s="394">
        <v>17.3</v>
      </c>
      <c r="H127" s="394"/>
      <c r="I127" s="69"/>
      <c r="J127" s="69"/>
      <c r="K127" s="69"/>
      <c r="L127" s="69"/>
      <c r="M127" s="69"/>
      <c r="N127" s="69"/>
      <c r="O127" s="69"/>
      <c r="P127" s="69"/>
    </row>
    <row r="128" spans="1:16" x14ac:dyDescent="0.25">
      <c r="A128" s="123"/>
      <c r="B128" s="393" t="s">
        <v>51</v>
      </c>
      <c r="C128" s="384"/>
      <c r="D128" s="394">
        <v>17.32</v>
      </c>
      <c r="E128" s="394">
        <v>17.71</v>
      </c>
      <c r="F128" s="394">
        <v>18.489999999999998</v>
      </c>
      <c r="G128" s="394">
        <v>17.3</v>
      </c>
      <c r="H128" s="394"/>
      <c r="I128" s="69"/>
      <c r="J128" s="69"/>
      <c r="K128" s="69"/>
      <c r="L128" s="69"/>
      <c r="M128" s="69"/>
      <c r="N128" s="69"/>
      <c r="O128" s="69"/>
      <c r="P128" s="69"/>
    </row>
    <row r="129" spans="1:16" x14ac:dyDescent="0.25">
      <c r="A129" s="123"/>
      <c r="B129" s="393" t="s">
        <v>22</v>
      </c>
      <c r="C129" s="384"/>
      <c r="D129" s="394">
        <v>17.32</v>
      </c>
      <c r="E129" s="394">
        <v>17.71</v>
      </c>
      <c r="F129" s="394">
        <v>18.489999999999998</v>
      </c>
      <c r="G129" s="394">
        <v>17.3</v>
      </c>
      <c r="H129" s="394"/>
      <c r="I129" s="69"/>
      <c r="J129" s="69"/>
      <c r="K129" s="69"/>
      <c r="L129" s="69"/>
      <c r="M129" s="69"/>
      <c r="N129" s="69"/>
      <c r="O129" s="69"/>
      <c r="P129" s="69"/>
    </row>
    <row r="130" spans="1:16" x14ac:dyDescent="0.25">
      <c r="A130" s="123"/>
      <c r="B130" s="123"/>
      <c r="C130" s="124"/>
      <c r="D130" s="125"/>
      <c r="E130" s="125"/>
      <c r="F130" s="125"/>
      <c r="G130" s="125"/>
      <c r="H130" s="125"/>
      <c r="I130" s="69"/>
      <c r="J130" s="69"/>
      <c r="K130" s="69"/>
      <c r="L130" s="69"/>
      <c r="M130" s="69"/>
      <c r="N130" s="69"/>
      <c r="O130" s="69"/>
      <c r="P130" s="69"/>
    </row>
    <row r="131" spans="1:16" x14ac:dyDescent="0.25">
      <c r="A131" s="381"/>
      <c r="B131" s="382"/>
      <c r="C131" s="382"/>
      <c r="D131" s="383"/>
      <c r="E131" s="383"/>
      <c r="F131" s="383"/>
      <c r="G131" s="383"/>
      <c r="H131" s="383"/>
      <c r="I131" s="69"/>
      <c r="J131" s="69"/>
      <c r="K131" s="69"/>
      <c r="L131" s="69"/>
      <c r="M131" s="69"/>
      <c r="N131" s="69"/>
      <c r="O131" s="69"/>
      <c r="P131" s="69"/>
    </row>
    <row r="132" spans="1:16" x14ac:dyDescent="0.25">
      <c r="A132" s="384">
        <v>25</v>
      </c>
      <c r="B132" s="385" t="s">
        <v>97</v>
      </c>
      <c r="C132" s="386"/>
      <c r="D132" s="387"/>
      <c r="E132" s="387"/>
      <c r="F132" s="387"/>
      <c r="G132" s="387"/>
      <c r="H132" s="387"/>
      <c r="I132" s="69"/>
      <c r="J132" s="69"/>
      <c r="K132" s="69"/>
      <c r="L132" s="69"/>
      <c r="M132" s="69"/>
      <c r="N132" s="69"/>
      <c r="O132" s="69"/>
      <c r="P132" s="69"/>
    </row>
    <row r="133" spans="1:16" ht="21" x14ac:dyDescent="0.25">
      <c r="A133" s="123"/>
      <c r="B133" s="465"/>
      <c r="C133" s="467" t="s">
        <v>69</v>
      </c>
      <c r="D133" s="388" t="s">
        <v>279</v>
      </c>
      <c r="E133" s="388" t="s">
        <v>295</v>
      </c>
      <c r="F133" s="388" t="s">
        <v>294</v>
      </c>
      <c r="G133" s="388" t="s">
        <v>319</v>
      </c>
      <c r="H133" s="388" t="s">
        <v>331</v>
      </c>
      <c r="I133" s="69"/>
      <c r="J133" s="69"/>
      <c r="K133" s="69"/>
      <c r="L133" s="69"/>
      <c r="M133" s="69"/>
      <c r="N133" s="69"/>
      <c r="O133" s="69"/>
      <c r="P133" s="69"/>
    </row>
    <row r="134" spans="1:16" x14ac:dyDescent="0.25">
      <c r="A134" s="123"/>
      <c r="B134" s="466"/>
      <c r="C134" s="468"/>
      <c r="D134" s="391" t="s">
        <v>36</v>
      </c>
      <c r="E134" s="391" t="s">
        <v>36</v>
      </c>
      <c r="F134" s="391" t="s">
        <v>36</v>
      </c>
      <c r="G134" s="391" t="s">
        <v>36</v>
      </c>
      <c r="H134" s="391" t="s">
        <v>36</v>
      </c>
      <c r="I134" s="69"/>
      <c r="J134" s="69"/>
      <c r="K134" s="69"/>
      <c r="L134" s="69"/>
      <c r="M134" s="69"/>
      <c r="N134" s="69"/>
      <c r="O134" s="69"/>
      <c r="P134" s="69"/>
    </row>
    <row r="135" spans="1:16" x14ac:dyDescent="0.25">
      <c r="A135" s="123"/>
      <c r="B135" s="393" t="s">
        <v>29</v>
      </c>
      <c r="C135" s="384" t="s">
        <v>58</v>
      </c>
      <c r="D135" s="394"/>
      <c r="E135" s="394">
        <v>13.5</v>
      </c>
      <c r="F135" s="394">
        <v>11.5</v>
      </c>
      <c r="G135" s="394">
        <v>13</v>
      </c>
      <c r="H135" s="394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5">
      <c r="A136" s="123"/>
      <c r="B136" s="393" t="s">
        <v>28</v>
      </c>
      <c r="C136" s="384" t="s">
        <v>59</v>
      </c>
      <c r="D136" s="394">
        <v>11.44</v>
      </c>
      <c r="E136" s="394">
        <v>10.38</v>
      </c>
      <c r="F136" s="394">
        <v>9.7799999999999994</v>
      </c>
      <c r="G136" s="394">
        <v>9.65</v>
      </c>
      <c r="H136" s="394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5">
      <c r="A137" s="123"/>
      <c r="B137" s="393" t="s">
        <v>30</v>
      </c>
      <c r="C137" s="384" t="s">
        <v>60</v>
      </c>
      <c r="D137" s="394">
        <v>10.78</v>
      </c>
      <c r="E137" s="394">
        <v>9.77</v>
      </c>
      <c r="F137" s="394">
        <v>10.95</v>
      </c>
      <c r="G137" s="394">
        <v>10.85</v>
      </c>
      <c r="H137" s="394"/>
      <c r="I137" s="69"/>
      <c r="J137" s="69"/>
      <c r="K137" s="69"/>
      <c r="L137" s="69"/>
      <c r="M137" s="69"/>
      <c r="N137" s="69"/>
      <c r="O137" s="69"/>
      <c r="P137" s="69"/>
    </row>
    <row r="138" spans="1:16" ht="26.4" x14ac:dyDescent="0.25">
      <c r="A138" s="123"/>
      <c r="B138" s="393" t="s">
        <v>56</v>
      </c>
      <c r="C138" s="384" t="s">
        <v>153</v>
      </c>
      <c r="D138" s="394">
        <v>9.33</v>
      </c>
      <c r="E138" s="394">
        <v>7.43</v>
      </c>
      <c r="F138" s="394">
        <v>5</v>
      </c>
      <c r="G138" s="394">
        <v>2.23</v>
      </c>
      <c r="H138" s="394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5">
      <c r="A139" s="123"/>
      <c r="B139" s="393" t="s">
        <v>27</v>
      </c>
      <c r="C139" s="384" t="s">
        <v>61</v>
      </c>
      <c r="D139" s="394">
        <v>12.07</v>
      </c>
      <c r="E139" s="394">
        <v>13.36</v>
      </c>
      <c r="F139" s="394">
        <v>12.25</v>
      </c>
      <c r="G139" s="394">
        <v>11.6</v>
      </c>
      <c r="H139" s="394"/>
      <c r="I139" s="69"/>
      <c r="J139" s="69"/>
      <c r="K139" s="69"/>
      <c r="L139" s="69"/>
      <c r="M139" s="69"/>
      <c r="N139" s="69"/>
      <c r="O139" s="69"/>
      <c r="P139" s="69"/>
    </row>
    <row r="140" spans="1:16" ht="26.4" x14ac:dyDescent="0.25">
      <c r="A140" s="123"/>
      <c r="B140" s="393" t="s">
        <v>95</v>
      </c>
      <c r="C140" s="384" t="s">
        <v>62</v>
      </c>
      <c r="D140" s="394">
        <v>11.78</v>
      </c>
      <c r="E140" s="394">
        <v>12.76</v>
      </c>
      <c r="F140" s="394">
        <v>12.91</v>
      </c>
      <c r="G140" s="394">
        <v>11.46</v>
      </c>
      <c r="H140" s="394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5">
      <c r="A141" s="123"/>
      <c r="B141" s="393" t="s">
        <v>52</v>
      </c>
      <c r="C141" s="384" t="s">
        <v>63</v>
      </c>
      <c r="D141" s="394"/>
      <c r="E141" s="394"/>
      <c r="F141" s="394"/>
      <c r="G141" s="394"/>
      <c r="H141" s="394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5">
      <c r="A142" s="123"/>
      <c r="B142" s="393" t="s">
        <v>53</v>
      </c>
      <c r="C142" s="384" t="s">
        <v>64</v>
      </c>
      <c r="D142" s="394"/>
      <c r="E142" s="394">
        <v>11.38</v>
      </c>
      <c r="F142" s="394">
        <v>9.1999999999999993</v>
      </c>
      <c r="G142" s="394">
        <v>6.3</v>
      </c>
      <c r="H142" s="394"/>
      <c r="I142" s="69"/>
      <c r="J142" s="69"/>
      <c r="K142" s="69"/>
      <c r="L142" s="69"/>
      <c r="M142" s="69"/>
      <c r="N142" s="69"/>
      <c r="O142" s="69"/>
      <c r="P142" s="69"/>
    </row>
    <row r="143" spans="1:16" ht="39.6" x14ac:dyDescent="0.25">
      <c r="A143" s="123"/>
      <c r="B143" s="393" t="s">
        <v>54</v>
      </c>
      <c r="C143" s="384" t="s">
        <v>65</v>
      </c>
      <c r="D143" s="394">
        <v>10.62</v>
      </c>
      <c r="E143" s="394">
        <v>12.6</v>
      </c>
      <c r="F143" s="394">
        <v>13.2</v>
      </c>
      <c r="G143" s="394">
        <v>11.5</v>
      </c>
      <c r="H143" s="394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5">
      <c r="A144" s="123"/>
      <c r="B144" s="393" t="s">
        <v>55</v>
      </c>
      <c r="C144" s="384" t="s">
        <v>154</v>
      </c>
      <c r="D144" s="394"/>
      <c r="E144" s="394"/>
      <c r="F144" s="394"/>
      <c r="G144" s="394"/>
      <c r="H144" s="394"/>
      <c r="I144" s="69"/>
      <c r="J144" s="69"/>
      <c r="K144" s="69"/>
      <c r="L144" s="69"/>
      <c r="M144" s="69"/>
      <c r="N144" s="69"/>
      <c r="O144" s="69"/>
      <c r="P144" s="69"/>
    </row>
    <row r="145" spans="1:16" ht="26.4" x14ac:dyDescent="0.25">
      <c r="A145" s="123"/>
      <c r="B145" s="393" t="s">
        <v>50</v>
      </c>
      <c r="C145" s="384" t="s">
        <v>66</v>
      </c>
      <c r="D145" s="394"/>
      <c r="E145" s="394"/>
      <c r="F145" s="394"/>
      <c r="G145" s="394"/>
      <c r="H145" s="394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5">
      <c r="A146" s="123"/>
      <c r="B146" s="393" t="s">
        <v>57</v>
      </c>
      <c r="C146" s="384"/>
      <c r="D146" s="394">
        <v>11.24</v>
      </c>
      <c r="E146" s="394">
        <v>11.38</v>
      </c>
      <c r="F146" s="394">
        <v>11.31</v>
      </c>
      <c r="G146" s="394">
        <v>10.55</v>
      </c>
      <c r="H146" s="394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5">
      <c r="A147" s="123"/>
      <c r="B147" s="393" t="s">
        <v>51</v>
      </c>
      <c r="C147" s="384"/>
      <c r="D147" s="394">
        <v>11.24</v>
      </c>
      <c r="E147" s="394">
        <v>11.38</v>
      </c>
      <c r="F147" s="394">
        <v>11.31</v>
      </c>
      <c r="G147" s="394">
        <v>10.55</v>
      </c>
      <c r="H147" s="394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5">
      <c r="A148" s="123"/>
      <c r="B148" s="393" t="s">
        <v>22</v>
      </c>
      <c r="C148" s="384"/>
      <c r="D148" s="394">
        <v>11.24</v>
      </c>
      <c r="E148" s="394">
        <v>11.38</v>
      </c>
      <c r="F148" s="394">
        <v>11.31</v>
      </c>
      <c r="G148" s="394">
        <v>10.55</v>
      </c>
      <c r="H148" s="394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5">
      <c r="A149" s="123"/>
      <c r="B149" s="123"/>
      <c r="C149" s="124"/>
      <c r="D149" s="125"/>
      <c r="E149" s="125"/>
      <c r="F149" s="125"/>
      <c r="G149" s="125"/>
      <c r="H149" s="125"/>
      <c r="I149" s="69"/>
      <c r="J149" s="69"/>
      <c r="K149" s="69"/>
      <c r="L149" s="69"/>
      <c r="M149" s="69"/>
      <c r="N149" s="69"/>
      <c r="O149" s="69"/>
      <c r="P149" s="69"/>
    </row>
    <row r="150" spans="1:16" x14ac:dyDescent="0.25">
      <c r="A150" s="381"/>
      <c r="B150" s="382"/>
      <c r="C150" s="382"/>
      <c r="D150" s="383"/>
      <c r="E150" s="383"/>
      <c r="F150" s="383"/>
      <c r="G150" s="383"/>
      <c r="H150" s="383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5">
      <c r="A151" s="384">
        <v>26</v>
      </c>
      <c r="B151" s="385" t="s">
        <v>98</v>
      </c>
      <c r="C151" s="386"/>
      <c r="D151" s="387"/>
      <c r="E151" s="387"/>
      <c r="F151" s="387"/>
      <c r="G151" s="387"/>
      <c r="H151" s="387"/>
      <c r="I151" s="69"/>
      <c r="J151" s="69"/>
      <c r="K151" s="69"/>
      <c r="L151" s="69"/>
      <c r="M151" s="69"/>
      <c r="N151" s="69"/>
      <c r="O151" s="69"/>
      <c r="P151" s="69"/>
    </row>
    <row r="152" spans="1:16" ht="21" x14ac:dyDescent="0.25">
      <c r="A152" s="123"/>
      <c r="B152" s="465"/>
      <c r="C152" s="467" t="s">
        <v>69</v>
      </c>
      <c r="D152" s="388" t="s">
        <v>279</v>
      </c>
      <c r="E152" s="388" t="s">
        <v>295</v>
      </c>
      <c r="F152" s="388" t="s">
        <v>294</v>
      </c>
      <c r="G152" s="388" t="s">
        <v>319</v>
      </c>
      <c r="H152" s="388" t="s">
        <v>331</v>
      </c>
      <c r="I152" s="69"/>
      <c r="J152" s="69"/>
      <c r="K152" s="69"/>
      <c r="L152" s="69"/>
      <c r="M152" s="69"/>
      <c r="N152" s="69"/>
      <c r="O152" s="69"/>
      <c r="P152" s="69"/>
    </row>
    <row r="153" spans="1:16" x14ac:dyDescent="0.25">
      <c r="A153" s="123"/>
      <c r="B153" s="466"/>
      <c r="C153" s="468"/>
      <c r="D153" s="391" t="s">
        <v>36</v>
      </c>
      <c r="E153" s="391" t="s">
        <v>36</v>
      </c>
      <c r="F153" s="391" t="s">
        <v>36</v>
      </c>
      <c r="G153" s="391" t="s">
        <v>36</v>
      </c>
      <c r="H153" s="391" t="s">
        <v>36</v>
      </c>
      <c r="I153" s="69"/>
      <c r="J153" s="69"/>
      <c r="K153" s="69"/>
      <c r="L153" s="69"/>
      <c r="M153" s="69"/>
      <c r="N153" s="69"/>
      <c r="O153" s="69"/>
      <c r="P153" s="69"/>
    </row>
    <row r="154" spans="1:16" x14ac:dyDescent="0.25">
      <c r="A154" s="123"/>
      <c r="B154" s="393" t="s">
        <v>29</v>
      </c>
      <c r="C154" s="384" t="s">
        <v>58</v>
      </c>
      <c r="D154" s="394"/>
      <c r="E154" s="394">
        <v>36</v>
      </c>
      <c r="F154" s="394">
        <v>30</v>
      </c>
      <c r="G154" s="394">
        <v>36</v>
      </c>
      <c r="H154" s="394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5">
      <c r="A155" s="123"/>
      <c r="B155" s="393" t="s">
        <v>28</v>
      </c>
      <c r="C155" s="384" t="s">
        <v>59</v>
      </c>
      <c r="D155" s="394">
        <v>72.459999999999994</v>
      </c>
      <c r="E155" s="394">
        <v>43.75</v>
      </c>
      <c r="F155" s="394">
        <v>39.44</v>
      </c>
      <c r="G155" s="394">
        <v>28.4</v>
      </c>
      <c r="H155" s="394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5">
      <c r="A156" s="123"/>
      <c r="B156" s="393" t="s">
        <v>30</v>
      </c>
      <c r="C156" s="384" t="s">
        <v>60</v>
      </c>
      <c r="D156" s="394">
        <v>24.19</v>
      </c>
      <c r="E156" s="394">
        <v>29.32</v>
      </c>
      <c r="F156" s="394">
        <v>22.33</v>
      </c>
      <c r="G156" s="394">
        <v>24.29</v>
      </c>
      <c r="H156" s="394"/>
      <c r="I156" s="69"/>
      <c r="J156" s="69"/>
      <c r="K156" s="69"/>
      <c r="L156" s="69"/>
      <c r="M156" s="69"/>
      <c r="N156" s="69"/>
      <c r="O156" s="69"/>
      <c r="P156" s="69"/>
    </row>
    <row r="157" spans="1:16" ht="26.4" x14ac:dyDescent="0.25">
      <c r="A157" s="123"/>
      <c r="B157" s="393" t="s">
        <v>56</v>
      </c>
      <c r="C157" s="384" t="s">
        <v>153</v>
      </c>
      <c r="D157" s="394">
        <v>69.67</v>
      </c>
      <c r="E157" s="394">
        <v>108</v>
      </c>
      <c r="F157" s="394">
        <v>36</v>
      </c>
      <c r="G157" s="394">
        <v>130</v>
      </c>
      <c r="H157" s="394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5">
      <c r="A158" s="123"/>
      <c r="B158" s="393" t="s">
        <v>27</v>
      </c>
      <c r="C158" s="384" t="s">
        <v>61</v>
      </c>
      <c r="D158" s="394">
        <v>16.71</v>
      </c>
      <c r="E158" s="394">
        <v>8.2899999999999991</v>
      </c>
      <c r="F158" s="394">
        <v>29.67</v>
      </c>
      <c r="G158" s="394">
        <v>12.6</v>
      </c>
      <c r="H158" s="394"/>
      <c r="I158" s="69"/>
      <c r="J158" s="69"/>
      <c r="K158" s="69"/>
      <c r="L158" s="69"/>
      <c r="M158" s="69"/>
      <c r="N158" s="69"/>
      <c r="O158" s="69"/>
      <c r="P158" s="69"/>
    </row>
    <row r="159" spans="1:16" ht="26.4" x14ac:dyDescent="0.25">
      <c r="A159" s="123"/>
      <c r="B159" s="393" t="s">
        <v>95</v>
      </c>
      <c r="C159" s="384" t="s">
        <v>62</v>
      </c>
      <c r="D159" s="394">
        <v>18.29</v>
      </c>
      <c r="E159" s="394">
        <v>19</v>
      </c>
      <c r="F159" s="394">
        <v>24.31</v>
      </c>
      <c r="G159" s="394">
        <v>23.11</v>
      </c>
      <c r="H159" s="394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5">
      <c r="A160" s="123"/>
      <c r="B160" s="393" t="s">
        <v>52</v>
      </c>
      <c r="C160" s="384" t="s">
        <v>63</v>
      </c>
      <c r="D160" s="394"/>
      <c r="E160" s="394"/>
      <c r="F160" s="394"/>
      <c r="G160" s="394"/>
      <c r="H160" s="394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5">
      <c r="A161" s="123"/>
      <c r="B161" s="393" t="s">
        <v>53</v>
      </c>
      <c r="C161" s="384" t="s">
        <v>64</v>
      </c>
      <c r="D161" s="394"/>
      <c r="E161" s="394">
        <v>75.209999999999994</v>
      </c>
      <c r="F161" s="394">
        <v>26.7</v>
      </c>
      <c r="G161" s="394">
        <v>75</v>
      </c>
      <c r="H161" s="394"/>
      <c r="I161" s="69"/>
      <c r="J161" s="69"/>
      <c r="K161" s="69"/>
      <c r="L161" s="69"/>
      <c r="M161" s="69"/>
      <c r="N161" s="69"/>
      <c r="O161" s="69"/>
      <c r="P161" s="69"/>
    </row>
    <row r="162" spans="1:16" ht="39.6" x14ac:dyDescent="0.25">
      <c r="A162" s="123"/>
      <c r="B162" s="393" t="s">
        <v>54</v>
      </c>
      <c r="C162" s="384" t="s">
        <v>65</v>
      </c>
      <c r="D162" s="394">
        <v>28</v>
      </c>
      <c r="E162" s="394">
        <v>17.329999999999998</v>
      </c>
      <c r="F162" s="394">
        <v>27.75</v>
      </c>
      <c r="G162" s="394">
        <v>6.5</v>
      </c>
      <c r="H162" s="394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5">
      <c r="A163" s="123"/>
      <c r="B163" s="393" t="s">
        <v>55</v>
      </c>
      <c r="C163" s="384" t="s">
        <v>154</v>
      </c>
      <c r="D163" s="394"/>
      <c r="E163" s="394"/>
      <c r="F163" s="394"/>
      <c r="G163" s="394"/>
      <c r="H163" s="394"/>
      <c r="I163" s="69"/>
      <c r="J163" s="69"/>
      <c r="K163" s="69"/>
      <c r="L163" s="69"/>
      <c r="M163" s="69"/>
      <c r="N163" s="69"/>
      <c r="O163" s="69"/>
      <c r="P163" s="69"/>
    </row>
    <row r="164" spans="1:16" ht="26.4" x14ac:dyDescent="0.25">
      <c r="A164" s="123"/>
      <c r="B164" s="393" t="s">
        <v>50</v>
      </c>
      <c r="C164" s="384" t="s">
        <v>66</v>
      </c>
      <c r="D164" s="394"/>
      <c r="E164" s="394"/>
      <c r="F164" s="394"/>
      <c r="G164" s="394"/>
      <c r="H164" s="394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5">
      <c r="A165" s="123"/>
      <c r="B165" s="393" t="s">
        <v>57</v>
      </c>
      <c r="C165" s="384"/>
      <c r="D165" s="394">
        <v>30.46</v>
      </c>
      <c r="E165" s="394">
        <v>33.880000000000003</v>
      </c>
      <c r="F165" s="394">
        <v>27.29</v>
      </c>
      <c r="G165" s="394">
        <v>28</v>
      </c>
      <c r="H165" s="394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5">
      <c r="A166" s="123"/>
      <c r="B166" s="393" t="s">
        <v>51</v>
      </c>
      <c r="C166" s="384"/>
      <c r="D166" s="394">
        <v>30.46</v>
      </c>
      <c r="E166" s="394">
        <v>33.880000000000003</v>
      </c>
      <c r="F166" s="394">
        <v>27.29</v>
      </c>
      <c r="G166" s="394">
        <v>28</v>
      </c>
      <c r="H166" s="394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5">
      <c r="A167" s="123"/>
      <c r="B167" s="393" t="s">
        <v>22</v>
      </c>
      <c r="C167" s="384"/>
      <c r="D167" s="394">
        <v>30.46</v>
      </c>
      <c r="E167" s="394">
        <v>33.880000000000003</v>
      </c>
      <c r="F167" s="394">
        <v>27.29</v>
      </c>
      <c r="G167" s="394">
        <v>28</v>
      </c>
      <c r="H167" s="394"/>
      <c r="I167" s="69"/>
      <c r="J167" s="69"/>
      <c r="K167" s="69"/>
      <c r="L167" s="69"/>
      <c r="M167" s="69"/>
      <c r="N167" s="69"/>
      <c r="O167" s="69"/>
      <c r="P167" s="69"/>
    </row>
    <row r="168" spans="1:16" x14ac:dyDescent="0.25">
      <c r="A168" s="123"/>
      <c r="B168" s="123"/>
      <c r="C168" s="124"/>
      <c r="D168" s="125"/>
      <c r="E168" s="125"/>
      <c r="F168" s="125"/>
      <c r="G168" s="125"/>
      <c r="H168" s="125"/>
      <c r="I168" s="69"/>
      <c r="J168" s="69"/>
      <c r="K168" s="69"/>
      <c r="L168" s="69"/>
      <c r="M168" s="69"/>
      <c r="N168" s="69"/>
      <c r="O168" s="69"/>
      <c r="P168" s="69"/>
    </row>
    <row r="169" spans="1:16" x14ac:dyDescent="0.25">
      <c r="A169" s="381"/>
      <c r="B169" s="382"/>
      <c r="C169" s="382"/>
      <c r="D169" s="383"/>
      <c r="E169" s="383"/>
      <c r="F169" s="383"/>
      <c r="G169" s="383"/>
      <c r="H169" s="383"/>
      <c r="I169" s="69"/>
      <c r="J169" s="69"/>
      <c r="K169" s="69"/>
      <c r="L169" s="69"/>
      <c r="M169" s="69"/>
      <c r="N169" s="69"/>
      <c r="O169" s="69"/>
      <c r="P169" s="69"/>
    </row>
    <row r="170" spans="1:16" x14ac:dyDescent="0.25">
      <c r="A170" s="384">
        <v>27</v>
      </c>
      <c r="B170" s="385" t="s">
        <v>99</v>
      </c>
      <c r="C170" s="386"/>
      <c r="D170" s="387"/>
      <c r="E170" s="387"/>
      <c r="F170" s="387"/>
      <c r="G170" s="387"/>
      <c r="H170" s="387"/>
      <c r="I170" s="69"/>
      <c r="J170" s="69"/>
      <c r="K170" s="69"/>
      <c r="L170" s="69"/>
      <c r="M170" s="69"/>
      <c r="N170" s="69"/>
      <c r="O170" s="69"/>
      <c r="P170" s="69"/>
    </row>
    <row r="171" spans="1:16" ht="21" x14ac:dyDescent="0.25">
      <c r="A171" s="123"/>
      <c r="B171" s="465"/>
      <c r="C171" s="467" t="s">
        <v>69</v>
      </c>
      <c r="D171" s="388" t="s">
        <v>279</v>
      </c>
      <c r="E171" s="388" t="s">
        <v>295</v>
      </c>
      <c r="F171" s="388" t="s">
        <v>294</v>
      </c>
      <c r="G171" s="388" t="s">
        <v>319</v>
      </c>
      <c r="H171" s="388" t="s">
        <v>331</v>
      </c>
      <c r="I171" s="69"/>
      <c r="J171" s="69"/>
      <c r="K171" s="69"/>
      <c r="L171" s="69"/>
      <c r="M171" s="69"/>
      <c r="N171" s="69"/>
      <c r="O171" s="69"/>
      <c r="P171" s="69"/>
    </row>
    <row r="172" spans="1:16" x14ac:dyDescent="0.25">
      <c r="A172" s="123"/>
      <c r="B172" s="466"/>
      <c r="C172" s="468"/>
      <c r="D172" s="391" t="s">
        <v>79</v>
      </c>
      <c r="E172" s="391" t="s">
        <v>79</v>
      </c>
      <c r="F172" s="391" t="s">
        <v>79</v>
      </c>
      <c r="G172" s="391" t="s">
        <v>79</v>
      </c>
      <c r="H172" s="391" t="s">
        <v>79</v>
      </c>
      <c r="I172" s="69"/>
      <c r="J172" s="69"/>
      <c r="K172" s="69"/>
      <c r="L172" s="69"/>
      <c r="M172" s="69"/>
      <c r="N172" s="69"/>
      <c r="O172" s="69"/>
      <c r="P172" s="69"/>
    </row>
    <row r="173" spans="1:16" x14ac:dyDescent="0.25">
      <c r="A173" s="123"/>
      <c r="B173" s="393" t="s">
        <v>29</v>
      </c>
      <c r="C173" s="384" t="s">
        <v>58</v>
      </c>
      <c r="D173" s="394">
        <v>8.9600000000000009</v>
      </c>
      <c r="E173" s="394">
        <v>8.74</v>
      </c>
      <c r="F173" s="394">
        <v>8.4700000000000006</v>
      </c>
      <c r="G173" s="394">
        <v>8.52</v>
      </c>
      <c r="H173" s="394">
        <v>8.34</v>
      </c>
      <c r="I173" s="69"/>
      <c r="J173" s="69"/>
      <c r="K173" s="69"/>
      <c r="L173" s="69"/>
      <c r="M173" s="69"/>
      <c r="N173" s="69"/>
      <c r="O173" s="69"/>
      <c r="P173" s="69"/>
    </row>
    <row r="174" spans="1:16" x14ac:dyDescent="0.25">
      <c r="A174" s="123"/>
      <c r="B174" s="393" t="s">
        <v>28</v>
      </c>
      <c r="C174" s="384" t="s">
        <v>59</v>
      </c>
      <c r="D174" s="394">
        <v>11.52</v>
      </c>
      <c r="E174" s="394">
        <v>10.75</v>
      </c>
      <c r="F174" s="394">
        <v>10.15</v>
      </c>
      <c r="G174" s="394">
        <v>9.48</v>
      </c>
      <c r="H174" s="394">
        <v>9.2200000000000006</v>
      </c>
      <c r="I174" s="69"/>
      <c r="J174" s="69"/>
      <c r="K174" s="69"/>
      <c r="L174" s="69"/>
      <c r="M174" s="69"/>
      <c r="N174" s="69"/>
      <c r="O174" s="69"/>
      <c r="P174" s="69"/>
    </row>
    <row r="175" spans="1:16" x14ac:dyDescent="0.25">
      <c r="A175" s="123"/>
      <c r="B175" s="393" t="s">
        <v>30</v>
      </c>
      <c r="C175" s="384" t="s">
        <v>60</v>
      </c>
      <c r="D175" s="394">
        <v>9.8800000000000008</v>
      </c>
      <c r="E175" s="394">
        <v>9.6300000000000008</v>
      </c>
      <c r="F175" s="394">
        <v>9.4700000000000006</v>
      </c>
      <c r="G175" s="394">
        <v>9</v>
      </c>
      <c r="H175" s="394">
        <v>8.6199999999999992</v>
      </c>
      <c r="I175" s="69"/>
      <c r="J175" s="69"/>
      <c r="K175" s="69"/>
      <c r="L175" s="69"/>
      <c r="M175" s="69"/>
      <c r="N175" s="69"/>
      <c r="O175" s="69"/>
      <c r="P175" s="69"/>
    </row>
    <row r="176" spans="1:16" ht="26.4" x14ac:dyDescent="0.25">
      <c r="A176" s="123"/>
      <c r="B176" s="393" t="s">
        <v>56</v>
      </c>
      <c r="C176" s="384" t="s">
        <v>153</v>
      </c>
      <c r="D176" s="394">
        <v>10.77</v>
      </c>
      <c r="E176" s="394">
        <v>10.42</v>
      </c>
      <c r="F176" s="394">
        <v>10.47</v>
      </c>
      <c r="G176" s="394">
        <v>9.81</v>
      </c>
      <c r="H176" s="394">
        <v>9.59</v>
      </c>
      <c r="I176" s="69"/>
      <c r="J176" s="69"/>
      <c r="K176" s="69"/>
      <c r="L176" s="69"/>
      <c r="M176" s="69"/>
      <c r="N176" s="69"/>
      <c r="O176" s="69"/>
      <c r="P176" s="69"/>
    </row>
    <row r="177" spans="1:16" x14ac:dyDescent="0.25">
      <c r="A177" s="123"/>
      <c r="B177" s="393" t="s">
        <v>27</v>
      </c>
      <c r="C177" s="384" t="s">
        <v>61</v>
      </c>
      <c r="D177" s="394">
        <v>11.07</v>
      </c>
      <c r="E177" s="394">
        <v>10.6</v>
      </c>
      <c r="F177" s="394">
        <v>10.4</v>
      </c>
      <c r="G177" s="394">
        <v>9.92</v>
      </c>
      <c r="H177" s="394">
        <v>10</v>
      </c>
      <c r="I177" s="69"/>
      <c r="J177" s="69"/>
      <c r="K177" s="69"/>
      <c r="L177" s="69"/>
      <c r="M177" s="69"/>
      <c r="N177" s="69"/>
      <c r="O177" s="69"/>
      <c r="P177" s="69"/>
    </row>
    <row r="178" spans="1:16" ht="26.4" x14ac:dyDescent="0.25">
      <c r="A178" s="123"/>
      <c r="B178" s="393" t="s">
        <v>95</v>
      </c>
      <c r="C178" s="384" t="s">
        <v>62</v>
      </c>
      <c r="D178" s="394">
        <v>10.72</v>
      </c>
      <c r="E178" s="394">
        <v>10.5</v>
      </c>
      <c r="F178" s="394">
        <v>10.34</v>
      </c>
      <c r="G178" s="394">
        <v>10.11</v>
      </c>
      <c r="H178" s="394">
        <v>9.61</v>
      </c>
      <c r="I178" s="69"/>
      <c r="J178" s="69"/>
      <c r="K178" s="69"/>
      <c r="L178" s="69"/>
      <c r="M178" s="69"/>
      <c r="N178" s="69"/>
      <c r="O178" s="69"/>
      <c r="P178" s="69"/>
    </row>
    <row r="179" spans="1:16" x14ac:dyDescent="0.25">
      <c r="A179" s="123"/>
      <c r="B179" s="393" t="s">
        <v>52</v>
      </c>
      <c r="C179" s="384" t="s">
        <v>63</v>
      </c>
      <c r="D179" s="394">
        <v>9.06</v>
      </c>
      <c r="E179" s="394">
        <v>10.210000000000001</v>
      </c>
      <c r="F179" s="394">
        <v>9.7899999999999991</v>
      </c>
      <c r="G179" s="394">
        <v>9.57</v>
      </c>
      <c r="H179" s="394">
        <v>9.75</v>
      </c>
      <c r="I179" s="69"/>
      <c r="J179" s="69"/>
      <c r="K179" s="69"/>
      <c r="L179" s="69"/>
      <c r="M179" s="69"/>
      <c r="N179" s="69"/>
      <c r="O179" s="69"/>
      <c r="P179" s="69"/>
    </row>
    <row r="180" spans="1:16" x14ac:dyDescent="0.25">
      <c r="A180" s="123"/>
      <c r="B180" s="393" t="s">
        <v>53</v>
      </c>
      <c r="C180" s="384" t="s">
        <v>64</v>
      </c>
      <c r="D180" s="394">
        <v>10.11</v>
      </c>
      <c r="E180" s="394">
        <v>9.85</v>
      </c>
      <c r="F180" s="394">
        <v>9.09</v>
      </c>
      <c r="G180" s="394">
        <v>9.24</v>
      </c>
      <c r="H180" s="394">
        <v>9</v>
      </c>
      <c r="I180" s="69"/>
      <c r="J180" s="69"/>
      <c r="K180" s="69"/>
      <c r="L180" s="69"/>
      <c r="M180" s="69"/>
      <c r="N180" s="69"/>
      <c r="O180" s="69"/>
      <c r="P180" s="69"/>
    </row>
    <row r="181" spans="1:16" ht="39.6" x14ac:dyDescent="0.25">
      <c r="A181" s="123"/>
      <c r="B181" s="393" t="s">
        <v>54</v>
      </c>
      <c r="C181" s="384" t="s">
        <v>65</v>
      </c>
      <c r="D181" s="394">
        <v>10.28</v>
      </c>
      <c r="E181" s="394">
        <v>9.4600000000000009</v>
      </c>
      <c r="F181" s="394">
        <v>9.93</v>
      </c>
      <c r="G181" s="394">
        <v>9.32</v>
      </c>
      <c r="H181" s="394">
        <v>8.99</v>
      </c>
      <c r="I181" s="69"/>
      <c r="J181" s="69"/>
      <c r="K181" s="69"/>
      <c r="L181" s="69"/>
      <c r="M181" s="69"/>
      <c r="N181" s="69"/>
      <c r="O181" s="69"/>
      <c r="P181" s="69"/>
    </row>
    <row r="182" spans="1:16" x14ac:dyDescent="0.25">
      <c r="A182" s="123"/>
      <c r="B182" s="393" t="s">
        <v>55</v>
      </c>
      <c r="C182" s="384" t="s">
        <v>154</v>
      </c>
      <c r="D182" s="394">
        <v>9.5</v>
      </c>
      <c r="E182" s="394">
        <v>12</v>
      </c>
      <c r="F182" s="394">
        <v>10</v>
      </c>
      <c r="G182" s="394">
        <v>12</v>
      </c>
      <c r="H182" s="394">
        <v>10.67</v>
      </c>
      <c r="I182" s="69"/>
      <c r="J182" s="69"/>
      <c r="K182" s="69"/>
      <c r="L182" s="69"/>
      <c r="M182" s="69"/>
      <c r="N182" s="69"/>
      <c r="O182" s="69"/>
      <c r="P182" s="69"/>
    </row>
    <row r="183" spans="1:16" ht="26.4" x14ac:dyDescent="0.25">
      <c r="A183" s="123"/>
      <c r="B183" s="393" t="s">
        <v>50</v>
      </c>
      <c r="C183" s="384" t="s">
        <v>66</v>
      </c>
      <c r="D183" s="394">
        <v>12</v>
      </c>
      <c r="E183" s="394">
        <v>12</v>
      </c>
      <c r="F183" s="394">
        <v>9</v>
      </c>
      <c r="G183" s="394">
        <v>8.33</v>
      </c>
      <c r="H183" s="394"/>
      <c r="I183" s="69"/>
      <c r="J183" s="69"/>
      <c r="K183" s="69"/>
      <c r="L183" s="69"/>
      <c r="M183" s="69"/>
      <c r="N183" s="69"/>
      <c r="O183" s="69"/>
      <c r="P183" s="69"/>
    </row>
    <row r="184" spans="1:16" x14ac:dyDescent="0.25">
      <c r="A184" s="123"/>
      <c r="B184" s="393" t="s">
        <v>57</v>
      </c>
      <c r="C184" s="384"/>
      <c r="D184" s="394">
        <v>10.34</v>
      </c>
      <c r="E184" s="394">
        <v>10.039999999999999</v>
      </c>
      <c r="F184" s="394">
        <v>9.84</v>
      </c>
      <c r="G184" s="394">
        <v>9.4700000000000006</v>
      </c>
      <c r="H184" s="394">
        <v>9.19</v>
      </c>
      <c r="I184" s="69"/>
      <c r="J184" s="69"/>
      <c r="K184" s="69"/>
      <c r="L184" s="69"/>
      <c r="M184" s="69"/>
      <c r="N184" s="69"/>
      <c r="O184" s="69"/>
      <c r="P184" s="69"/>
    </row>
    <row r="185" spans="1:16" x14ac:dyDescent="0.25">
      <c r="A185" s="123"/>
      <c r="B185" s="393" t="s">
        <v>51</v>
      </c>
      <c r="C185" s="384"/>
      <c r="D185" s="394">
        <v>10.34</v>
      </c>
      <c r="E185" s="394">
        <v>10.039999999999999</v>
      </c>
      <c r="F185" s="394">
        <v>9.84</v>
      </c>
      <c r="G185" s="394">
        <v>9.4700000000000006</v>
      </c>
      <c r="H185" s="394">
        <v>9.19</v>
      </c>
      <c r="I185" s="69"/>
      <c r="J185" s="69"/>
      <c r="K185" s="69"/>
      <c r="L185" s="69"/>
      <c r="M185" s="69"/>
      <c r="N185" s="69"/>
      <c r="O185" s="69"/>
      <c r="P185" s="69"/>
    </row>
    <row r="186" spans="1:16" x14ac:dyDescent="0.25">
      <c r="A186" s="123"/>
      <c r="B186" s="393" t="s">
        <v>22</v>
      </c>
      <c r="C186" s="384"/>
      <c r="D186" s="394">
        <v>10.34</v>
      </c>
      <c r="E186" s="394">
        <v>10.039999999999999</v>
      </c>
      <c r="F186" s="394">
        <v>9.84</v>
      </c>
      <c r="G186" s="394">
        <v>9.4700000000000006</v>
      </c>
      <c r="H186" s="394">
        <v>9.19</v>
      </c>
      <c r="I186" s="69"/>
      <c r="J186" s="69"/>
      <c r="K186" s="69"/>
      <c r="L186" s="69"/>
      <c r="M186" s="69"/>
      <c r="N186" s="69"/>
      <c r="O186" s="69"/>
      <c r="P186" s="69"/>
    </row>
    <row r="187" spans="1:16" x14ac:dyDescent="0.25">
      <c r="A187" s="123"/>
      <c r="B187" s="123"/>
      <c r="C187" s="124"/>
      <c r="D187" s="125"/>
      <c r="E187" s="125"/>
      <c r="F187" s="125"/>
      <c r="G187" s="125"/>
      <c r="H187" s="125"/>
      <c r="I187" s="69"/>
      <c r="J187" s="69"/>
      <c r="K187" s="69"/>
      <c r="L187" s="69"/>
      <c r="M187" s="69"/>
      <c r="N187" s="69"/>
      <c r="O187" s="69"/>
      <c r="P187" s="69"/>
    </row>
    <row r="188" spans="1:16" x14ac:dyDescent="0.25">
      <c r="A188" s="381"/>
      <c r="B188" s="382"/>
      <c r="C188" s="382"/>
      <c r="D188" s="383"/>
      <c r="E188" s="383"/>
      <c r="F188" s="383"/>
      <c r="G188" s="383"/>
      <c r="H188" s="383"/>
      <c r="I188" s="69"/>
      <c r="J188" s="69"/>
      <c r="K188" s="69"/>
      <c r="L188" s="69"/>
      <c r="M188" s="69"/>
      <c r="N188" s="69"/>
      <c r="O188" s="69"/>
      <c r="P188" s="69"/>
    </row>
    <row r="189" spans="1:16" x14ac:dyDescent="0.25">
      <c r="A189" s="384">
        <v>28</v>
      </c>
      <c r="B189" s="385" t="s">
        <v>100</v>
      </c>
      <c r="C189" s="386"/>
      <c r="D189" s="387"/>
      <c r="E189" s="387"/>
      <c r="F189" s="387"/>
      <c r="G189" s="387"/>
      <c r="H189" s="387"/>
      <c r="I189" s="69"/>
      <c r="J189" s="69"/>
      <c r="K189" s="69"/>
      <c r="L189" s="69"/>
      <c r="M189" s="69"/>
      <c r="N189" s="69"/>
      <c r="O189" s="69"/>
      <c r="P189" s="69"/>
    </row>
    <row r="190" spans="1:16" ht="21" x14ac:dyDescent="0.25">
      <c r="A190" s="123"/>
      <c r="B190" s="465"/>
      <c r="C190" s="467" t="s">
        <v>69</v>
      </c>
      <c r="D190" s="388" t="s">
        <v>279</v>
      </c>
      <c r="E190" s="388" t="s">
        <v>295</v>
      </c>
      <c r="F190" s="388" t="s">
        <v>294</v>
      </c>
      <c r="G190" s="388" t="s">
        <v>319</v>
      </c>
      <c r="H190" s="388" t="s">
        <v>331</v>
      </c>
      <c r="I190" s="69"/>
      <c r="J190" s="69"/>
      <c r="K190" s="69"/>
      <c r="L190" s="69"/>
      <c r="M190" s="69"/>
      <c r="N190" s="69"/>
      <c r="O190" s="69"/>
      <c r="P190" s="69"/>
    </row>
    <row r="191" spans="1:16" x14ac:dyDescent="0.25">
      <c r="A191" s="123"/>
      <c r="B191" s="466"/>
      <c r="C191" s="468"/>
      <c r="D191" s="391" t="s">
        <v>79</v>
      </c>
      <c r="E191" s="391" t="s">
        <v>79</v>
      </c>
      <c r="F191" s="391" t="s">
        <v>79</v>
      </c>
      <c r="G191" s="391" t="s">
        <v>79</v>
      </c>
      <c r="H191" s="391" t="s">
        <v>79</v>
      </c>
      <c r="I191" s="69"/>
      <c r="J191" s="69"/>
      <c r="K191" s="69"/>
      <c r="L191" s="69"/>
      <c r="M191" s="69"/>
      <c r="N191" s="69"/>
      <c r="O191" s="69"/>
      <c r="P191" s="69"/>
    </row>
    <row r="192" spans="1:16" x14ac:dyDescent="0.25">
      <c r="A192" s="123"/>
      <c r="B192" s="393" t="s">
        <v>29</v>
      </c>
      <c r="C192" s="384" t="s">
        <v>58</v>
      </c>
      <c r="D192" s="394">
        <v>31.29</v>
      </c>
      <c r="E192" s="394">
        <v>30.11</v>
      </c>
      <c r="F192" s="394">
        <v>30.17</v>
      </c>
      <c r="G192" s="394">
        <v>28.16</v>
      </c>
      <c r="H192" s="394">
        <v>30.68</v>
      </c>
      <c r="I192" s="69"/>
      <c r="J192" s="69"/>
      <c r="K192" s="69"/>
      <c r="L192" s="69"/>
      <c r="M192" s="69"/>
      <c r="N192" s="69"/>
      <c r="O192" s="69"/>
      <c r="P192" s="69"/>
    </row>
    <row r="193" spans="1:16" x14ac:dyDescent="0.25">
      <c r="A193" s="123"/>
      <c r="B193" s="393" t="s">
        <v>28</v>
      </c>
      <c r="C193" s="384" t="s">
        <v>59</v>
      </c>
      <c r="D193" s="394">
        <v>32.5</v>
      </c>
      <c r="E193" s="394">
        <v>32.520000000000003</v>
      </c>
      <c r="F193" s="394">
        <v>29.95</v>
      </c>
      <c r="G193" s="394">
        <v>34.270000000000003</v>
      </c>
      <c r="H193" s="394">
        <v>35.630000000000003</v>
      </c>
      <c r="I193" s="69"/>
      <c r="J193" s="69"/>
      <c r="K193" s="69"/>
      <c r="L193" s="69"/>
      <c r="M193" s="69"/>
      <c r="N193" s="69"/>
      <c r="O193" s="69"/>
      <c r="P193" s="69"/>
    </row>
    <row r="194" spans="1:16" x14ac:dyDescent="0.25">
      <c r="A194" s="123"/>
      <c r="B194" s="393" t="s">
        <v>30</v>
      </c>
      <c r="C194" s="384" t="s">
        <v>60</v>
      </c>
      <c r="D194" s="394">
        <v>33.590000000000003</v>
      </c>
      <c r="E194" s="394">
        <v>32.64</v>
      </c>
      <c r="F194" s="394">
        <v>33.270000000000003</v>
      </c>
      <c r="G194" s="394">
        <v>34.630000000000003</v>
      </c>
      <c r="H194" s="394">
        <v>33.97</v>
      </c>
      <c r="I194" s="69"/>
      <c r="J194" s="69"/>
      <c r="K194" s="69"/>
      <c r="L194" s="69"/>
      <c r="M194" s="69"/>
      <c r="N194" s="69"/>
      <c r="O194" s="69"/>
      <c r="P194" s="69"/>
    </row>
    <row r="195" spans="1:16" ht="26.4" x14ac:dyDescent="0.25">
      <c r="A195" s="123"/>
      <c r="B195" s="393" t="s">
        <v>56</v>
      </c>
      <c r="C195" s="384" t="s">
        <v>153</v>
      </c>
      <c r="D195" s="394">
        <v>38.79</v>
      </c>
      <c r="E195" s="394">
        <v>34.64</v>
      </c>
      <c r="F195" s="394">
        <v>27.37</v>
      </c>
      <c r="G195" s="394">
        <v>30.66</v>
      </c>
      <c r="H195" s="394">
        <v>34.31</v>
      </c>
      <c r="I195" s="69"/>
      <c r="J195" s="69"/>
      <c r="K195" s="69"/>
      <c r="L195" s="69"/>
      <c r="M195" s="69"/>
      <c r="N195" s="69"/>
      <c r="O195" s="69"/>
      <c r="P195" s="69"/>
    </row>
    <row r="196" spans="1:16" x14ac:dyDescent="0.25">
      <c r="A196" s="123"/>
      <c r="B196" s="393" t="s">
        <v>27</v>
      </c>
      <c r="C196" s="384" t="s">
        <v>61</v>
      </c>
      <c r="D196" s="394">
        <v>23.91</v>
      </c>
      <c r="E196" s="394">
        <v>25.2</v>
      </c>
      <c r="F196" s="394">
        <v>27.99</v>
      </c>
      <c r="G196" s="394">
        <v>27.63</v>
      </c>
      <c r="H196" s="394">
        <v>28.37</v>
      </c>
      <c r="I196" s="69"/>
      <c r="J196" s="69"/>
      <c r="K196" s="69"/>
      <c r="L196" s="69"/>
      <c r="M196" s="69"/>
      <c r="N196" s="69"/>
      <c r="O196" s="69"/>
      <c r="P196" s="69"/>
    </row>
    <row r="197" spans="1:16" ht="26.4" x14ac:dyDescent="0.25">
      <c r="A197" s="123"/>
      <c r="B197" s="393" t="s">
        <v>95</v>
      </c>
      <c r="C197" s="384" t="s">
        <v>62</v>
      </c>
      <c r="D197" s="394">
        <v>26.87</v>
      </c>
      <c r="E197" s="394">
        <v>22.66</v>
      </c>
      <c r="F197" s="394">
        <v>24.07</v>
      </c>
      <c r="G197" s="394">
        <v>23.52</v>
      </c>
      <c r="H197" s="394">
        <v>24.79</v>
      </c>
      <c r="I197" s="69"/>
      <c r="J197" s="69"/>
      <c r="K197" s="69"/>
      <c r="L197" s="69"/>
      <c r="M197" s="69"/>
      <c r="N197" s="69"/>
      <c r="O197" s="69"/>
      <c r="P197" s="69"/>
    </row>
    <row r="198" spans="1:16" x14ac:dyDescent="0.25">
      <c r="A198" s="123"/>
      <c r="B198" s="393" t="s">
        <v>52</v>
      </c>
      <c r="C198" s="384" t="s">
        <v>63</v>
      </c>
      <c r="D198" s="394">
        <v>45.5</v>
      </c>
      <c r="E198" s="394">
        <v>42.64</v>
      </c>
      <c r="F198" s="394">
        <v>49.07</v>
      </c>
      <c r="G198" s="394">
        <v>36.57</v>
      </c>
      <c r="H198" s="394">
        <v>51.46</v>
      </c>
      <c r="I198" s="69"/>
      <c r="J198" s="69"/>
      <c r="K198" s="69"/>
      <c r="L198" s="69"/>
      <c r="M198" s="69"/>
      <c r="N198" s="69"/>
      <c r="O198" s="69"/>
      <c r="P198" s="69"/>
    </row>
    <row r="199" spans="1:16" x14ac:dyDescent="0.25">
      <c r="A199" s="123"/>
      <c r="B199" s="393" t="s">
        <v>53</v>
      </c>
      <c r="C199" s="384" t="s">
        <v>64</v>
      </c>
      <c r="D199" s="394">
        <v>36.39</v>
      </c>
      <c r="E199" s="394">
        <v>34.72</v>
      </c>
      <c r="F199" s="394">
        <v>35.36</v>
      </c>
      <c r="G199" s="394">
        <v>38.119999999999997</v>
      </c>
      <c r="H199" s="394">
        <v>39.6</v>
      </c>
      <c r="I199" s="69"/>
      <c r="J199" s="69"/>
      <c r="K199" s="69"/>
      <c r="L199" s="69"/>
      <c r="M199" s="69"/>
      <c r="N199" s="69"/>
      <c r="O199" s="69"/>
      <c r="P199" s="69"/>
    </row>
    <row r="200" spans="1:16" ht="39.6" x14ac:dyDescent="0.25">
      <c r="A200" s="123"/>
      <c r="B200" s="393" t="s">
        <v>54</v>
      </c>
      <c r="C200" s="384" t="s">
        <v>65</v>
      </c>
      <c r="D200" s="394">
        <v>47.83</v>
      </c>
      <c r="E200" s="394">
        <v>36.04</v>
      </c>
      <c r="F200" s="394">
        <v>45.59</v>
      </c>
      <c r="G200" s="394">
        <v>35.880000000000003</v>
      </c>
      <c r="H200" s="394">
        <v>38.880000000000003</v>
      </c>
      <c r="I200" s="69"/>
      <c r="J200" s="69"/>
      <c r="K200" s="69"/>
      <c r="L200" s="69"/>
      <c r="M200" s="69"/>
      <c r="N200" s="69"/>
      <c r="O200" s="69"/>
      <c r="P200" s="69"/>
    </row>
    <row r="201" spans="1:16" x14ac:dyDescent="0.25">
      <c r="A201" s="123"/>
      <c r="B201" s="393" t="s">
        <v>55</v>
      </c>
      <c r="C201" s="384" t="s">
        <v>154</v>
      </c>
      <c r="D201" s="394">
        <v>36</v>
      </c>
      <c r="E201" s="394">
        <v>24</v>
      </c>
      <c r="F201" s="394">
        <v>24</v>
      </c>
      <c r="G201" s="394">
        <v>36</v>
      </c>
      <c r="H201" s="394">
        <v>18</v>
      </c>
      <c r="I201" s="69"/>
      <c r="J201" s="69"/>
      <c r="K201" s="69"/>
      <c r="L201" s="69"/>
      <c r="M201" s="69"/>
      <c r="N201" s="69"/>
      <c r="O201" s="69"/>
      <c r="P201" s="69"/>
    </row>
    <row r="202" spans="1:16" ht="26.4" x14ac:dyDescent="0.25">
      <c r="A202" s="123"/>
      <c r="B202" s="393" t="s">
        <v>50</v>
      </c>
      <c r="C202" s="384" t="s">
        <v>66</v>
      </c>
      <c r="D202" s="394">
        <v>36</v>
      </c>
      <c r="E202" s="394">
        <v>24</v>
      </c>
      <c r="F202" s="394">
        <v>48</v>
      </c>
      <c r="G202" s="394">
        <v>16</v>
      </c>
      <c r="H202" s="394"/>
      <c r="I202" s="69"/>
      <c r="J202" s="69"/>
      <c r="K202" s="69"/>
      <c r="L202" s="69"/>
      <c r="M202" s="69"/>
      <c r="N202" s="69"/>
      <c r="O202" s="69"/>
      <c r="P202" s="69"/>
    </row>
    <row r="203" spans="1:16" x14ac:dyDescent="0.25">
      <c r="A203" s="123"/>
      <c r="B203" s="393" t="s">
        <v>57</v>
      </c>
      <c r="C203" s="384"/>
      <c r="D203" s="394">
        <v>31.51</v>
      </c>
      <c r="E203" s="394">
        <v>29.36</v>
      </c>
      <c r="F203" s="394">
        <v>30.69</v>
      </c>
      <c r="G203" s="394">
        <v>30.48</v>
      </c>
      <c r="H203" s="394">
        <v>31.61</v>
      </c>
      <c r="I203" s="69"/>
      <c r="J203" s="69"/>
      <c r="K203" s="69"/>
      <c r="L203" s="69"/>
      <c r="M203" s="69"/>
      <c r="N203" s="69"/>
      <c r="O203" s="69"/>
      <c r="P203" s="69"/>
    </row>
    <row r="204" spans="1:16" x14ac:dyDescent="0.25">
      <c r="A204" s="123"/>
      <c r="B204" s="393" t="s">
        <v>51</v>
      </c>
      <c r="C204" s="384"/>
      <c r="D204" s="394">
        <v>31.51</v>
      </c>
      <c r="E204" s="394">
        <v>29.36</v>
      </c>
      <c r="F204" s="394">
        <v>30.69</v>
      </c>
      <c r="G204" s="394">
        <v>30.48</v>
      </c>
      <c r="H204" s="394">
        <v>31.61</v>
      </c>
      <c r="I204" s="69"/>
      <c r="J204" s="69"/>
      <c r="K204" s="69"/>
      <c r="L204" s="69"/>
      <c r="M204" s="69"/>
      <c r="N204" s="69"/>
      <c r="O204" s="69"/>
      <c r="P204" s="69"/>
    </row>
    <row r="205" spans="1:16" x14ac:dyDescent="0.25">
      <c r="A205" s="123"/>
      <c r="B205" s="393" t="s">
        <v>22</v>
      </c>
      <c r="C205" s="384"/>
      <c r="D205" s="394">
        <v>31.51</v>
      </c>
      <c r="E205" s="394">
        <v>29.36</v>
      </c>
      <c r="F205" s="394">
        <v>30.69</v>
      </c>
      <c r="G205" s="394">
        <v>30.48</v>
      </c>
      <c r="H205" s="394">
        <v>31.61</v>
      </c>
      <c r="I205" s="69"/>
      <c r="J205" s="69"/>
      <c r="K205" s="69"/>
      <c r="L205" s="69"/>
      <c r="M205" s="69"/>
      <c r="N205" s="69"/>
      <c r="O205" s="69"/>
      <c r="P205" s="69"/>
    </row>
    <row r="206" spans="1:16" x14ac:dyDescent="0.25">
      <c r="A206" s="123"/>
      <c r="B206" s="123"/>
      <c r="C206" s="124"/>
      <c r="D206" s="125"/>
      <c r="E206" s="125"/>
      <c r="F206" s="125"/>
      <c r="G206" s="125"/>
      <c r="H206" s="125"/>
      <c r="I206" s="69"/>
      <c r="J206" s="69"/>
      <c r="K206" s="69"/>
      <c r="L206" s="69"/>
      <c r="M206" s="69"/>
      <c r="N206" s="69"/>
      <c r="O206" s="69"/>
      <c r="P206" s="69"/>
    </row>
    <row r="207" spans="1:16" x14ac:dyDescent="0.25">
      <c r="A207" s="381"/>
      <c r="B207" s="382"/>
      <c r="C207" s="382"/>
      <c r="D207" s="383"/>
      <c r="E207" s="383"/>
      <c r="F207" s="383"/>
      <c r="G207" s="383"/>
      <c r="H207" s="383"/>
      <c r="I207" s="69"/>
      <c r="J207" s="69"/>
      <c r="K207" s="69"/>
      <c r="L207" s="69"/>
      <c r="M207" s="69"/>
      <c r="N207" s="69"/>
      <c r="O207" s="69"/>
      <c r="P207" s="69"/>
    </row>
    <row r="208" spans="1:16" x14ac:dyDescent="0.25">
      <c r="A208" s="384">
        <v>29</v>
      </c>
      <c r="B208" s="385" t="s">
        <v>101</v>
      </c>
      <c r="C208" s="386"/>
      <c r="D208" s="387"/>
      <c r="E208" s="387"/>
      <c r="F208" s="387"/>
      <c r="G208" s="387"/>
      <c r="H208" s="387"/>
      <c r="I208" s="69"/>
      <c r="J208" s="69"/>
      <c r="K208" s="69"/>
      <c r="L208" s="69"/>
      <c r="M208" s="69"/>
      <c r="N208" s="69"/>
      <c r="O208" s="69"/>
      <c r="P208" s="69"/>
    </row>
    <row r="209" spans="1:16" ht="21" x14ac:dyDescent="0.25">
      <c r="A209" s="123"/>
      <c r="B209" s="465"/>
      <c r="C209" s="467" t="s">
        <v>69</v>
      </c>
      <c r="D209" s="388" t="s">
        <v>279</v>
      </c>
      <c r="E209" s="388" t="s">
        <v>295</v>
      </c>
      <c r="F209" s="388" t="s">
        <v>294</v>
      </c>
      <c r="G209" s="388" t="s">
        <v>319</v>
      </c>
      <c r="H209" s="388" t="s">
        <v>331</v>
      </c>
      <c r="I209" s="69"/>
      <c r="J209" s="69"/>
      <c r="K209" s="69"/>
      <c r="L209" s="69"/>
      <c r="M209" s="69"/>
      <c r="N209" s="69"/>
      <c r="O209" s="69"/>
      <c r="P209" s="69"/>
    </row>
    <row r="210" spans="1:16" x14ac:dyDescent="0.25">
      <c r="A210" s="123"/>
      <c r="B210" s="466"/>
      <c r="C210" s="468"/>
      <c r="D210" s="391" t="s">
        <v>79</v>
      </c>
      <c r="E210" s="391" t="s">
        <v>79</v>
      </c>
      <c r="F210" s="391" t="s">
        <v>79</v>
      </c>
      <c r="G210" s="391" t="s">
        <v>79</v>
      </c>
      <c r="H210" s="391" t="s">
        <v>79</v>
      </c>
      <c r="I210" s="69"/>
      <c r="J210" s="69"/>
      <c r="K210" s="69"/>
      <c r="L210" s="69"/>
      <c r="M210" s="69"/>
      <c r="N210" s="69"/>
      <c r="O210" s="69"/>
      <c r="P210" s="69"/>
    </row>
    <row r="211" spans="1:16" x14ac:dyDescent="0.25">
      <c r="A211" s="123"/>
      <c r="B211" s="393" t="s">
        <v>29</v>
      </c>
      <c r="C211" s="384" t="s">
        <v>58</v>
      </c>
      <c r="D211" s="394">
        <v>6.93</v>
      </c>
      <c r="E211" s="394">
        <v>8</v>
      </c>
      <c r="F211" s="394">
        <v>6.62</v>
      </c>
      <c r="G211" s="394">
        <v>6.71</v>
      </c>
      <c r="H211" s="394">
        <v>6.2</v>
      </c>
      <c r="I211" s="69"/>
      <c r="J211" s="69"/>
      <c r="K211" s="69"/>
      <c r="L211" s="69"/>
      <c r="M211" s="69"/>
      <c r="N211" s="69"/>
      <c r="O211" s="69"/>
      <c r="P211" s="69"/>
    </row>
    <row r="212" spans="1:16" x14ac:dyDescent="0.25">
      <c r="A212" s="123"/>
      <c r="B212" s="393" t="s">
        <v>28</v>
      </c>
      <c r="C212" s="384" t="s">
        <v>59</v>
      </c>
      <c r="D212" s="394">
        <v>8.7899999999999991</v>
      </c>
      <c r="E212" s="394">
        <v>8.58</v>
      </c>
      <c r="F212" s="394">
        <v>8.0299999999999994</v>
      </c>
      <c r="G212" s="394">
        <v>7.5</v>
      </c>
      <c r="H212" s="394">
        <v>7.47</v>
      </c>
      <c r="I212" s="69"/>
      <c r="J212" s="69"/>
      <c r="K212" s="69"/>
      <c r="L212" s="69"/>
      <c r="M212" s="69"/>
      <c r="N212" s="69"/>
      <c r="O212" s="69"/>
      <c r="P212" s="69"/>
    </row>
    <row r="213" spans="1:16" x14ac:dyDescent="0.25">
      <c r="A213" s="123"/>
      <c r="B213" s="393" t="s">
        <v>30</v>
      </c>
      <c r="C213" s="384" t="s">
        <v>60</v>
      </c>
      <c r="D213" s="394">
        <v>8.34</v>
      </c>
      <c r="E213" s="394">
        <v>7.92</v>
      </c>
      <c r="F213" s="394">
        <v>7.75</v>
      </c>
      <c r="G213" s="394">
        <v>7.16</v>
      </c>
      <c r="H213" s="394">
        <v>7.36</v>
      </c>
      <c r="I213" s="69"/>
      <c r="J213" s="69"/>
      <c r="K213" s="69"/>
      <c r="L213" s="69"/>
      <c r="M213" s="69"/>
      <c r="N213" s="69"/>
      <c r="O213" s="69"/>
      <c r="P213" s="69"/>
    </row>
    <row r="214" spans="1:16" ht="26.4" x14ac:dyDescent="0.25">
      <c r="A214" s="123"/>
      <c r="B214" s="393" t="s">
        <v>56</v>
      </c>
      <c r="C214" s="384" t="s">
        <v>153</v>
      </c>
      <c r="D214" s="394">
        <v>7.55</v>
      </c>
      <c r="E214" s="394">
        <v>8.7899999999999991</v>
      </c>
      <c r="F214" s="394">
        <v>7.81</v>
      </c>
      <c r="G214" s="394">
        <v>7</v>
      </c>
      <c r="H214" s="394">
        <v>6.67</v>
      </c>
      <c r="I214" s="69"/>
      <c r="J214" s="69"/>
      <c r="K214" s="69"/>
      <c r="L214" s="69"/>
      <c r="M214" s="69"/>
      <c r="N214" s="69"/>
      <c r="O214" s="69"/>
      <c r="P214" s="69"/>
    </row>
    <row r="215" spans="1:16" x14ac:dyDescent="0.25">
      <c r="A215" s="123"/>
      <c r="B215" s="393" t="s">
        <v>27</v>
      </c>
      <c r="C215" s="384" t="s">
        <v>61</v>
      </c>
      <c r="D215" s="394">
        <v>9.51</v>
      </c>
      <c r="E215" s="394">
        <v>9.15</v>
      </c>
      <c r="F215" s="394">
        <v>9.0399999999999991</v>
      </c>
      <c r="G215" s="394">
        <v>7.87</v>
      </c>
      <c r="H215" s="394">
        <v>7.5</v>
      </c>
      <c r="I215" s="69"/>
      <c r="J215" s="69"/>
      <c r="K215" s="69"/>
      <c r="L215" s="69"/>
      <c r="M215" s="69"/>
      <c r="N215" s="69"/>
      <c r="O215" s="69"/>
      <c r="P215" s="69"/>
    </row>
    <row r="216" spans="1:16" ht="26.4" x14ac:dyDescent="0.25">
      <c r="A216" s="123"/>
      <c r="B216" s="393" t="s">
        <v>95</v>
      </c>
      <c r="C216" s="384" t="s">
        <v>62</v>
      </c>
      <c r="D216" s="394">
        <v>9.3699999999999992</v>
      </c>
      <c r="E216" s="394">
        <v>8.89</v>
      </c>
      <c r="F216" s="394">
        <v>8.8800000000000008</v>
      </c>
      <c r="G216" s="394">
        <v>8.39</v>
      </c>
      <c r="H216" s="394">
        <v>7.82</v>
      </c>
      <c r="I216" s="69"/>
      <c r="J216" s="69"/>
      <c r="K216" s="69"/>
      <c r="L216" s="69"/>
      <c r="M216" s="69"/>
      <c r="N216" s="69"/>
      <c r="O216" s="69"/>
      <c r="P216" s="69"/>
    </row>
    <row r="217" spans="1:16" x14ac:dyDescent="0.25">
      <c r="A217" s="123"/>
      <c r="B217" s="393" t="s">
        <v>52</v>
      </c>
      <c r="C217" s="384" t="s">
        <v>63</v>
      </c>
      <c r="D217" s="394">
        <v>7.45</v>
      </c>
      <c r="E217" s="394">
        <v>7.71</v>
      </c>
      <c r="F217" s="394">
        <v>8.17</v>
      </c>
      <c r="G217" s="394">
        <v>8</v>
      </c>
      <c r="H217" s="394">
        <v>9.5</v>
      </c>
      <c r="I217" s="69"/>
      <c r="J217" s="69"/>
      <c r="K217" s="69"/>
      <c r="L217" s="69"/>
      <c r="M217" s="69"/>
      <c r="N217" s="69"/>
      <c r="O217" s="69"/>
      <c r="P217" s="69"/>
    </row>
    <row r="218" spans="1:16" x14ac:dyDescent="0.25">
      <c r="A218" s="123"/>
      <c r="B218" s="393" t="s">
        <v>53</v>
      </c>
      <c r="C218" s="384" t="s">
        <v>64</v>
      </c>
      <c r="D218" s="394">
        <v>8.92</v>
      </c>
      <c r="E218" s="394">
        <v>7.72</v>
      </c>
      <c r="F218" s="394">
        <v>7.51</v>
      </c>
      <c r="G218" s="394">
        <v>7.21</v>
      </c>
      <c r="H218" s="394">
        <v>7.45</v>
      </c>
      <c r="I218" s="69"/>
      <c r="J218" s="69"/>
      <c r="K218" s="69"/>
      <c r="L218" s="69"/>
      <c r="M218" s="69"/>
      <c r="N218" s="69"/>
      <c r="O218" s="69"/>
      <c r="P218" s="69"/>
    </row>
    <row r="219" spans="1:16" ht="39.6" x14ac:dyDescent="0.25">
      <c r="A219" s="123"/>
      <c r="B219" s="393" t="s">
        <v>54</v>
      </c>
      <c r="C219" s="384" t="s">
        <v>65</v>
      </c>
      <c r="D219" s="394">
        <v>8.6999999999999993</v>
      </c>
      <c r="E219" s="394">
        <v>7.69</v>
      </c>
      <c r="F219" s="394">
        <v>8.5399999999999991</v>
      </c>
      <c r="G219" s="394">
        <v>7.41</v>
      </c>
      <c r="H219" s="394">
        <v>7.55</v>
      </c>
      <c r="I219" s="69"/>
      <c r="J219" s="69"/>
      <c r="K219" s="69"/>
      <c r="L219" s="69"/>
      <c r="M219" s="69"/>
      <c r="N219" s="69"/>
      <c r="O219" s="69"/>
      <c r="P219" s="69"/>
    </row>
    <row r="220" spans="1:16" x14ac:dyDescent="0.25">
      <c r="A220" s="123"/>
      <c r="B220" s="393" t="s">
        <v>55</v>
      </c>
      <c r="C220" s="384" t="s">
        <v>154</v>
      </c>
      <c r="D220" s="394">
        <v>10</v>
      </c>
      <c r="E220" s="394">
        <v>10</v>
      </c>
      <c r="F220" s="394"/>
      <c r="G220" s="394">
        <v>8</v>
      </c>
      <c r="H220" s="394">
        <v>5</v>
      </c>
      <c r="I220" s="69"/>
      <c r="J220" s="69"/>
      <c r="K220" s="69"/>
      <c r="L220" s="69"/>
      <c r="M220" s="69"/>
      <c r="N220" s="69"/>
      <c r="O220" s="69"/>
      <c r="P220" s="69"/>
    </row>
    <row r="221" spans="1:16" ht="26.4" x14ac:dyDescent="0.25">
      <c r="A221" s="123"/>
      <c r="B221" s="393" t="s">
        <v>50</v>
      </c>
      <c r="C221" s="384" t="s">
        <v>66</v>
      </c>
      <c r="D221" s="394">
        <v>10</v>
      </c>
      <c r="E221" s="394">
        <v>10</v>
      </c>
      <c r="F221" s="394"/>
      <c r="G221" s="394">
        <v>6.5</v>
      </c>
      <c r="H221" s="394"/>
      <c r="I221" s="69"/>
      <c r="J221" s="69"/>
      <c r="K221" s="69"/>
      <c r="L221" s="69"/>
      <c r="M221" s="69"/>
      <c r="N221" s="69"/>
      <c r="O221" s="69"/>
      <c r="P221" s="69"/>
    </row>
    <row r="222" spans="1:16" x14ac:dyDescent="0.25">
      <c r="A222" s="123"/>
      <c r="B222" s="393" t="s">
        <v>57</v>
      </c>
      <c r="C222" s="384"/>
      <c r="D222" s="394">
        <v>8.76</v>
      </c>
      <c r="E222" s="394">
        <v>8.4</v>
      </c>
      <c r="F222" s="394">
        <v>8.2100000000000009</v>
      </c>
      <c r="G222" s="394">
        <v>7.53</v>
      </c>
      <c r="H222" s="394">
        <v>7.48</v>
      </c>
      <c r="I222" s="69"/>
      <c r="J222" s="69"/>
      <c r="K222" s="69"/>
      <c r="L222" s="69"/>
      <c r="M222" s="69"/>
      <c r="N222" s="69"/>
      <c r="O222" s="69"/>
      <c r="P222" s="69"/>
    </row>
    <row r="223" spans="1:16" x14ac:dyDescent="0.25">
      <c r="A223" s="123"/>
      <c r="B223" s="393" t="s">
        <v>51</v>
      </c>
      <c r="C223" s="384"/>
      <c r="D223" s="394">
        <v>8.76</v>
      </c>
      <c r="E223" s="394">
        <v>8.4</v>
      </c>
      <c r="F223" s="394">
        <v>8.2100000000000009</v>
      </c>
      <c r="G223" s="394">
        <v>7.53</v>
      </c>
      <c r="H223" s="394">
        <v>7.48</v>
      </c>
      <c r="I223" s="69"/>
      <c r="J223" s="69"/>
      <c r="K223" s="69"/>
      <c r="L223" s="69"/>
      <c r="M223" s="69"/>
      <c r="N223" s="69"/>
      <c r="O223" s="69"/>
      <c r="P223" s="69"/>
    </row>
    <row r="224" spans="1:16" x14ac:dyDescent="0.25">
      <c r="A224" s="123"/>
      <c r="B224" s="393" t="s">
        <v>22</v>
      </c>
      <c r="C224" s="384"/>
      <c r="D224" s="394">
        <v>8.76</v>
      </c>
      <c r="E224" s="394">
        <v>8.4</v>
      </c>
      <c r="F224" s="394">
        <v>8.2100000000000009</v>
      </c>
      <c r="G224" s="394">
        <v>7.53</v>
      </c>
      <c r="H224" s="394">
        <v>7.48</v>
      </c>
      <c r="I224" s="69"/>
      <c r="J224" s="69"/>
      <c r="K224" s="69"/>
      <c r="L224" s="69"/>
      <c r="M224" s="69"/>
      <c r="N224" s="69"/>
      <c r="O224" s="69"/>
      <c r="P224" s="69"/>
    </row>
    <row r="225" spans="1:16" x14ac:dyDescent="0.25">
      <c r="A225" s="123"/>
      <c r="B225" s="123"/>
      <c r="C225" s="124"/>
      <c r="D225" s="125"/>
      <c r="E225" s="125"/>
      <c r="F225" s="125"/>
      <c r="G225" s="125"/>
      <c r="H225" s="125"/>
      <c r="I225" s="69"/>
      <c r="J225" s="69"/>
      <c r="K225" s="69"/>
      <c r="L225" s="69"/>
      <c r="M225" s="69"/>
      <c r="N225" s="69"/>
      <c r="O225" s="69"/>
      <c r="P225" s="69"/>
    </row>
    <row r="226" spans="1:16" x14ac:dyDescent="0.25">
      <c r="A226" s="381"/>
      <c r="B226" s="382"/>
      <c r="C226" s="382"/>
      <c r="D226" s="383"/>
      <c r="E226" s="383"/>
      <c r="F226" s="383"/>
      <c r="G226" s="383"/>
      <c r="H226" s="383"/>
      <c r="I226" s="69"/>
      <c r="J226" s="69"/>
      <c r="K226" s="69"/>
      <c r="L226" s="69"/>
      <c r="M226" s="69"/>
      <c r="N226" s="69"/>
      <c r="O226" s="69"/>
      <c r="P226" s="69"/>
    </row>
    <row r="227" spans="1:16" x14ac:dyDescent="0.25">
      <c r="A227" s="384">
        <v>30</v>
      </c>
      <c r="B227" s="385" t="s">
        <v>102</v>
      </c>
      <c r="C227" s="386"/>
      <c r="D227" s="387"/>
      <c r="E227" s="387"/>
      <c r="F227" s="387"/>
      <c r="G227" s="387"/>
      <c r="H227" s="387"/>
      <c r="I227" s="69"/>
      <c r="J227" s="69"/>
      <c r="K227" s="69"/>
      <c r="L227" s="69"/>
      <c r="M227" s="69"/>
      <c r="N227" s="69"/>
      <c r="O227" s="69"/>
      <c r="P227" s="69"/>
    </row>
    <row r="228" spans="1:16" ht="21" x14ac:dyDescent="0.25">
      <c r="A228" s="123"/>
      <c r="B228" s="465"/>
      <c r="C228" s="467" t="s">
        <v>69</v>
      </c>
      <c r="D228" s="388" t="s">
        <v>279</v>
      </c>
      <c r="E228" s="388" t="s">
        <v>295</v>
      </c>
      <c r="F228" s="388" t="s">
        <v>294</v>
      </c>
      <c r="G228" s="388" t="s">
        <v>319</v>
      </c>
      <c r="H228" s="388" t="s">
        <v>331</v>
      </c>
      <c r="I228" s="69"/>
      <c r="J228" s="69"/>
      <c r="K228" s="69"/>
      <c r="L228" s="69"/>
      <c r="M228" s="69"/>
      <c r="N228" s="69"/>
      <c r="O228" s="69"/>
      <c r="P228" s="69"/>
    </row>
    <row r="229" spans="1:16" x14ac:dyDescent="0.25">
      <c r="A229" s="123"/>
      <c r="B229" s="466"/>
      <c r="C229" s="468"/>
      <c r="D229" s="391" t="s">
        <v>79</v>
      </c>
      <c r="E229" s="391" t="s">
        <v>79</v>
      </c>
      <c r="F229" s="391" t="s">
        <v>79</v>
      </c>
      <c r="G229" s="391" t="s">
        <v>79</v>
      </c>
      <c r="H229" s="391" t="s">
        <v>79</v>
      </c>
      <c r="I229" s="69"/>
      <c r="J229" s="69"/>
      <c r="K229" s="69"/>
      <c r="L229" s="69"/>
      <c r="M229" s="69"/>
      <c r="N229" s="69"/>
      <c r="O229" s="69"/>
      <c r="P229" s="69"/>
    </row>
    <row r="230" spans="1:16" x14ac:dyDescent="0.25">
      <c r="A230" s="123"/>
      <c r="B230" s="393" t="s">
        <v>29</v>
      </c>
      <c r="C230" s="384" t="s">
        <v>58</v>
      </c>
      <c r="D230" s="394">
        <v>38.4</v>
      </c>
      <c r="E230" s="394">
        <v>33</v>
      </c>
      <c r="F230" s="394">
        <v>38.770000000000003</v>
      </c>
      <c r="G230" s="394">
        <v>30.51</v>
      </c>
      <c r="H230" s="394">
        <v>37.68</v>
      </c>
      <c r="I230" s="69"/>
      <c r="J230" s="69"/>
      <c r="K230" s="69"/>
      <c r="L230" s="69"/>
      <c r="M230" s="69"/>
      <c r="N230" s="69"/>
      <c r="O230" s="69"/>
      <c r="P230" s="69"/>
    </row>
    <row r="231" spans="1:16" x14ac:dyDescent="0.25">
      <c r="A231" s="123"/>
      <c r="B231" s="393" t="s">
        <v>28</v>
      </c>
      <c r="C231" s="384" t="s">
        <v>59</v>
      </c>
      <c r="D231" s="394">
        <v>29.33</v>
      </c>
      <c r="E231" s="394">
        <v>39.08</v>
      </c>
      <c r="F231" s="394">
        <v>28.03</v>
      </c>
      <c r="G231" s="394">
        <v>35.46</v>
      </c>
      <c r="H231" s="394">
        <v>40.93</v>
      </c>
      <c r="I231" s="69"/>
      <c r="J231" s="69"/>
      <c r="K231" s="69"/>
      <c r="L231" s="69"/>
      <c r="M231" s="69"/>
      <c r="N231" s="69"/>
      <c r="O231" s="69"/>
      <c r="P231" s="69"/>
    </row>
    <row r="232" spans="1:16" x14ac:dyDescent="0.25">
      <c r="A232" s="123"/>
      <c r="B232" s="393" t="s">
        <v>30</v>
      </c>
      <c r="C232" s="384" t="s">
        <v>60</v>
      </c>
      <c r="D232" s="394">
        <v>37.64</v>
      </c>
      <c r="E232" s="394">
        <v>34.85</v>
      </c>
      <c r="F232" s="394">
        <v>38.840000000000003</v>
      </c>
      <c r="G232" s="394">
        <v>36.99</v>
      </c>
      <c r="H232" s="394">
        <v>36.75</v>
      </c>
      <c r="I232" s="69"/>
      <c r="J232" s="69"/>
      <c r="K232" s="69"/>
      <c r="L232" s="69"/>
      <c r="M232" s="69"/>
      <c r="N232" s="69"/>
      <c r="O232" s="69"/>
      <c r="P232" s="69"/>
    </row>
    <row r="233" spans="1:16" ht="26.4" x14ac:dyDescent="0.25">
      <c r="A233" s="123"/>
      <c r="B233" s="393" t="s">
        <v>56</v>
      </c>
      <c r="C233" s="384" t="s">
        <v>153</v>
      </c>
      <c r="D233" s="394">
        <v>68</v>
      </c>
      <c r="E233" s="394">
        <v>45</v>
      </c>
      <c r="F233" s="394">
        <v>29.31</v>
      </c>
      <c r="G233" s="394">
        <v>44.19</v>
      </c>
      <c r="H233" s="394">
        <v>47.7</v>
      </c>
      <c r="I233" s="69"/>
      <c r="J233" s="69"/>
      <c r="K233" s="69"/>
      <c r="L233" s="69"/>
      <c r="M233" s="69"/>
      <c r="N233" s="69"/>
      <c r="O233" s="69"/>
      <c r="P233" s="69"/>
    </row>
    <row r="234" spans="1:16" x14ac:dyDescent="0.25">
      <c r="A234" s="123"/>
      <c r="B234" s="393" t="s">
        <v>27</v>
      </c>
      <c r="C234" s="384" t="s">
        <v>61</v>
      </c>
      <c r="D234" s="394">
        <v>25.91</v>
      </c>
      <c r="E234" s="394">
        <v>27.35</v>
      </c>
      <c r="F234" s="394">
        <v>32.68</v>
      </c>
      <c r="G234" s="394">
        <v>36.58</v>
      </c>
      <c r="H234" s="394">
        <v>35.950000000000003</v>
      </c>
      <c r="I234" s="69"/>
      <c r="J234" s="69"/>
      <c r="K234" s="69"/>
      <c r="L234" s="69"/>
      <c r="M234" s="69"/>
      <c r="N234" s="69"/>
      <c r="O234" s="69"/>
      <c r="P234" s="69"/>
    </row>
    <row r="235" spans="1:16" ht="26.4" x14ac:dyDescent="0.25">
      <c r="A235" s="123"/>
      <c r="B235" s="393" t="s">
        <v>95</v>
      </c>
      <c r="C235" s="384" t="s">
        <v>62</v>
      </c>
      <c r="D235" s="394">
        <v>28.74</v>
      </c>
      <c r="E235" s="394">
        <v>28</v>
      </c>
      <c r="F235" s="394">
        <v>30.03</v>
      </c>
      <c r="G235" s="394">
        <v>28.18</v>
      </c>
      <c r="H235" s="394">
        <v>29.6</v>
      </c>
      <c r="I235" s="69"/>
      <c r="J235" s="69"/>
      <c r="K235" s="69"/>
      <c r="L235" s="69"/>
      <c r="M235" s="69"/>
      <c r="N235" s="69"/>
      <c r="O235" s="69"/>
      <c r="P235" s="69"/>
    </row>
    <row r="236" spans="1:16" x14ac:dyDescent="0.25">
      <c r="A236" s="123"/>
      <c r="B236" s="393" t="s">
        <v>52</v>
      </c>
      <c r="C236" s="384" t="s">
        <v>63</v>
      </c>
      <c r="D236" s="394">
        <v>53.45</v>
      </c>
      <c r="E236" s="394">
        <v>43.71</v>
      </c>
      <c r="F236" s="394">
        <v>52</v>
      </c>
      <c r="G236" s="394">
        <v>48</v>
      </c>
      <c r="H236" s="394">
        <v>49.71</v>
      </c>
      <c r="I236" s="69"/>
      <c r="J236" s="69"/>
      <c r="K236" s="69"/>
      <c r="L236" s="69"/>
      <c r="M236" s="69"/>
      <c r="N236" s="69"/>
      <c r="O236" s="69"/>
      <c r="P236" s="69"/>
    </row>
    <row r="237" spans="1:16" x14ac:dyDescent="0.25">
      <c r="A237" s="123"/>
      <c r="B237" s="393" t="s">
        <v>53</v>
      </c>
      <c r="C237" s="384" t="s">
        <v>64</v>
      </c>
      <c r="D237" s="394">
        <v>36.79</v>
      </c>
      <c r="E237" s="394">
        <v>45.41</v>
      </c>
      <c r="F237" s="394">
        <v>47.33</v>
      </c>
      <c r="G237" s="394">
        <v>43.78</v>
      </c>
      <c r="H237" s="394">
        <v>35.46</v>
      </c>
      <c r="I237" s="69"/>
      <c r="J237" s="69"/>
      <c r="K237" s="69"/>
      <c r="L237" s="69"/>
      <c r="M237" s="69"/>
      <c r="N237" s="69"/>
      <c r="O237" s="69"/>
      <c r="P237" s="69"/>
    </row>
    <row r="238" spans="1:16" ht="39.6" x14ac:dyDescent="0.25">
      <c r="A238" s="123"/>
      <c r="B238" s="393" t="s">
        <v>54</v>
      </c>
      <c r="C238" s="384" t="s">
        <v>65</v>
      </c>
      <c r="D238" s="394">
        <v>49.04</v>
      </c>
      <c r="E238" s="394">
        <v>36.68</v>
      </c>
      <c r="F238" s="394">
        <v>48.83</v>
      </c>
      <c r="G238" s="394">
        <v>37.06</v>
      </c>
      <c r="H238" s="394">
        <v>42.57</v>
      </c>
      <c r="I238" s="69"/>
      <c r="J238" s="69"/>
      <c r="K238" s="69"/>
      <c r="L238" s="69"/>
      <c r="M238" s="69"/>
      <c r="N238" s="69"/>
      <c r="O238" s="69"/>
      <c r="P238" s="69"/>
    </row>
    <row r="239" spans="1:16" x14ac:dyDescent="0.25">
      <c r="A239" s="123"/>
      <c r="B239" s="393" t="s">
        <v>55</v>
      </c>
      <c r="C239" s="384" t="s">
        <v>154</v>
      </c>
      <c r="D239" s="394">
        <v>12</v>
      </c>
      <c r="E239" s="394">
        <v>12</v>
      </c>
      <c r="F239" s="394"/>
      <c r="G239" s="394">
        <v>36</v>
      </c>
      <c r="H239" s="394">
        <v>6</v>
      </c>
      <c r="I239" s="69"/>
      <c r="J239" s="69"/>
      <c r="K239" s="69"/>
      <c r="L239" s="69"/>
      <c r="M239" s="69"/>
      <c r="N239" s="69"/>
      <c r="O239" s="69"/>
      <c r="P239" s="69"/>
    </row>
    <row r="240" spans="1:16" ht="26.4" x14ac:dyDescent="0.25">
      <c r="A240" s="123"/>
      <c r="B240" s="393" t="s">
        <v>50</v>
      </c>
      <c r="C240" s="384" t="s">
        <v>66</v>
      </c>
      <c r="D240" s="394">
        <v>36</v>
      </c>
      <c r="E240" s="394">
        <v>24</v>
      </c>
      <c r="F240" s="394"/>
      <c r="G240" s="394">
        <v>12</v>
      </c>
      <c r="H240" s="394"/>
      <c r="I240" s="69"/>
      <c r="J240" s="69"/>
      <c r="K240" s="69"/>
      <c r="L240" s="69"/>
      <c r="M240" s="69"/>
      <c r="N240" s="69"/>
      <c r="O240" s="69"/>
      <c r="P240" s="69"/>
    </row>
    <row r="241" spans="1:16" x14ac:dyDescent="0.25">
      <c r="A241" s="123"/>
      <c r="B241" s="393" t="s">
        <v>57</v>
      </c>
      <c r="C241" s="384"/>
      <c r="D241" s="394">
        <v>35.32</v>
      </c>
      <c r="E241" s="394">
        <v>34.090000000000003</v>
      </c>
      <c r="F241" s="394">
        <v>36.76</v>
      </c>
      <c r="G241" s="394">
        <v>35.5</v>
      </c>
      <c r="H241" s="394">
        <v>36.15</v>
      </c>
      <c r="I241" s="69"/>
      <c r="J241" s="69"/>
      <c r="K241" s="69"/>
      <c r="L241" s="69"/>
      <c r="M241" s="69"/>
      <c r="N241" s="69"/>
      <c r="O241" s="69"/>
      <c r="P241" s="69"/>
    </row>
    <row r="242" spans="1:16" x14ac:dyDescent="0.25">
      <c r="A242" s="123"/>
      <c r="B242" s="393" t="s">
        <v>51</v>
      </c>
      <c r="C242" s="384"/>
      <c r="D242" s="394">
        <v>35.32</v>
      </c>
      <c r="E242" s="394">
        <v>34.090000000000003</v>
      </c>
      <c r="F242" s="394">
        <v>36.76</v>
      </c>
      <c r="G242" s="394">
        <v>35.5</v>
      </c>
      <c r="H242" s="394">
        <v>36.15</v>
      </c>
      <c r="I242" s="69"/>
      <c r="J242" s="69"/>
      <c r="K242" s="69"/>
      <c r="L242" s="69"/>
      <c r="M242" s="69"/>
      <c r="N242" s="69"/>
      <c r="O242" s="69"/>
      <c r="P242" s="69"/>
    </row>
    <row r="243" spans="1:16" x14ac:dyDescent="0.25">
      <c r="A243" s="123"/>
      <c r="B243" s="393" t="s">
        <v>22</v>
      </c>
      <c r="C243" s="384"/>
      <c r="D243" s="394">
        <v>35.32</v>
      </c>
      <c r="E243" s="394">
        <v>34.090000000000003</v>
      </c>
      <c r="F243" s="394">
        <v>36.76</v>
      </c>
      <c r="G243" s="394">
        <v>35.5</v>
      </c>
      <c r="H243" s="394">
        <v>36.15</v>
      </c>
      <c r="I243" s="69"/>
      <c r="J243" s="69"/>
      <c r="K243" s="69"/>
      <c r="L243" s="69"/>
      <c r="M243" s="69"/>
      <c r="N243" s="69"/>
      <c r="O243" s="69"/>
      <c r="P243" s="69"/>
    </row>
    <row r="244" spans="1:16" x14ac:dyDescent="0.25">
      <c r="A244" s="123"/>
      <c r="B244" s="123"/>
      <c r="C244" s="124"/>
      <c r="D244" s="125"/>
      <c r="E244" s="125"/>
      <c r="F244" s="125"/>
      <c r="G244" s="125"/>
      <c r="H244" s="125"/>
      <c r="I244" s="69"/>
      <c r="J244" s="69"/>
      <c r="K244" s="69"/>
      <c r="L244" s="69"/>
      <c r="M244" s="69"/>
      <c r="N244" s="69"/>
      <c r="O244" s="69"/>
      <c r="P244" s="69"/>
    </row>
    <row r="245" spans="1:16" x14ac:dyDescent="0.25">
      <c r="A245" s="381"/>
      <c r="B245" s="382"/>
      <c r="C245" s="382"/>
      <c r="D245" s="383"/>
      <c r="E245" s="383"/>
      <c r="F245" s="383"/>
      <c r="G245" s="383"/>
      <c r="H245" s="383"/>
      <c r="I245" s="69"/>
      <c r="J245" s="69"/>
      <c r="K245" s="69"/>
      <c r="L245" s="69"/>
      <c r="M245" s="69"/>
      <c r="N245" s="69"/>
      <c r="O245" s="69"/>
      <c r="P245" s="69"/>
    </row>
    <row r="246" spans="1:16" x14ac:dyDescent="0.25">
      <c r="A246" s="384">
        <v>31</v>
      </c>
      <c r="B246" s="385" t="s">
        <v>103</v>
      </c>
      <c r="C246" s="386"/>
      <c r="D246" s="387"/>
      <c r="E246" s="387"/>
      <c r="F246" s="387"/>
      <c r="G246" s="387"/>
      <c r="H246" s="387"/>
      <c r="I246" s="69"/>
      <c r="J246" s="69"/>
      <c r="K246" s="69"/>
      <c r="L246" s="69"/>
      <c r="M246" s="69"/>
      <c r="N246" s="69"/>
      <c r="O246" s="69"/>
      <c r="P246" s="69"/>
    </row>
    <row r="247" spans="1:16" ht="21" x14ac:dyDescent="0.25">
      <c r="A247" s="123"/>
      <c r="B247" s="465"/>
      <c r="C247" s="467" t="s">
        <v>69</v>
      </c>
      <c r="D247" s="388" t="s">
        <v>279</v>
      </c>
      <c r="E247" s="388" t="s">
        <v>295</v>
      </c>
      <c r="F247" s="388" t="s">
        <v>294</v>
      </c>
      <c r="G247" s="388" t="s">
        <v>319</v>
      </c>
      <c r="H247" s="388" t="s">
        <v>331</v>
      </c>
      <c r="I247" s="69"/>
      <c r="J247" s="69"/>
      <c r="K247" s="69"/>
      <c r="L247" s="69"/>
      <c r="M247" s="69"/>
      <c r="N247" s="69"/>
      <c r="O247" s="69"/>
      <c r="P247" s="69"/>
    </row>
    <row r="248" spans="1:16" x14ac:dyDescent="0.25">
      <c r="A248" s="123"/>
      <c r="B248" s="466"/>
      <c r="C248" s="468"/>
      <c r="D248" s="391" t="s">
        <v>36</v>
      </c>
      <c r="E248" s="391" t="s">
        <v>36</v>
      </c>
      <c r="F248" s="391" t="s">
        <v>36</v>
      </c>
      <c r="G248" s="391" t="s">
        <v>36</v>
      </c>
      <c r="H248" s="391" t="s">
        <v>36</v>
      </c>
      <c r="I248" s="69"/>
      <c r="J248" s="69"/>
      <c r="K248" s="69"/>
      <c r="L248" s="69"/>
      <c r="M248" s="69"/>
      <c r="N248" s="69"/>
      <c r="O248" s="69"/>
      <c r="P248" s="69"/>
    </row>
    <row r="249" spans="1:16" x14ac:dyDescent="0.25">
      <c r="A249" s="123"/>
      <c r="B249" s="393" t="s">
        <v>104</v>
      </c>
      <c r="C249" s="384">
        <v>1</v>
      </c>
      <c r="D249" s="394">
        <v>20.420000000000002</v>
      </c>
      <c r="E249" s="394">
        <v>19.920000000000002</v>
      </c>
      <c r="F249" s="394">
        <v>19.350000000000001</v>
      </c>
      <c r="G249" s="394">
        <v>19.77</v>
      </c>
      <c r="H249" s="394"/>
      <c r="I249" s="69"/>
      <c r="J249" s="69"/>
      <c r="K249" s="69"/>
      <c r="L249" s="69"/>
      <c r="M249" s="69"/>
      <c r="N249" s="69"/>
      <c r="O249" s="69"/>
      <c r="P249" s="69"/>
    </row>
    <row r="250" spans="1:16" x14ac:dyDescent="0.25">
      <c r="A250" s="123"/>
      <c r="B250" s="393" t="s">
        <v>105</v>
      </c>
      <c r="C250" s="384">
        <v>0</v>
      </c>
      <c r="D250" s="394">
        <v>3.91</v>
      </c>
      <c r="E250" s="394">
        <v>4.47</v>
      </c>
      <c r="F250" s="394">
        <v>4.05</v>
      </c>
      <c r="G250" s="394">
        <v>3.55</v>
      </c>
      <c r="H250" s="394"/>
      <c r="I250" s="69"/>
      <c r="J250" s="69"/>
      <c r="K250" s="69"/>
      <c r="L250" s="69"/>
      <c r="M250" s="69"/>
      <c r="N250" s="69"/>
      <c r="O250" s="69"/>
      <c r="P250" s="69"/>
    </row>
    <row r="251" spans="1:16" x14ac:dyDescent="0.25">
      <c r="A251" s="123"/>
      <c r="B251" s="393" t="s">
        <v>106</v>
      </c>
      <c r="C251" s="384">
        <v>-1</v>
      </c>
      <c r="D251" s="394">
        <v>75.66</v>
      </c>
      <c r="E251" s="394">
        <v>75.61</v>
      </c>
      <c r="F251" s="394">
        <v>76.349999999999994</v>
      </c>
      <c r="G251" s="394">
        <v>76.05</v>
      </c>
      <c r="H251" s="394"/>
      <c r="I251" s="69"/>
      <c r="J251" s="69"/>
      <c r="K251" s="69"/>
      <c r="L251" s="69"/>
      <c r="M251" s="69"/>
      <c r="N251" s="69"/>
      <c r="O251" s="69"/>
      <c r="P251" s="69"/>
    </row>
    <row r="252" spans="1:16" x14ac:dyDescent="0.25">
      <c r="A252" s="123"/>
      <c r="B252" s="123"/>
      <c r="C252" s="124"/>
      <c r="D252" s="125"/>
      <c r="E252" s="125"/>
      <c r="F252" s="125"/>
      <c r="G252" s="125"/>
      <c r="H252" s="125"/>
      <c r="I252" s="69"/>
      <c r="J252" s="69"/>
      <c r="K252" s="69"/>
      <c r="L252" s="69"/>
      <c r="M252" s="69"/>
      <c r="N252" s="69"/>
      <c r="O252" s="69"/>
      <c r="P252" s="69"/>
    </row>
    <row r="253" spans="1:16" x14ac:dyDescent="0.25">
      <c r="A253" s="381"/>
      <c r="B253" s="382"/>
      <c r="C253" s="382"/>
      <c r="D253" s="383"/>
      <c r="E253" s="383"/>
      <c r="F253" s="383"/>
      <c r="G253" s="383"/>
      <c r="H253" s="383"/>
      <c r="I253" s="69"/>
      <c r="J253" s="69"/>
      <c r="K253" s="69"/>
      <c r="L253" s="69"/>
      <c r="M253" s="69"/>
      <c r="N253" s="69"/>
      <c r="O253" s="69"/>
      <c r="P253" s="69"/>
    </row>
    <row r="254" spans="1:16" x14ac:dyDescent="0.25">
      <c r="A254" s="384">
        <v>32</v>
      </c>
      <c r="B254" s="385" t="s">
        <v>107</v>
      </c>
      <c r="C254" s="386"/>
      <c r="D254" s="387"/>
      <c r="E254" s="387"/>
      <c r="F254" s="387"/>
      <c r="G254" s="387"/>
      <c r="H254" s="387"/>
      <c r="I254" s="69"/>
      <c r="J254" s="69"/>
      <c r="K254" s="69"/>
      <c r="L254" s="69"/>
      <c r="M254" s="69"/>
      <c r="N254" s="69"/>
      <c r="O254" s="69"/>
      <c r="P254" s="69"/>
    </row>
    <row r="255" spans="1:16" ht="21" x14ac:dyDescent="0.25">
      <c r="A255" s="123"/>
      <c r="B255" s="465"/>
      <c r="C255" s="467" t="s">
        <v>69</v>
      </c>
      <c r="D255" s="388" t="s">
        <v>279</v>
      </c>
      <c r="E255" s="388" t="s">
        <v>295</v>
      </c>
      <c r="F255" s="388" t="s">
        <v>294</v>
      </c>
      <c r="G255" s="388" t="s">
        <v>319</v>
      </c>
      <c r="H255" s="388" t="s">
        <v>331</v>
      </c>
      <c r="I255" s="69"/>
      <c r="J255" s="69"/>
      <c r="K255" s="69"/>
      <c r="L255" s="69"/>
      <c r="M255" s="69"/>
      <c r="N255" s="69"/>
      <c r="O255" s="69"/>
      <c r="P255" s="69"/>
    </row>
    <row r="256" spans="1:16" x14ac:dyDescent="0.25">
      <c r="A256" s="123"/>
      <c r="B256" s="466"/>
      <c r="C256" s="468"/>
      <c r="D256" s="391" t="s">
        <v>79</v>
      </c>
      <c r="E256" s="391" t="s">
        <v>79</v>
      </c>
      <c r="F256" s="391" t="s">
        <v>79</v>
      </c>
      <c r="G256" s="391" t="s">
        <v>79</v>
      </c>
      <c r="H256" s="391" t="s">
        <v>79</v>
      </c>
      <c r="I256" s="69"/>
      <c r="J256" s="69"/>
      <c r="K256" s="69"/>
      <c r="L256" s="69"/>
      <c r="M256" s="69"/>
      <c r="N256" s="69"/>
      <c r="O256" s="69"/>
      <c r="P256" s="69"/>
    </row>
    <row r="257" spans="1:16" x14ac:dyDescent="0.25">
      <c r="A257" s="123"/>
      <c r="B257" s="393" t="s">
        <v>91</v>
      </c>
      <c r="C257" s="384">
        <v>1</v>
      </c>
      <c r="D257" s="394">
        <v>22.43</v>
      </c>
      <c r="E257" s="394">
        <v>23.21</v>
      </c>
      <c r="F257" s="394">
        <v>22.36</v>
      </c>
      <c r="G257" s="394">
        <v>21.84</v>
      </c>
      <c r="H257" s="394">
        <v>22.44</v>
      </c>
      <c r="I257" s="69"/>
      <c r="J257" s="69"/>
      <c r="K257" s="69"/>
      <c r="L257" s="69"/>
      <c r="M257" s="69"/>
      <c r="N257" s="69"/>
      <c r="O257" s="69"/>
      <c r="P257" s="69"/>
    </row>
    <row r="258" spans="1:16" x14ac:dyDescent="0.25">
      <c r="A258" s="123"/>
      <c r="B258" s="393" t="s">
        <v>92</v>
      </c>
      <c r="C258" s="384">
        <v>-1</v>
      </c>
      <c r="D258" s="394">
        <v>77.569999999999993</v>
      </c>
      <c r="E258" s="394">
        <v>76.790000000000006</v>
      </c>
      <c r="F258" s="394">
        <v>77.64</v>
      </c>
      <c r="G258" s="394">
        <v>78.16</v>
      </c>
      <c r="H258" s="394">
        <v>77.56</v>
      </c>
      <c r="I258" s="69"/>
      <c r="J258" s="69"/>
      <c r="K258" s="69"/>
      <c r="L258" s="69"/>
      <c r="M258" s="69"/>
      <c r="N258" s="69"/>
      <c r="O258" s="69"/>
      <c r="P258" s="69"/>
    </row>
    <row r="259" spans="1:16" x14ac:dyDescent="0.25">
      <c r="A259" s="123"/>
      <c r="B259" s="123"/>
      <c r="C259" s="124"/>
      <c r="D259" s="125"/>
      <c r="E259" s="125"/>
      <c r="F259" s="125"/>
      <c r="G259" s="125"/>
      <c r="H259" s="125"/>
      <c r="I259" s="69"/>
      <c r="J259" s="69"/>
      <c r="K259" s="69"/>
      <c r="L259" s="69"/>
      <c r="M259" s="69"/>
      <c r="N259" s="69"/>
      <c r="O259" s="69"/>
      <c r="P259" s="69"/>
    </row>
    <row r="269" spans="1:16" x14ac:dyDescent="0.25">
      <c r="A269" s="69"/>
      <c r="B269" s="69"/>
      <c r="C269" s="69"/>
      <c r="D269" s="69"/>
      <c r="E269" s="69"/>
      <c r="F269" s="69"/>
      <c r="G269" s="69"/>
      <c r="H269" s="69"/>
    </row>
  </sheetData>
  <mergeCells count="46">
    <mergeCell ref="B48:B49"/>
    <mergeCell ref="C48:C49"/>
    <mergeCell ref="B6:B7"/>
    <mergeCell ref="C6:C7"/>
    <mergeCell ref="B12:B13"/>
    <mergeCell ref="C12:C13"/>
    <mergeCell ref="B18:B19"/>
    <mergeCell ref="C18:C19"/>
    <mergeCell ref="B36:B37"/>
    <mergeCell ref="C36:C37"/>
    <mergeCell ref="B88:B89"/>
    <mergeCell ref="C88:C89"/>
    <mergeCell ref="B74:B75"/>
    <mergeCell ref="C74:C75"/>
    <mergeCell ref="B81:B82"/>
    <mergeCell ref="C81:C82"/>
    <mergeCell ref="B255:B256"/>
    <mergeCell ref="C255:C256"/>
    <mergeCell ref="B152:B153"/>
    <mergeCell ref="C152:C153"/>
    <mergeCell ref="B171:B172"/>
    <mergeCell ref="C171:C172"/>
    <mergeCell ref="B209:B210"/>
    <mergeCell ref="C209:C210"/>
    <mergeCell ref="B228:B229"/>
    <mergeCell ref="C228:C229"/>
    <mergeCell ref="B247:B248"/>
    <mergeCell ref="C247:C248"/>
    <mergeCell ref="B42:B43"/>
    <mergeCell ref="C42:C43"/>
    <mergeCell ref="B190:B191"/>
    <mergeCell ref="C190:C191"/>
    <mergeCell ref="B95:B96"/>
    <mergeCell ref="C95:C96"/>
    <mergeCell ref="B114:B115"/>
    <mergeCell ref="C114:C115"/>
    <mergeCell ref="B133:B134"/>
    <mergeCell ref="C133:C134"/>
    <mergeCell ref="B24:B25"/>
    <mergeCell ref="C24:C25"/>
    <mergeCell ref="B58:B59"/>
    <mergeCell ref="C58:C59"/>
    <mergeCell ref="B66:B67"/>
    <mergeCell ref="C66:C67"/>
    <mergeCell ref="B30:B31"/>
    <mergeCell ref="C30:C31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85"/>
  <sheetViews>
    <sheetView workbookViewId="0">
      <selection sqref="A1:IV65536"/>
    </sheetView>
  </sheetViews>
  <sheetFormatPr defaultColWidth="9.33203125" defaultRowHeight="13.2" x14ac:dyDescent="0.25"/>
  <cols>
    <col min="1" max="1" width="6.77734375" style="118" customWidth="1"/>
    <col min="2" max="2" width="35.77734375" style="118" customWidth="1"/>
    <col min="3" max="3" width="6.77734375" style="118" customWidth="1"/>
    <col min="4" max="8" width="10.77734375" style="118" customWidth="1"/>
    <col min="9" max="9" width="2" style="118" customWidth="1"/>
    <col min="10" max="14" width="10.77734375" style="118" customWidth="1"/>
    <col min="15" max="15" width="2" style="118" customWidth="1"/>
    <col min="16" max="16384" width="9.33203125" style="118"/>
  </cols>
  <sheetData>
    <row r="1" spans="1:230" x14ac:dyDescent="0.25">
      <c r="A1" s="69"/>
      <c r="B1" s="376" t="s">
        <v>108</v>
      </c>
      <c r="C1" s="376"/>
      <c r="D1" s="69"/>
      <c r="E1" s="69"/>
      <c r="F1" s="69"/>
      <c r="G1" s="69"/>
      <c r="H1" s="377"/>
      <c r="I1" s="69"/>
      <c r="J1" s="69"/>
      <c r="K1" s="69"/>
      <c r="L1" s="378"/>
      <c r="M1" s="378"/>
      <c r="N1" s="378"/>
      <c r="O1" s="69"/>
      <c r="P1" s="69"/>
      <c r="Q1" s="69"/>
      <c r="R1" s="69"/>
    </row>
    <row r="2" spans="1:230" s="120" customFormat="1" ht="13.8" x14ac:dyDescent="0.25">
      <c r="A2" s="69"/>
      <c r="B2" s="376"/>
      <c r="C2" s="376"/>
      <c r="D2" s="69"/>
      <c r="E2" s="69"/>
      <c r="F2" s="69"/>
      <c r="G2" s="69"/>
      <c r="H2" s="69"/>
      <c r="I2" s="69"/>
      <c r="J2" s="69"/>
      <c r="K2" s="69"/>
      <c r="L2" s="378"/>
      <c r="M2" s="378"/>
      <c r="N2" s="378"/>
      <c r="O2" s="69"/>
      <c r="P2" s="69"/>
      <c r="Q2" s="69"/>
      <c r="R2" s="6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</row>
    <row r="3" spans="1:230" x14ac:dyDescent="0.25">
      <c r="A3" s="379"/>
      <c r="B3" s="380" t="s">
        <v>109</v>
      </c>
      <c r="C3" s="380"/>
      <c r="D3" s="377"/>
      <c r="E3" s="377"/>
      <c r="F3" s="377"/>
      <c r="G3" s="377"/>
      <c r="H3" s="377"/>
      <c r="I3" s="377"/>
      <c r="J3" s="377"/>
      <c r="K3" s="377"/>
      <c r="L3" s="378"/>
      <c r="M3" s="378"/>
      <c r="N3" s="378"/>
      <c r="O3" s="69"/>
      <c r="P3" s="69"/>
      <c r="Q3" s="69"/>
      <c r="R3" s="69"/>
    </row>
    <row r="4" spans="1:230" x14ac:dyDescent="0.25">
      <c r="A4" s="396"/>
      <c r="B4" s="397"/>
      <c r="C4" s="397"/>
      <c r="D4" s="398"/>
      <c r="E4" s="398"/>
      <c r="F4" s="398"/>
      <c r="G4" s="398"/>
      <c r="H4" s="398"/>
      <c r="I4" s="398"/>
      <c r="J4" s="377"/>
      <c r="K4" s="377"/>
      <c r="L4" s="377"/>
      <c r="M4" s="377"/>
      <c r="N4" s="377"/>
      <c r="O4" s="377"/>
      <c r="P4" s="378"/>
      <c r="Q4" s="378"/>
      <c r="R4" s="378"/>
    </row>
    <row r="5" spans="1:230" x14ac:dyDescent="0.25">
      <c r="A5" s="399" t="s">
        <v>110</v>
      </c>
      <c r="B5" s="400" t="s">
        <v>111</v>
      </c>
      <c r="C5" s="401"/>
      <c r="D5" s="402"/>
      <c r="E5" s="402"/>
      <c r="F5" s="402"/>
      <c r="G5" s="402"/>
      <c r="H5" s="402"/>
      <c r="I5" s="398"/>
      <c r="J5" s="377"/>
      <c r="K5" s="377"/>
      <c r="L5" s="377"/>
      <c r="M5" s="377"/>
      <c r="N5" s="377"/>
      <c r="O5" s="377"/>
      <c r="P5" s="378"/>
      <c r="Q5" s="378"/>
      <c r="R5" s="378"/>
    </row>
    <row r="6" spans="1:230" ht="21" x14ac:dyDescent="0.25">
      <c r="A6" s="403"/>
      <c r="B6" s="469"/>
      <c r="C6" s="471" t="s">
        <v>69</v>
      </c>
      <c r="D6" s="404" t="s">
        <v>279</v>
      </c>
      <c r="E6" s="404" t="s">
        <v>295</v>
      </c>
      <c r="F6" s="404" t="s">
        <v>294</v>
      </c>
      <c r="G6" s="404" t="s">
        <v>319</v>
      </c>
      <c r="H6" s="404" t="s">
        <v>331</v>
      </c>
      <c r="I6" s="405"/>
      <c r="J6" s="390"/>
      <c r="K6" s="390"/>
      <c r="L6" s="389"/>
      <c r="M6" s="69"/>
      <c r="N6" s="69"/>
      <c r="O6" s="69"/>
      <c r="P6" s="69"/>
      <c r="Q6" s="69"/>
      <c r="R6" s="69"/>
    </row>
    <row r="7" spans="1:230" x14ac:dyDescent="0.25">
      <c r="A7" s="403"/>
      <c r="B7" s="470"/>
      <c r="C7" s="470"/>
      <c r="D7" s="406" t="s">
        <v>36</v>
      </c>
      <c r="E7" s="406" t="s">
        <v>36</v>
      </c>
      <c r="F7" s="406" t="s">
        <v>36</v>
      </c>
      <c r="G7" s="406" t="s">
        <v>36</v>
      </c>
      <c r="H7" s="406" t="s">
        <v>79</v>
      </c>
      <c r="I7" s="403"/>
      <c r="J7" s="392"/>
      <c r="K7" s="392"/>
      <c r="L7" s="69"/>
      <c r="M7" s="69"/>
      <c r="N7" s="69"/>
      <c r="O7" s="69"/>
      <c r="P7" s="69"/>
      <c r="Q7" s="69"/>
      <c r="R7" s="69"/>
    </row>
    <row r="8" spans="1:230" x14ac:dyDescent="0.25">
      <c r="A8" s="403"/>
      <c r="B8" s="393" t="s">
        <v>44</v>
      </c>
      <c r="C8" s="384">
        <v>1</v>
      </c>
      <c r="D8" s="394">
        <v>21.82</v>
      </c>
      <c r="E8" s="394">
        <v>29.13</v>
      </c>
      <c r="F8" s="394">
        <v>25.34</v>
      </c>
      <c r="G8" s="394">
        <v>25.24</v>
      </c>
      <c r="H8" s="394">
        <v>17.27</v>
      </c>
      <c r="I8" s="407"/>
      <c r="J8" s="392"/>
      <c r="K8" s="392"/>
      <c r="L8" s="69"/>
      <c r="M8" s="69"/>
      <c r="N8" s="69"/>
      <c r="O8" s="69"/>
      <c r="P8" s="69"/>
      <c r="Q8" s="69"/>
      <c r="R8" s="69"/>
    </row>
    <row r="9" spans="1:230" x14ac:dyDescent="0.25">
      <c r="A9" s="403"/>
      <c r="B9" s="393" t="s">
        <v>45</v>
      </c>
      <c r="C9" s="384">
        <v>0</v>
      </c>
      <c r="D9" s="394">
        <v>54.79</v>
      </c>
      <c r="E9" s="394">
        <v>54.4</v>
      </c>
      <c r="F9" s="394">
        <v>57.59</v>
      </c>
      <c r="G9" s="394">
        <v>54.78</v>
      </c>
      <c r="H9" s="394">
        <v>44.22</v>
      </c>
      <c r="I9" s="407"/>
      <c r="J9" s="392"/>
      <c r="K9" s="392"/>
      <c r="L9" s="69"/>
      <c r="M9" s="69"/>
      <c r="N9" s="69"/>
      <c r="O9" s="69"/>
      <c r="P9" s="69"/>
      <c r="Q9" s="69"/>
      <c r="R9" s="69"/>
    </row>
    <row r="10" spans="1:230" x14ac:dyDescent="0.25">
      <c r="A10" s="403"/>
      <c r="B10" s="393" t="s">
        <v>47</v>
      </c>
      <c r="C10" s="384">
        <v>-1</v>
      </c>
      <c r="D10" s="394">
        <v>22.54</v>
      </c>
      <c r="E10" s="394">
        <v>15.76</v>
      </c>
      <c r="F10" s="394">
        <v>16.32</v>
      </c>
      <c r="G10" s="394">
        <v>19.61</v>
      </c>
      <c r="H10" s="394">
        <v>16.399999999999999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230" x14ac:dyDescent="0.25">
      <c r="A11" s="403"/>
      <c r="B11" s="393" t="s">
        <v>48</v>
      </c>
      <c r="C11" s="384">
        <v>-2</v>
      </c>
      <c r="D11" s="394">
        <v>0.85</v>
      </c>
      <c r="E11" s="394">
        <v>0.71</v>
      </c>
      <c r="F11" s="394">
        <v>0.76</v>
      </c>
      <c r="G11" s="394">
        <v>0.38</v>
      </c>
      <c r="H11" s="394">
        <v>22.11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230" x14ac:dyDescent="0.25">
      <c r="A12" s="403"/>
      <c r="B12" s="403"/>
      <c r="C12" s="408"/>
      <c r="D12" s="409"/>
      <c r="E12" s="409"/>
      <c r="F12" s="409"/>
      <c r="G12" s="409"/>
      <c r="H12" s="40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30" x14ac:dyDescent="0.25">
      <c r="A13" s="381"/>
      <c r="B13" s="382"/>
      <c r="C13" s="382"/>
      <c r="D13" s="383"/>
      <c r="E13" s="383"/>
      <c r="F13" s="383"/>
      <c r="G13" s="383"/>
      <c r="H13" s="383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30" x14ac:dyDescent="0.25">
      <c r="A14" s="384">
        <v>2</v>
      </c>
      <c r="B14" s="385" t="s">
        <v>112</v>
      </c>
      <c r="C14" s="386"/>
      <c r="D14" s="387"/>
      <c r="E14" s="387"/>
      <c r="F14" s="387"/>
      <c r="G14" s="387"/>
      <c r="H14" s="387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230" ht="21" x14ac:dyDescent="0.25">
      <c r="A15" s="123"/>
      <c r="B15" s="465"/>
      <c r="C15" s="467" t="s">
        <v>69</v>
      </c>
      <c r="D15" s="388" t="s">
        <v>279</v>
      </c>
      <c r="E15" s="388" t="s">
        <v>295</v>
      </c>
      <c r="F15" s="388" t="s">
        <v>294</v>
      </c>
      <c r="G15" s="388" t="s">
        <v>319</v>
      </c>
      <c r="H15" s="388" t="s">
        <v>331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30" x14ac:dyDescent="0.25">
      <c r="A16" s="123"/>
      <c r="B16" s="466"/>
      <c r="C16" s="468"/>
      <c r="D16" s="391" t="s">
        <v>36</v>
      </c>
      <c r="E16" s="391" t="s">
        <v>36</v>
      </c>
      <c r="F16" s="391" t="s">
        <v>36</v>
      </c>
      <c r="G16" s="391" t="s">
        <v>36</v>
      </c>
      <c r="H16" s="391" t="s">
        <v>79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6" x14ac:dyDescent="0.25">
      <c r="A17" s="123"/>
      <c r="B17" s="393" t="s">
        <v>23</v>
      </c>
      <c r="C17" s="384">
        <v>1</v>
      </c>
      <c r="D17" s="394">
        <v>30.45</v>
      </c>
      <c r="E17" s="394">
        <v>26.47</v>
      </c>
      <c r="F17" s="394">
        <v>24.87</v>
      </c>
      <c r="G17" s="394">
        <v>19.649999999999999</v>
      </c>
      <c r="H17" s="394">
        <v>21.53</v>
      </c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123"/>
      <c r="B18" s="393" t="s">
        <v>46</v>
      </c>
      <c r="C18" s="384">
        <v>0</v>
      </c>
      <c r="D18" s="394">
        <v>64.099999999999994</v>
      </c>
      <c r="E18" s="394">
        <v>67.510000000000005</v>
      </c>
      <c r="F18" s="394">
        <v>66.53</v>
      </c>
      <c r="G18" s="394">
        <v>72.8</v>
      </c>
      <c r="H18" s="394">
        <v>57.7</v>
      </c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123"/>
      <c r="B19" s="393" t="s">
        <v>24</v>
      </c>
      <c r="C19" s="384">
        <v>-1</v>
      </c>
      <c r="D19" s="394">
        <v>4.99</v>
      </c>
      <c r="E19" s="394">
        <v>5.75</v>
      </c>
      <c r="F19" s="394">
        <v>8.4700000000000006</v>
      </c>
      <c r="G19" s="394">
        <v>7.43</v>
      </c>
      <c r="H19" s="394">
        <v>2.71</v>
      </c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123"/>
      <c r="B20" s="393" t="s">
        <v>49</v>
      </c>
      <c r="C20" s="384">
        <v>-2</v>
      </c>
      <c r="D20" s="394">
        <v>0.45</v>
      </c>
      <c r="E20" s="394">
        <v>0.27</v>
      </c>
      <c r="F20" s="394">
        <v>0.13</v>
      </c>
      <c r="G20" s="394">
        <v>0.13</v>
      </c>
      <c r="H20" s="394">
        <v>18.059999999999999</v>
      </c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123"/>
      <c r="B21" s="123"/>
      <c r="C21" s="124"/>
      <c r="D21" s="125"/>
      <c r="E21" s="125"/>
      <c r="F21" s="125"/>
      <c r="G21" s="125"/>
      <c r="H21" s="125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381"/>
      <c r="B22" s="382"/>
      <c r="C22" s="382"/>
      <c r="D22" s="383"/>
      <c r="E22" s="383"/>
      <c r="F22" s="383"/>
      <c r="G22" s="383"/>
      <c r="H22" s="383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384">
        <v>3</v>
      </c>
      <c r="B23" s="385" t="s">
        <v>113</v>
      </c>
      <c r="C23" s="386"/>
      <c r="D23" s="387"/>
      <c r="E23" s="387"/>
      <c r="F23" s="387"/>
      <c r="G23" s="387"/>
      <c r="H23" s="387"/>
      <c r="I23" s="69"/>
      <c r="J23" s="69"/>
      <c r="K23" s="69"/>
      <c r="L23" s="69"/>
      <c r="M23" s="69"/>
      <c r="N23" s="69"/>
      <c r="O23" s="69"/>
      <c r="P23" s="69"/>
    </row>
    <row r="24" spans="1:16" ht="21" x14ac:dyDescent="0.25">
      <c r="A24" s="123"/>
      <c r="B24" s="465"/>
      <c r="C24" s="467" t="s">
        <v>69</v>
      </c>
      <c r="D24" s="388" t="s">
        <v>279</v>
      </c>
      <c r="E24" s="388" t="s">
        <v>295</v>
      </c>
      <c r="F24" s="388" t="s">
        <v>294</v>
      </c>
      <c r="G24" s="388" t="s">
        <v>319</v>
      </c>
      <c r="H24" s="388" t="s">
        <v>331</v>
      </c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123"/>
      <c r="B25" s="466"/>
      <c r="C25" s="468"/>
      <c r="D25" s="391" t="s">
        <v>36</v>
      </c>
      <c r="E25" s="391" t="s">
        <v>36</v>
      </c>
      <c r="F25" s="391" t="s">
        <v>36</v>
      </c>
      <c r="G25" s="391" t="s">
        <v>36</v>
      </c>
      <c r="H25" s="391" t="s">
        <v>79</v>
      </c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123"/>
      <c r="B26" s="393" t="s">
        <v>44</v>
      </c>
      <c r="C26" s="384">
        <v>1</v>
      </c>
      <c r="D26" s="394">
        <v>60.54</v>
      </c>
      <c r="E26" s="394">
        <v>60.16</v>
      </c>
      <c r="F26" s="394">
        <v>56.68</v>
      </c>
      <c r="G26" s="394">
        <v>52.52</v>
      </c>
      <c r="H26" s="394">
        <v>45.86</v>
      </c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123"/>
      <c r="B27" s="393" t="s">
        <v>45</v>
      </c>
      <c r="C27" s="384">
        <v>0</v>
      </c>
      <c r="D27" s="394">
        <v>37.86</v>
      </c>
      <c r="E27" s="394">
        <v>37.979999999999997</v>
      </c>
      <c r="F27" s="394">
        <v>39.869999999999997</v>
      </c>
      <c r="G27" s="394">
        <v>44.87</v>
      </c>
      <c r="H27" s="394">
        <v>26.98</v>
      </c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123"/>
      <c r="B28" s="393" t="s">
        <v>47</v>
      </c>
      <c r="C28" s="384">
        <v>-1</v>
      </c>
      <c r="D28" s="394">
        <v>1.02</v>
      </c>
      <c r="E28" s="394">
        <v>1.62</v>
      </c>
      <c r="F28" s="394">
        <v>3.13</v>
      </c>
      <c r="G28" s="394">
        <v>2.4300000000000002</v>
      </c>
      <c r="H28" s="394">
        <v>0.9</v>
      </c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123"/>
      <c r="B29" s="393" t="s">
        <v>48</v>
      </c>
      <c r="C29" s="384">
        <v>-2</v>
      </c>
      <c r="D29" s="394">
        <v>0.57999999999999996</v>
      </c>
      <c r="E29" s="394">
        <v>0.24</v>
      </c>
      <c r="F29" s="394">
        <v>0.32</v>
      </c>
      <c r="G29" s="394">
        <v>0.18</v>
      </c>
      <c r="H29" s="394">
        <v>26.26</v>
      </c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123"/>
      <c r="B30" s="123"/>
      <c r="C30" s="124"/>
      <c r="D30" s="125"/>
      <c r="E30" s="125"/>
      <c r="F30" s="125"/>
      <c r="G30" s="125"/>
      <c r="H30" s="125"/>
      <c r="I30" s="69"/>
      <c r="J30" s="69"/>
      <c r="K30" s="69"/>
      <c r="L30" s="69"/>
      <c r="M30" s="69"/>
      <c r="N30" s="69"/>
      <c r="O30" s="69"/>
      <c r="P30" s="69"/>
    </row>
    <row r="31" spans="1:16" x14ac:dyDescent="0.25">
      <c r="A31" s="381"/>
      <c r="B31" s="382"/>
      <c r="C31" s="382"/>
      <c r="D31" s="383"/>
      <c r="E31" s="383"/>
      <c r="F31" s="383"/>
      <c r="G31" s="383"/>
      <c r="H31" s="383"/>
      <c r="I31" s="69"/>
      <c r="J31" s="69"/>
      <c r="K31" s="69"/>
      <c r="L31" s="69"/>
      <c r="M31" s="69"/>
      <c r="N31" s="69"/>
      <c r="O31" s="69"/>
      <c r="P31" s="69"/>
    </row>
    <row r="32" spans="1:16" x14ac:dyDescent="0.25">
      <c r="A32" s="384">
        <v>4</v>
      </c>
      <c r="B32" s="385" t="s">
        <v>296</v>
      </c>
      <c r="C32" s="386"/>
      <c r="D32" s="387"/>
      <c r="E32" s="387"/>
      <c r="F32" s="387"/>
      <c r="G32" s="387"/>
      <c r="H32" s="387"/>
      <c r="I32" s="69"/>
      <c r="J32" s="69"/>
      <c r="K32" s="69"/>
      <c r="L32" s="69"/>
      <c r="M32" s="69"/>
      <c r="N32" s="69"/>
      <c r="O32" s="69"/>
      <c r="P32" s="69"/>
    </row>
    <row r="33" spans="1:16" ht="21" x14ac:dyDescent="0.25">
      <c r="A33" s="123"/>
      <c r="B33" s="465"/>
      <c r="C33" s="467" t="s">
        <v>69</v>
      </c>
      <c r="D33" s="388" t="s">
        <v>279</v>
      </c>
      <c r="E33" s="388" t="s">
        <v>295</v>
      </c>
      <c r="F33" s="388" t="s">
        <v>294</v>
      </c>
      <c r="G33" s="388" t="s">
        <v>319</v>
      </c>
      <c r="H33" s="388" t="s">
        <v>331</v>
      </c>
      <c r="I33" s="69"/>
      <c r="J33" s="69"/>
      <c r="K33" s="69"/>
      <c r="L33" s="69"/>
      <c r="M33" s="69"/>
      <c r="N33" s="69"/>
      <c r="O33" s="69"/>
      <c r="P33" s="69"/>
    </row>
    <row r="34" spans="1:16" x14ac:dyDescent="0.25">
      <c r="A34" s="123"/>
      <c r="B34" s="466"/>
      <c r="C34" s="468"/>
      <c r="D34" s="391" t="s">
        <v>36</v>
      </c>
      <c r="E34" s="391" t="s">
        <v>36</v>
      </c>
      <c r="F34" s="391" t="s">
        <v>36</v>
      </c>
      <c r="G34" s="391" t="s">
        <v>36</v>
      </c>
      <c r="H34" s="391" t="s">
        <v>36</v>
      </c>
      <c r="I34" s="69"/>
      <c r="J34" s="69"/>
      <c r="K34" s="69"/>
      <c r="L34" s="69"/>
      <c r="M34" s="69"/>
      <c r="N34" s="69"/>
      <c r="O34" s="69"/>
      <c r="P34" s="69"/>
    </row>
    <row r="35" spans="1:16" x14ac:dyDescent="0.25">
      <c r="A35" s="123"/>
      <c r="B35" s="393" t="s">
        <v>297</v>
      </c>
      <c r="C35" s="384">
        <v>1</v>
      </c>
      <c r="D35" s="394">
        <v>10.35</v>
      </c>
      <c r="E35" s="394">
        <v>7.44</v>
      </c>
      <c r="F35" s="394">
        <v>7.5</v>
      </c>
      <c r="G35" s="394">
        <v>7.18</v>
      </c>
      <c r="H35" s="394"/>
      <c r="I35" s="69"/>
      <c r="J35" s="69"/>
      <c r="K35" s="69"/>
      <c r="L35" s="69"/>
      <c r="M35" s="69"/>
      <c r="N35" s="69"/>
      <c r="O35" s="69"/>
      <c r="P35" s="69"/>
    </row>
    <row r="36" spans="1:16" x14ac:dyDescent="0.25">
      <c r="A36" s="123"/>
      <c r="B36" s="393" t="s">
        <v>298</v>
      </c>
      <c r="C36" s="384">
        <v>0</v>
      </c>
      <c r="D36" s="394">
        <v>60.86</v>
      </c>
      <c r="E36" s="394">
        <v>63.08</v>
      </c>
      <c r="F36" s="394">
        <v>60.5</v>
      </c>
      <c r="G36" s="394">
        <v>60.87</v>
      </c>
      <c r="H36" s="394"/>
      <c r="I36" s="69"/>
      <c r="J36" s="69"/>
      <c r="K36" s="69"/>
      <c r="L36" s="69"/>
      <c r="M36" s="69"/>
      <c r="N36" s="69"/>
      <c r="O36" s="69"/>
      <c r="P36" s="69"/>
    </row>
    <row r="37" spans="1:16" x14ac:dyDescent="0.25">
      <c r="A37" s="123"/>
      <c r="B37" s="393" t="s">
        <v>299</v>
      </c>
      <c r="C37" s="384">
        <v>-1</v>
      </c>
      <c r="D37" s="394">
        <v>12.06</v>
      </c>
      <c r="E37" s="394">
        <v>13.55</v>
      </c>
      <c r="F37" s="394">
        <v>14.71</v>
      </c>
      <c r="G37" s="394">
        <v>13.06</v>
      </c>
      <c r="H37" s="394"/>
      <c r="I37" s="69"/>
      <c r="J37" s="69"/>
      <c r="K37" s="69"/>
      <c r="L37" s="69"/>
      <c r="M37" s="69"/>
      <c r="N37" s="69"/>
      <c r="O37" s="69"/>
      <c r="P37" s="69"/>
    </row>
    <row r="38" spans="1:16" x14ac:dyDescent="0.25">
      <c r="A38" s="123"/>
      <c r="B38" s="393" t="s">
        <v>48</v>
      </c>
      <c r="C38" s="384">
        <v>-2</v>
      </c>
      <c r="D38" s="394">
        <v>16.73</v>
      </c>
      <c r="E38" s="394">
        <v>15.94</v>
      </c>
      <c r="F38" s="394">
        <v>17.28</v>
      </c>
      <c r="G38" s="394">
        <v>18.899999999999999</v>
      </c>
      <c r="H38" s="394"/>
      <c r="I38" s="69"/>
      <c r="J38" s="69"/>
      <c r="K38" s="69"/>
      <c r="L38" s="69"/>
      <c r="M38" s="69"/>
      <c r="N38" s="69"/>
      <c r="O38" s="69"/>
      <c r="P38" s="69"/>
    </row>
    <row r="39" spans="1:16" x14ac:dyDescent="0.25">
      <c r="A39" s="123"/>
      <c r="B39" s="123"/>
      <c r="C39" s="124"/>
      <c r="D39" s="125"/>
      <c r="E39" s="125"/>
      <c r="F39" s="125"/>
      <c r="G39" s="125"/>
      <c r="H39" s="125"/>
      <c r="I39" s="69"/>
      <c r="J39" s="69"/>
      <c r="K39" s="69"/>
      <c r="L39" s="69"/>
      <c r="M39" s="69"/>
      <c r="N39" s="69"/>
      <c r="O39" s="69"/>
      <c r="P39" s="69"/>
    </row>
    <row r="40" spans="1:16" x14ac:dyDescent="0.25">
      <c r="A40" s="381"/>
      <c r="B40" s="382"/>
      <c r="C40" s="382"/>
      <c r="D40" s="383"/>
      <c r="E40" s="383"/>
      <c r="F40" s="383"/>
      <c r="G40" s="383"/>
      <c r="H40" s="383"/>
      <c r="I40" s="69"/>
      <c r="J40" s="69"/>
      <c r="K40" s="69"/>
      <c r="L40" s="69"/>
      <c r="M40" s="69"/>
      <c r="N40" s="69"/>
      <c r="O40" s="69"/>
      <c r="P40" s="69"/>
    </row>
    <row r="41" spans="1:16" x14ac:dyDescent="0.25">
      <c r="A41" s="384">
        <v>5</v>
      </c>
      <c r="B41" s="385" t="s">
        <v>300</v>
      </c>
      <c r="C41" s="386"/>
      <c r="D41" s="387"/>
      <c r="E41" s="387"/>
      <c r="F41" s="387"/>
      <c r="G41" s="387"/>
      <c r="H41" s="387"/>
      <c r="I41" s="69"/>
      <c r="J41" s="69"/>
      <c r="K41" s="69"/>
      <c r="L41" s="69"/>
      <c r="M41" s="69"/>
      <c r="N41" s="69"/>
      <c r="O41" s="69"/>
      <c r="P41" s="69"/>
    </row>
    <row r="42" spans="1:16" ht="21" x14ac:dyDescent="0.25">
      <c r="A42" s="123"/>
      <c r="B42" s="465"/>
      <c r="C42" s="467" t="s">
        <v>69</v>
      </c>
      <c r="D42" s="388" t="s">
        <v>279</v>
      </c>
      <c r="E42" s="388" t="s">
        <v>295</v>
      </c>
      <c r="F42" s="388" t="s">
        <v>294</v>
      </c>
      <c r="G42" s="388" t="s">
        <v>319</v>
      </c>
      <c r="H42" s="388" t="s">
        <v>331</v>
      </c>
      <c r="I42" s="69"/>
      <c r="J42" s="69"/>
      <c r="K42" s="69"/>
      <c r="L42" s="69"/>
      <c r="M42" s="69"/>
      <c r="N42" s="69"/>
      <c r="O42" s="69"/>
      <c r="P42" s="69"/>
    </row>
    <row r="43" spans="1:16" x14ac:dyDescent="0.25">
      <c r="A43" s="123"/>
      <c r="B43" s="466"/>
      <c r="C43" s="468"/>
      <c r="D43" s="391" t="s">
        <v>36</v>
      </c>
      <c r="E43" s="391" t="s">
        <v>36</v>
      </c>
      <c r="F43" s="391" t="s">
        <v>36</v>
      </c>
      <c r="G43" s="391" t="s">
        <v>36</v>
      </c>
      <c r="H43" s="391" t="s">
        <v>36</v>
      </c>
      <c r="I43" s="69"/>
      <c r="J43" s="69"/>
      <c r="K43" s="69"/>
      <c r="L43" s="69"/>
      <c r="M43" s="69"/>
      <c r="N43" s="69"/>
      <c r="O43" s="69"/>
      <c r="P43" s="69"/>
    </row>
    <row r="44" spans="1:16" x14ac:dyDescent="0.25">
      <c r="A44" s="123"/>
      <c r="B44" s="393" t="s">
        <v>297</v>
      </c>
      <c r="C44" s="384">
        <v>1</v>
      </c>
      <c r="D44" s="394">
        <v>4.63</v>
      </c>
      <c r="E44" s="394">
        <v>4.12</v>
      </c>
      <c r="F44" s="394">
        <v>5.56</v>
      </c>
      <c r="G44" s="394">
        <v>6.26</v>
      </c>
      <c r="H44" s="394"/>
      <c r="I44" s="69"/>
      <c r="J44" s="69"/>
      <c r="K44" s="69"/>
      <c r="L44" s="69"/>
      <c r="M44" s="69"/>
      <c r="N44" s="69"/>
      <c r="O44" s="69"/>
      <c r="P44" s="69"/>
    </row>
    <row r="45" spans="1:16" x14ac:dyDescent="0.25">
      <c r="A45" s="123"/>
      <c r="B45" s="393" t="s">
        <v>298</v>
      </c>
      <c r="C45" s="384">
        <v>0</v>
      </c>
      <c r="D45" s="394">
        <v>61.94</v>
      </c>
      <c r="E45" s="394">
        <v>63.92</v>
      </c>
      <c r="F45" s="394">
        <v>62.9</v>
      </c>
      <c r="G45" s="394">
        <v>63.2</v>
      </c>
      <c r="H45" s="394"/>
      <c r="I45" s="69"/>
      <c r="J45" s="69"/>
      <c r="K45" s="69"/>
      <c r="L45" s="69"/>
      <c r="M45" s="69"/>
      <c r="N45" s="69"/>
      <c r="O45" s="69"/>
      <c r="P45" s="69"/>
    </row>
    <row r="46" spans="1:16" x14ac:dyDescent="0.25">
      <c r="A46" s="123"/>
      <c r="B46" s="393" t="s">
        <v>299</v>
      </c>
      <c r="C46" s="384">
        <v>-1</v>
      </c>
      <c r="D46" s="394">
        <v>12.46</v>
      </c>
      <c r="E46" s="394">
        <v>12.7</v>
      </c>
      <c r="F46" s="394">
        <v>10.58</v>
      </c>
      <c r="G46" s="394">
        <v>8.7200000000000006</v>
      </c>
      <c r="H46" s="394"/>
      <c r="I46" s="69"/>
      <c r="J46" s="69"/>
      <c r="K46" s="69"/>
      <c r="L46" s="69"/>
      <c r="M46" s="69"/>
      <c r="N46" s="69"/>
      <c r="O46" s="69"/>
      <c r="P46" s="69"/>
    </row>
    <row r="47" spans="1:16" x14ac:dyDescent="0.25">
      <c r="A47" s="123"/>
      <c r="B47" s="393" t="s">
        <v>48</v>
      </c>
      <c r="C47" s="384">
        <v>-2</v>
      </c>
      <c r="D47" s="394">
        <v>20.96</v>
      </c>
      <c r="E47" s="394">
        <v>19.260000000000002</v>
      </c>
      <c r="F47" s="394">
        <v>20.95</v>
      </c>
      <c r="G47" s="394">
        <v>21.82</v>
      </c>
      <c r="H47" s="394"/>
      <c r="I47" s="69"/>
      <c r="J47" s="69"/>
      <c r="K47" s="69"/>
      <c r="L47" s="69"/>
      <c r="M47" s="69"/>
      <c r="N47" s="69"/>
      <c r="O47" s="69"/>
      <c r="P47" s="69"/>
    </row>
    <row r="48" spans="1:16" x14ac:dyDescent="0.25">
      <c r="A48" s="123"/>
      <c r="B48" s="123"/>
      <c r="C48" s="124"/>
      <c r="D48" s="125"/>
      <c r="E48" s="125"/>
      <c r="F48" s="125"/>
      <c r="G48" s="125"/>
      <c r="H48" s="125"/>
      <c r="I48" s="69"/>
      <c r="J48" s="69"/>
      <c r="K48" s="69"/>
      <c r="L48" s="69"/>
      <c r="M48" s="69"/>
      <c r="N48" s="69"/>
      <c r="O48" s="69"/>
      <c r="P48" s="69"/>
    </row>
    <row r="49" spans="1:16" x14ac:dyDescent="0.25">
      <c r="A49" s="381"/>
      <c r="B49" s="382"/>
      <c r="C49" s="382"/>
      <c r="D49" s="383"/>
      <c r="E49" s="383"/>
      <c r="F49" s="383"/>
      <c r="G49" s="383"/>
      <c r="H49" s="383"/>
      <c r="I49" s="69"/>
      <c r="J49" s="69"/>
      <c r="K49" s="69"/>
      <c r="L49" s="69"/>
      <c r="M49" s="69"/>
      <c r="N49" s="69"/>
      <c r="O49" s="69"/>
      <c r="P49" s="69"/>
    </row>
    <row r="50" spans="1:16" x14ac:dyDescent="0.25">
      <c r="A50" s="384">
        <v>6</v>
      </c>
      <c r="B50" s="385" t="s">
        <v>301</v>
      </c>
      <c r="C50" s="386"/>
      <c r="D50" s="387"/>
      <c r="E50" s="387"/>
      <c r="F50" s="387"/>
      <c r="G50" s="387"/>
      <c r="H50" s="387"/>
      <c r="I50" s="69"/>
      <c r="J50" s="69"/>
      <c r="K50" s="69"/>
      <c r="L50" s="69"/>
      <c r="M50" s="69"/>
      <c r="N50" s="69"/>
      <c r="O50" s="69"/>
      <c r="P50" s="69"/>
    </row>
    <row r="51" spans="1:16" ht="21" x14ac:dyDescent="0.25">
      <c r="A51" s="123"/>
      <c r="B51" s="465"/>
      <c r="C51" s="467" t="s">
        <v>69</v>
      </c>
      <c r="D51" s="388" t="s">
        <v>279</v>
      </c>
      <c r="E51" s="388" t="s">
        <v>295</v>
      </c>
      <c r="F51" s="388" t="s">
        <v>294</v>
      </c>
      <c r="G51" s="388" t="s">
        <v>319</v>
      </c>
      <c r="H51" s="388" t="s">
        <v>331</v>
      </c>
      <c r="I51" s="69"/>
      <c r="J51" s="69"/>
      <c r="K51" s="69"/>
      <c r="L51" s="69"/>
      <c r="M51" s="69"/>
      <c r="N51" s="69"/>
      <c r="O51" s="69"/>
      <c r="P51" s="69"/>
    </row>
    <row r="52" spans="1:16" x14ac:dyDescent="0.25">
      <c r="A52" s="123"/>
      <c r="B52" s="466"/>
      <c r="C52" s="468"/>
      <c r="D52" s="391" t="s">
        <v>36</v>
      </c>
      <c r="E52" s="391" t="s">
        <v>36</v>
      </c>
      <c r="F52" s="391" t="s">
        <v>36</v>
      </c>
      <c r="G52" s="391" t="s">
        <v>36</v>
      </c>
      <c r="H52" s="391" t="s">
        <v>36</v>
      </c>
      <c r="I52" s="69"/>
      <c r="J52" s="69"/>
      <c r="K52" s="69"/>
      <c r="L52" s="69"/>
      <c r="M52" s="69"/>
      <c r="N52" s="69"/>
      <c r="O52" s="69"/>
      <c r="P52" s="69"/>
    </row>
    <row r="53" spans="1:16" x14ac:dyDescent="0.25">
      <c r="A53" s="123"/>
      <c r="B53" s="393" t="s">
        <v>297</v>
      </c>
      <c r="C53" s="384">
        <v>1</v>
      </c>
      <c r="D53" s="394">
        <v>5.26</v>
      </c>
      <c r="E53" s="394">
        <v>4.87</v>
      </c>
      <c r="F53" s="394">
        <v>8.0500000000000007</v>
      </c>
      <c r="G53" s="394">
        <v>6.63</v>
      </c>
      <c r="H53" s="394"/>
      <c r="I53" s="69"/>
      <c r="J53" s="69"/>
      <c r="K53" s="69"/>
      <c r="L53" s="69"/>
      <c r="M53" s="69"/>
      <c r="N53" s="69"/>
      <c r="O53" s="69"/>
      <c r="P53" s="69"/>
    </row>
    <row r="54" spans="1:16" x14ac:dyDescent="0.25">
      <c r="A54" s="123"/>
      <c r="B54" s="393" t="s">
        <v>298</v>
      </c>
      <c r="C54" s="384">
        <v>0</v>
      </c>
      <c r="D54" s="394">
        <v>60.23</v>
      </c>
      <c r="E54" s="394">
        <v>61.53</v>
      </c>
      <c r="F54" s="394">
        <v>60.67</v>
      </c>
      <c r="G54" s="394">
        <v>62.33</v>
      </c>
      <c r="H54" s="394"/>
      <c r="I54" s="69"/>
      <c r="J54" s="69"/>
      <c r="K54" s="69"/>
      <c r="L54" s="69"/>
      <c r="M54" s="69"/>
      <c r="N54" s="69"/>
      <c r="O54" s="69"/>
      <c r="P54" s="69"/>
    </row>
    <row r="55" spans="1:16" x14ac:dyDescent="0.25">
      <c r="A55" s="123"/>
      <c r="B55" s="393" t="s">
        <v>299</v>
      </c>
      <c r="C55" s="384">
        <v>-1</v>
      </c>
      <c r="D55" s="394">
        <v>15.07</v>
      </c>
      <c r="E55" s="394">
        <v>14.7</v>
      </c>
      <c r="F55" s="394">
        <v>11.47</v>
      </c>
      <c r="G55" s="394">
        <v>9.68</v>
      </c>
      <c r="H55" s="394"/>
      <c r="I55" s="69"/>
      <c r="J55" s="69"/>
      <c r="K55" s="69"/>
      <c r="L55" s="69"/>
      <c r="M55" s="69"/>
      <c r="N55" s="69"/>
      <c r="O55" s="69"/>
      <c r="P55" s="69"/>
    </row>
    <row r="56" spans="1:16" x14ac:dyDescent="0.25">
      <c r="A56" s="123"/>
      <c r="B56" s="393" t="s">
        <v>48</v>
      </c>
      <c r="C56" s="384">
        <v>-2</v>
      </c>
      <c r="D56" s="394">
        <v>19.43</v>
      </c>
      <c r="E56" s="394">
        <v>18.899999999999999</v>
      </c>
      <c r="F56" s="394">
        <v>19.809999999999999</v>
      </c>
      <c r="G56" s="394">
        <v>21.36</v>
      </c>
      <c r="H56" s="394"/>
      <c r="I56" s="69"/>
      <c r="J56" s="69"/>
      <c r="K56" s="69"/>
      <c r="L56" s="69"/>
      <c r="M56" s="69"/>
      <c r="N56" s="69"/>
      <c r="O56" s="69"/>
      <c r="P56" s="69"/>
    </row>
    <row r="57" spans="1:16" x14ac:dyDescent="0.25">
      <c r="A57" s="123"/>
      <c r="B57" s="123"/>
      <c r="C57" s="124"/>
      <c r="D57" s="125"/>
      <c r="E57" s="125"/>
      <c r="F57" s="125"/>
      <c r="G57" s="125"/>
      <c r="H57" s="125"/>
      <c r="I57" s="69"/>
      <c r="J57" s="69"/>
      <c r="K57" s="69"/>
      <c r="L57" s="69"/>
      <c r="M57" s="69"/>
      <c r="N57" s="69"/>
      <c r="O57" s="69"/>
      <c r="P57" s="69"/>
    </row>
    <row r="58" spans="1:16" x14ac:dyDescent="0.25">
      <c r="A58" s="381"/>
      <c r="B58" s="382"/>
      <c r="C58" s="382"/>
      <c r="D58" s="383"/>
      <c r="E58" s="383"/>
      <c r="F58" s="383"/>
      <c r="G58" s="383"/>
      <c r="H58" s="383"/>
      <c r="I58" s="69"/>
      <c r="J58" s="69"/>
      <c r="K58" s="69"/>
      <c r="L58" s="69"/>
      <c r="M58" s="69"/>
      <c r="N58" s="69"/>
      <c r="O58" s="69"/>
      <c r="P58" s="69"/>
    </row>
    <row r="59" spans="1:16" x14ac:dyDescent="0.25">
      <c r="A59" s="384">
        <v>7</v>
      </c>
      <c r="B59" s="385" t="s">
        <v>302</v>
      </c>
      <c r="C59" s="386"/>
      <c r="D59" s="387"/>
      <c r="E59" s="387"/>
      <c r="F59" s="387"/>
      <c r="G59" s="387"/>
      <c r="H59" s="387"/>
      <c r="I59" s="69"/>
      <c r="J59" s="69"/>
      <c r="K59" s="69"/>
      <c r="L59" s="69"/>
      <c r="M59" s="69"/>
      <c r="N59" s="69"/>
      <c r="O59" s="69"/>
      <c r="P59" s="69"/>
    </row>
    <row r="60" spans="1:16" ht="21" x14ac:dyDescent="0.25">
      <c r="A60" s="123"/>
      <c r="B60" s="465"/>
      <c r="C60" s="467" t="s">
        <v>69</v>
      </c>
      <c r="D60" s="388" t="s">
        <v>279</v>
      </c>
      <c r="E60" s="388" t="s">
        <v>295</v>
      </c>
      <c r="F60" s="388" t="s">
        <v>294</v>
      </c>
      <c r="G60" s="388" t="s">
        <v>319</v>
      </c>
      <c r="H60" s="388" t="s">
        <v>331</v>
      </c>
      <c r="I60" s="69"/>
      <c r="J60" s="69"/>
      <c r="K60" s="69"/>
      <c r="L60" s="69"/>
      <c r="M60" s="69"/>
      <c r="N60" s="69"/>
      <c r="O60" s="69"/>
      <c r="P60" s="69"/>
    </row>
    <row r="61" spans="1:16" x14ac:dyDescent="0.25">
      <c r="A61" s="123"/>
      <c r="B61" s="466"/>
      <c r="C61" s="468"/>
      <c r="D61" s="391" t="s">
        <v>79</v>
      </c>
      <c r="E61" s="391" t="s">
        <v>79</v>
      </c>
      <c r="F61" s="391" t="s">
        <v>79</v>
      </c>
      <c r="G61" s="391" t="s">
        <v>79</v>
      </c>
      <c r="H61" s="391" t="s">
        <v>79</v>
      </c>
      <c r="I61" s="69"/>
      <c r="J61" s="69"/>
      <c r="K61" s="69"/>
      <c r="L61" s="69"/>
      <c r="M61" s="69"/>
      <c r="N61" s="69"/>
      <c r="O61" s="69"/>
      <c r="P61" s="69"/>
    </row>
    <row r="62" spans="1:16" x14ac:dyDescent="0.25">
      <c r="A62" s="123"/>
      <c r="B62" s="393" t="s">
        <v>303</v>
      </c>
      <c r="C62" s="384">
        <v>1</v>
      </c>
      <c r="D62" s="394">
        <v>13.96</v>
      </c>
      <c r="E62" s="394">
        <v>15.07</v>
      </c>
      <c r="F62" s="394">
        <v>13.06</v>
      </c>
      <c r="G62" s="394">
        <v>19.350000000000001</v>
      </c>
      <c r="H62" s="394">
        <v>18.82</v>
      </c>
      <c r="I62" s="69"/>
      <c r="J62" s="69"/>
      <c r="K62" s="69"/>
      <c r="L62" s="69"/>
      <c r="M62" s="69"/>
      <c r="N62" s="69"/>
      <c r="O62" s="69"/>
      <c r="P62" s="69"/>
    </row>
    <row r="63" spans="1:16" x14ac:dyDescent="0.25">
      <c r="A63" s="123"/>
      <c r="B63" s="393" t="s">
        <v>304</v>
      </c>
      <c r="C63" s="384">
        <v>0</v>
      </c>
      <c r="D63" s="394">
        <v>37.17</v>
      </c>
      <c r="E63" s="394">
        <v>31.22</v>
      </c>
      <c r="F63" s="394">
        <v>35.5</v>
      </c>
      <c r="G63" s="394">
        <v>28.08</v>
      </c>
      <c r="H63" s="394">
        <v>30.5</v>
      </c>
      <c r="I63" s="69"/>
      <c r="J63" s="69"/>
      <c r="K63" s="69"/>
      <c r="L63" s="69"/>
      <c r="M63" s="69"/>
      <c r="N63" s="69"/>
      <c r="O63" s="69"/>
      <c r="P63" s="69"/>
    </row>
    <row r="64" spans="1:16" x14ac:dyDescent="0.25">
      <c r="A64" s="123"/>
      <c r="B64" s="393" t="s">
        <v>305</v>
      </c>
      <c r="C64" s="384">
        <v>-1</v>
      </c>
      <c r="D64" s="394">
        <v>9.9499999999999993</v>
      </c>
      <c r="E64" s="394">
        <v>15.47</v>
      </c>
      <c r="F64" s="394">
        <v>12.57</v>
      </c>
      <c r="G64" s="394">
        <v>13.49</v>
      </c>
      <c r="H64" s="394">
        <v>10.93</v>
      </c>
      <c r="I64" s="69"/>
      <c r="J64" s="69"/>
      <c r="K64" s="69"/>
      <c r="L64" s="69"/>
      <c r="M64" s="69"/>
      <c r="N64" s="69"/>
      <c r="O64" s="69"/>
      <c r="P64" s="69"/>
    </row>
    <row r="65" spans="1:16" x14ac:dyDescent="0.25">
      <c r="A65" s="123"/>
      <c r="B65" s="393" t="s">
        <v>48</v>
      </c>
      <c r="C65" s="384">
        <v>-2</v>
      </c>
      <c r="D65" s="394">
        <v>38.92</v>
      </c>
      <c r="E65" s="394">
        <v>38.24</v>
      </c>
      <c r="F65" s="394">
        <v>38.869999999999997</v>
      </c>
      <c r="G65" s="394">
        <v>39.08</v>
      </c>
      <c r="H65" s="394">
        <v>39.76</v>
      </c>
      <c r="I65" s="69"/>
      <c r="J65" s="69"/>
      <c r="K65" s="69"/>
      <c r="L65" s="69"/>
      <c r="M65" s="69"/>
      <c r="N65" s="69"/>
      <c r="O65" s="69"/>
      <c r="P65" s="69"/>
    </row>
    <row r="66" spans="1:16" x14ac:dyDescent="0.25">
      <c r="A66" s="123"/>
      <c r="B66" s="123"/>
      <c r="C66" s="124"/>
      <c r="D66" s="125"/>
      <c r="E66" s="125"/>
      <c r="F66" s="125"/>
      <c r="G66" s="125"/>
      <c r="H66" s="125"/>
      <c r="I66" s="69"/>
      <c r="J66" s="69"/>
      <c r="K66" s="69"/>
      <c r="L66" s="69"/>
      <c r="M66" s="69"/>
      <c r="N66" s="69"/>
      <c r="O66" s="69"/>
      <c r="P66" s="69"/>
    </row>
    <row r="67" spans="1:16" x14ac:dyDescent="0.25">
      <c r="A67" s="381"/>
      <c r="B67" s="382"/>
      <c r="C67" s="382"/>
      <c r="D67" s="383"/>
      <c r="E67" s="383"/>
      <c r="F67" s="383"/>
      <c r="G67" s="383"/>
      <c r="H67" s="383"/>
      <c r="I67" s="69"/>
      <c r="J67" s="69"/>
      <c r="K67" s="69"/>
      <c r="L67" s="69"/>
      <c r="M67" s="69"/>
      <c r="N67" s="69"/>
      <c r="O67" s="69"/>
      <c r="P67" s="69"/>
    </row>
    <row r="68" spans="1:16" x14ac:dyDescent="0.25">
      <c r="A68" s="384">
        <v>8</v>
      </c>
      <c r="B68" s="385" t="s">
        <v>306</v>
      </c>
      <c r="C68" s="386"/>
      <c r="D68" s="387"/>
      <c r="E68" s="387"/>
      <c r="F68" s="387"/>
      <c r="G68" s="387"/>
      <c r="H68" s="387"/>
      <c r="I68" s="69"/>
      <c r="J68" s="69"/>
      <c r="K68" s="69"/>
      <c r="L68" s="69"/>
      <c r="M68" s="69"/>
      <c r="N68" s="69"/>
      <c r="O68" s="69"/>
      <c r="P68" s="69"/>
    </row>
    <row r="69" spans="1:16" ht="21" x14ac:dyDescent="0.25">
      <c r="A69" s="123"/>
      <c r="B69" s="465"/>
      <c r="C69" s="467" t="s">
        <v>69</v>
      </c>
      <c r="D69" s="388" t="s">
        <v>279</v>
      </c>
      <c r="E69" s="388" t="s">
        <v>295</v>
      </c>
      <c r="F69" s="388" t="s">
        <v>294</v>
      </c>
      <c r="G69" s="388" t="s">
        <v>319</v>
      </c>
      <c r="H69" s="388" t="s">
        <v>331</v>
      </c>
      <c r="I69" s="69"/>
      <c r="J69" s="69"/>
      <c r="K69" s="69"/>
      <c r="L69" s="69"/>
      <c r="M69" s="69"/>
      <c r="N69" s="69"/>
      <c r="O69" s="69"/>
      <c r="P69" s="69"/>
    </row>
    <row r="70" spans="1:16" x14ac:dyDescent="0.25">
      <c r="A70" s="123"/>
      <c r="B70" s="466"/>
      <c r="C70" s="468"/>
      <c r="D70" s="391" t="s">
        <v>79</v>
      </c>
      <c r="E70" s="391" t="s">
        <v>79</v>
      </c>
      <c r="F70" s="391" t="s">
        <v>79</v>
      </c>
      <c r="G70" s="391" t="s">
        <v>79</v>
      </c>
      <c r="H70" s="391" t="s">
        <v>79</v>
      </c>
      <c r="I70" s="69"/>
      <c r="J70" s="69"/>
      <c r="K70" s="69"/>
      <c r="L70" s="69"/>
      <c r="M70" s="69"/>
      <c r="N70" s="69"/>
      <c r="O70" s="69"/>
      <c r="P70" s="69"/>
    </row>
    <row r="71" spans="1:16" x14ac:dyDescent="0.25">
      <c r="A71" s="123"/>
      <c r="B71" s="393" t="s">
        <v>303</v>
      </c>
      <c r="C71" s="384">
        <v>1</v>
      </c>
      <c r="D71" s="394">
        <v>15.11</v>
      </c>
      <c r="E71" s="394">
        <v>19.79</v>
      </c>
      <c r="F71" s="394">
        <v>16.600000000000001</v>
      </c>
      <c r="G71" s="394">
        <v>15.94</v>
      </c>
      <c r="H71" s="394">
        <v>14.89</v>
      </c>
      <c r="I71" s="69"/>
      <c r="J71" s="69"/>
      <c r="K71" s="69"/>
      <c r="L71" s="69"/>
      <c r="M71" s="69"/>
      <c r="N71" s="69"/>
      <c r="O71" s="69"/>
      <c r="P71" s="69"/>
    </row>
    <row r="72" spans="1:16" x14ac:dyDescent="0.25">
      <c r="A72" s="123"/>
      <c r="B72" s="393" t="s">
        <v>304</v>
      </c>
      <c r="C72" s="384">
        <v>0</v>
      </c>
      <c r="D72" s="394">
        <v>32.380000000000003</v>
      </c>
      <c r="E72" s="394">
        <v>27.89</v>
      </c>
      <c r="F72" s="394">
        <v>29.84</v>
      </c>
      <c r="G72" s="394">
        <v>27.49</v>
      </c>
      <c r="H72" s="394">
        <v>26.2</v>
      </c>
      <c r="I72" s="69"/>
      <c r="J72" s="69"/>
      <c r="K72" s="69"/>
      <c r="L72" s="69"/>
      <c r="M72" s="69"/>
      <c r="N72" s="69"/>
      <c r="O72" s="69"/>
      <c r="P72" s="69"/>
    </row>
    <row r="73" spans="1:16" x14ac:dyDescent="0.25">
      <c r="A73" s="123"/>
      <c r="B73" s="393" t="s">
        <v>305</v>
      </c>
      <c r="C73" s="384">
        <v>-1</v>
      </c>
      <c r="D73" s="394">
        <v>10.41</v>
      </c>
      <c r="E73" s="394">
        <v>10.48</v>
      </c>
      <c r="F73" s="394">
        <v>11.38</v>
      </c>
      <c r="G73" s="394">
        <v>13.66</v>
      </c>
      <c r="H73" s="394">
        <v>15.39</v>
      </c>
      <c r="I73" s="69"/>
      <c r="J73" s="69"/>
      <c r="K73" s="69"/>
      <c r="L73" s="69"/>
      <c r="M73" s="69"/>
      <c r="N73" s="69"/>
      <c r="O73" s="69"/>
      <c r="P73" s="69"/>
    </row>
    <row r="74" spans="1:16" x14ac:dyDescent="0.25">
      <c r="A74" s="123"/>
      <c r="B74" s="393" t="s">
        <v>48</v>
      </c>
      <c r="C74" s="384">
        <v>-2</v>
      </c>
      <c r="D74" s="394">
        <v>42.1</v>
      </c>
      <c r="E74" s="394">
        <v>41.84</v>
      </c>
      <c r="F74" s="394">
        <v>42.19</v>
      </c>
      <c r="G74" s="394">
        <v>42.92</v>
      </c>
      <c r="H74" s="394">
        <v>43.51</v>
      </c>
      <c r="I74" s="69"/>
      <c r="J74" s="69"/>
      <c r="K74" s="69"/>
      <c r="L74" s="69"/>
      <c r="M74" s="69"/>
      <c r="N74" s="69"/>
      <c r="O74" s="69"/>
      <c r="P74" s="69"/>
    </row>
    <row r="75" spans="1:16" x14ac:dyDescent="0.25">
      <c r="A75" s="123"/>
      <c r="B75" s="123"/>
      <c r="C75" s="124"/>
      <c r="D75" s="125"/>
      <c r="E75" s="125"/>
      <c r="F75" s="125"/>
      <c r="G75" s="125"/>
      <c r="H75" s="125"/>
      <c r="I75" s="69"/>
      <c r="J75" s="69"/>
      <c r="K75" s="69"/>
      <c r="L75" s="69"/>
      <c r="M75" s="69"/>
      <c r="N75" s="69"/>
      <c r="O75" s="69"/>
      <c r="P75" s="69"/>
    </row>
    <row r="76" spans="1:16" x14ac:dyDescent="0.25">
      <c r="A76" s="381"/>
      <c r="B76" s="382"/>
      <c r="C76" s="382"/>
      <c r="D76" s="383"/>
      <c r="E76" s="383"/>
      <c r="F76" s="383"/>
      <c r="G76" s="383"/>
      <c r="H76" s="383"/>
      <c r="I76" s="69"/>
      <c r="J76" s="69"/>
      <c r="K76" s="69"/>
      <c r="L76" s="69"/>
      <c r="M76" s="69"/>
      <c r="N76" s="69"/>
      <c r="O76" s="69"/>
      <c r="P76" s="69"/>
    </row>
    <row r="77" spans="1:16" x14ac:dyDescent="0.25">
      <c r="A77" s="384">
        <v>9</v>
      </c>
      <c r="B77" s="385" t="s">
        <v>307</v>
      </c>
      <c r="C77" s="386"/>
      <c r="D77" s="387"/>
      <c r="E77" s="387"/>
      <c r="F77" s="387"/>
      <c r="G77" s="387"/>
      <c r="H77" s="387"/>
      <c r="I77" s="69"/>
      <c r="J77" s="69"/>
      <c r="K77" s="69"/>
      <c r="L77" s="69"/>
      <c r="M77" s="69"/>
      <c r="N77" s="69"/>
      <c r="O77" s="69"/>
      <c r="P77" s="69"/>
    </row>
    <row r="78" spans="1:16" ht="21" x14ac:dyDescent="0.25">
      <c r="A78" s="123"/>
      <c r="B78" s="465"/>
      <c r="C78" s="467" t="s">
        <v>69</v>
      </c>
      <c r="D78" s="388" t="s">
        <v>279</v>
      </c>
      <c r="E78" s="388" t="s">
        <v>295</v>
      </c>
      <c r="F78" s="388" t="s">
        <v>294</v>
      </c>
      <c r="G78" s="388" t="s">
        <v>319</v>
      </c>
      <c r="H78" s="388" t="s">
        <v>331</v>
      </c>
      <c r="I78" s="69"/>
      <c r="J78" s="69"/>
      <c r="K78" s="69"/>
      <c r="L78" s="69"/>
      <c r="M78" s="69"/>
      <c r="N78" s="69"/>
      <c r="O78" s="69"/>
      <c r="P78" s="69"/>
    </row>
    <row r="79" spans="1:16" x14ac:dyDescent="0.25">
      <c r="A79" s="123"/>
      <c r="B79" s="466"/>
      <c r="C79" s="468"/>
      <c r="D79" s="391" t="s">
        <v>79</v>
      </c>
      <c r="E79" s="391" t="s">
        <v>79</v>
      </c>
      <c r="F79" s="391" t="s">
        <v>79</v>
      </c>
      <c r="G79" s="391" t="s">
        <v>79</v>
      </c>
      <c r="H79" s="391" t="s">
        <v>79</v>
      </c>
      <c r="I79" s="69"/>
      <c r="J79" s="69"/>
      <c r="K79" s="69"/>
      <c r="L79" s="69"/>
      <c r="M79" s="69"/>
      <c r="N79" s="69"/>
      <c r="O79" s="69"/>
      <c r="P79" s="69"/>
    </row>
    <row r="80" spans="1:16" x14ac:dyDescent="0.25">
      <c r="A80" s="123"/>
      <c r="B80" s="393" t="s">
        <v>303</v>
      </c>
      <c r="C80" s="384">
        <v>1</v>
      </c>
      <c r="D80" s="394">
        <v>10.5</v>
      </c>
      <c r="E80" s="394">
        <v>15.79</v>
      </c>
      <c r="F80" s="394">
        <v>13.94</v>
      </c>
      <c r="G80" s="394">
        <v>13.45</v>
      </c>
      <c r="H80" s="394">
        <v>12.72</v>
      </c>
      <c r="I80" s="69"/>
      <c r="J80" s="69"/>
      <c r="K80" s="69"/>
      <c r="L80" s="69"/>
      <c r="M80" s="69"/>
      <c r="N80" s="69"/>
      <c r="O80" s="69"/>
      <c r="P80" s="69"/>
    </row>
    <row r="81" spans="1:16" x14ac:dyDescent="0.25">
      <c r="A81" s="123"/>
      <c r="B81" s="393" t="s">
        <v>304</v>
      </c>
      <c r="C81" s="384">
        <v>0</v>
      </c>
      <c r="D81" s="394">
        <v>40.49</v>
      </c>
      <c r="E81" s="394">
        <v>33.78</v>
      </c>
      <c r="F81" s="394">
        <v>34.479999999999997</v>
      </c>
      <c r="G81" s="394">
        <v>31.2</v>
      </c>
      <c r="H81" s="394">
        <v>35.75</v>
      </c>
      <c r="I81" s="69"/>
      <c r="J81" s="69"/>
      <c r="K81" s="69"/>
      <c r="L81" s="69"/>
      <c r="M81" s="69"/>
      <c r="N81" s="69"/>
      <c r="O81" s="69"/>
      <c r="P81" s="69"/>
    </row>
    <row r="82" spans="1:16" x14ac:dyDescent="0.25">
      <c r="A82" s="123"/>
      <c r="B82" s="393" t="s">
        <v>305</v>
      </c>
      <c r="C82" s="384">
        <v>-1</v>
      </c>
      <c r="D82" s="394">
        <v>6.73</v>
      </c>
      <c r="E82" s="394">
        <v>9.1300000000000008</v>
      </c>
      <c r="F82" s="394">
        <v>10.050000000000001</v>
      </c>
      <c r="G82" s="394">
        <v>13.11</v>
      </c>
      <c r="H82" s="394">
        <v>9.14</v>
      </c>
      <c r="I82" s="69"/>
      <c r="J82" s="69"/>
      <c r="K82" s="69"/>
      <c r="L82" s="69"/>
      <c r="M82" s="69"/>
      <c r="N82" s="69"/>
      <c r="O82" s="69"/>
      <c r="P82" s="69"/>
    </row>
    <row r="83" spans="1:16" x14ac:dyDescent="0.25">
      <c r="A83" s="123"/>
      <c r="B83" s="393" t="s">
        <v>48</v>
      </c>
      <c r="C83" s="384">
        <v>-2</v>
      </c>
      <c r="D83" s="394">
        <v>42.28</v>
      </c>
      <c r="E83" s="394">
        <v>41.3</v>
      </c>
      <c r="F83" s="394">
        <v>41.52</v>
      </c>
      <c r="G83" s="394">
        <v>42.24</v>
      </c>
      <c r="H83" s="394">
        <v>42.39</v>
      </c>
      <c r="I83" s="69"/>
      <c r="J83" s="69"/>
      <c r="K83" s="69"/>
      <c r="L83" s="69"/>
      <c r="M83" s="69"/>
      <c r="N83" s="69"/>
      <c r="O83" s="69"/>
      <c r="P83" s="69"/>
    </row>
    <row r="84" spans="1:16" x14ac:dyDescent="0.25">
      <c r="A84" s="123"/>
      <c r="B84" s="123"/>
      <c r="C84" s="124"/>
      <c r="D84" s="125"/>
      <c r="E84" s="125"/>
      <c r="F84" s="125"/>
      <c r="G84" s="125"/>
      <c r="H84" s="125"/>
      <c r="I84" s="69"/>
      <c r="J84" s="69"/>
      <c r="K84" s="69"/>
      <c r="L84" s="69"/>
      <c r="M84" s="69"/>
      <c r="N84" s="69"/>
      <c r="O84" s="69"/>
      <c r="P84" s="69"/>
    </row>
    <row r="85" spans="1:16" x14ac:dyDescent="0.25">
      <c r="A85" s="123"/>
      <c r="B85" s="123"/>
      <c r="C85" s="124"/>
      <c r="J85" s="125"/>
      <c r="K85" s="125"/>
      <c r="L85" s="125"/>
      <c r="M85" s="125"/>
      <c r="N85" s="125"/>
      <c r="P85" s="125"/>
    </row>
  </sheetData>
  <mergeCells count="18">
    <mergeCell ref="B60:B61"/>
    <mergeCell ref="C60:C61"/>
    <mergeCell ref="B69:B70"/>
    <mergeCell ref="C69:C70"/>
    <mergeCell ref="B78:B79"/>
    <mergeCell ref="C78:C79"/>
    <mergeCell ref="B33:B34"/>
    <mergeCell ref="C33:C34"/>
    <mergeCell ref="B42:B43"/>
    <mergeCell ref="C42:C43"/>
    <mergeCell ref="B51:B52"/>
    <mergeCell ref="C51:C52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0.7" bottom="0.81" header="0.5" footer="0.5"/>
  <pageSetup paperSize="9" scale="85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64"/>
  <sheetViews>
    <sheetView workbookViewId="0">
      <selection sqref="A1:IV65536"/>
    </sheetView>
  </sheetViews>
  <sheetFormatPr defaultRowHeight="13.2" x14ac:dyDescent="0.25"/>
  <cols>
    <col min="1" max="1" width="6.77734375" customWidth="1"/>
    <col min="2" max="2" width="43.33203125" customWidth="1"/>
    <col min="3" max="3" width="6.77734375" customWidth="1"/>
    <col min="4" max="5" width="17.44140625" style="118" bestFit="1" customWidth="1"/>
    <col min="6" max="8" width="10.77734375" style="118" customWidth="1"/>
    <col min="9" max="9" width="18.109375" customWidth="1"/>
    <col min="10" max="10" width="16.109375" customWidth="1"/>
    <col min="11" max="12" width="16" customWidth="1"/>
    <col min="13" max="13" width="14.44140625" customWidth="1"/>
    <col min="14" max="28" width="7.77734375" customWidth="1"/>
  </cols>
  <sheetData>
    <row r="1" spans="1:250" x14ac:dyDescent="0.25">
      <c r="A1" s="69"/>
      <c r="B1" s="376" t="s">
        <v>114</v>
      </c>
      <c r="C1" s="376"/>
      <c r="D1" s="69"/>
      <c r="E1" s="69"/>
      <c r="F1" s="69"/>
      <c r="G1" s="69"/>
      <c r="H1" s="377"/>
      <c r="I1" s="69"/>
      <c r="J1" s="69"/>
      <c r="K1" s="69"/>
      <c r="L1" s="378"/>
      <c r="M1" s="378"/>
      <c r="N1" s="378"/>
      <c r="O1" s="69"/>
      <c r="P1" s="69"/>
      <c r="Q1" s="69"/>
      <c r="R1" s="69"/>
      <c r="S1" s="231"/>
    </row>
    <row r="2" spans="1:250" x14ac:dyDescent="0.25">
      <c r="A2" s="69"/>
      <c r="B2" s="376"/>
      <c r="C2" s="376"/>
      <c r="D2" s="69"/>
      <c r="E2" s="69"/>
      <c r="F2" s="69"/>
      <c r="G2" s="69"/>
      <c r="H2" s="69"/>
      <c r="I2" s="69"/>
      <c r="J2" s="69"/>
      <c r="K2" s="69"/>
      <c r="L2" s="378"/>
      <c r="M2" s="378"/>
      <c r="N2" s="378"/>
      <c r="O2" s="69"/>
      <c r="P2" s="69"/>
      <c r="Q2" s="69"/>
      <c r="R2" s="69"/>
      <c r="S2" s="231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  <c r="IP2" s="233"/>
    </row>
    <row r="3" spans="1:250" x14ac:dyDescent="0.25">
      <c r="A3" s="379"/>
      <c r="B3" s="380" t="s">
        <v>109</v>
      </c>
      <c r="C3" s="380"/>
      <c r="D3" s="377"/>
      <c r="E3" s="377"/>
      <c r="F3" s="377"/>
      <c r="G3" s="377"/>
      <c r="H3" s="377"/>
      <c r="I3" s="377"/>
      <c r="J3" s="377"/>
      <c r="K3" s="377"/>
      <c r="L3" s="378"/>
      <c r="M3" s="378"/>
      <c r="N3" s="378"/>
      <c r="O3" s="69"/>
      <c r="P3" s="69"/>
      <c r="Q3" s="69"/>
      <c r="R3" s="69"/>
      <c r="S3" s="231"/>
    </row>
    <row r="4" spans="1:250" x14ac:dyDescent="0.25">
      <c r="A4" s="379"/>
      <c r="B4" s="380"/>
      <c r="C4" s="380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  <c r="Q4" s="378"/>
      <c r="R4" s="378"/>
      <c r="S4" s="231"/>
      <c r="T4" s="231"/>
      <c r="U4" s="231"/>
      <c r="V4" s="231"/>
      <c r="W4" s="231"/>
    </row>
    <row r="5" spans="1:250" x14ac:dyDescent="0.25">
      <c r="A5" s="410">
        <v>33</v>
      </c>
      <c r="B5" s="411" t="s">
        <v>115</v>
      </c>
      <c r="C5" s="412"/>
      <c r="D5" s="413"/>
      <c r="E5" s="413"/>
      <c r="F5" s="413"/>
      <c r="G5" s="413"/>
      <c r="H5" s="413"/>
      <c r="I5" s="377"/>
      <c r="J5" s="377"/>
      <c r="K5" s="377"/>
      <c r="L5" s="377"/>
      <c r="M5" s="377"/>
      <c r="N5" s="377"/>
      <c r="O5" s="377"/>
      <c r="P5" s="378"/>
      <c r="Q5" s="378"/>
      <c r="R5" s="378"/>
      <c r="S5" s="231"/>
      <c r="T5" s="231"/>
      <c r="U5" s="231"/>
      <c r="V5" s="231"/>
      <c r="W5" s="231"/>
    </row>
    <row r="6" spans="1:250" ht="21" x14ac:dyDescent="0.25">
      <c r="A6" s="69"/>
      <c r="B6" s="472"/>
      <c r="C6" s="474" t="s">
        <v>69</v>
      </c>
      <c r="D6" s="414" t="s">
        <v>279</v>
      </c>
      <c r="E6" s="414" t="s">
        <v>295</v>
      </c>
      <c r="F6" s="414" t="s">
        <v>294</v>
      </c>
      <c r="G6" s="414" t="s">
        <v>319</v>
      </c>
      <c r="H6" s="414" t="s">
        <v>331</v>
      </c>
      <c r="I6" s="389"/>
      <c r="J6" s="390"/>
      <c r="K6" s="390"/>
      <c r="L6" s="389"/>
      <c r="M6" s="69"/>
      <c r="N6" s="69"/>
      <c r="O6" s="69"/>
      <c r="P6" s="69"/>
      <c r="Q6" s="69"/>
      <c r="R6" s="69"/>
      <c r="S6" s="231"/>
      <c r="T6" s="231"/>
      <c r="U6" s="231"/>
      <c r="V6" s="231"/>
      <c r="W6" s="231"/>
    </row>
    <row r="7" spans="1:250" x14ac:dyDescent="0.25">
      <c r="A7" s="69"/>
      <c r="B7" s="473"/>
      <c r="C7" s="473"/>
      <c r="D7" s="415" t="s">
        <v>36</v>
      </c>
      <c r="E7" s="415" t="s">
        <v>36</v>
      </c>
      <c r="F7" s="415" t="s">
        <v>36</v>
      </c>
      <c r="G7" s="415" t="s">
        <v>36</v>
      </c>
      <c r="H7" s="415" t="s">
        <v>36</v>
      </c>
      <c r="I7" s="69"/>
      <c r="J7" s="392"/>
      <c r="K7" s="392"/>
      <c r="L7" s="69"/>
      <c r="M7" s="69"/>
      <c r="N7" s="69"/>
      <c r="O7" s="69"/>
      <c r="P7" s="69"/>
      <c r="Q7" s="69"/>
      <c r="R7" s="69"/>
      <c r="S7" s="231"/>
      <c r="T7" s="231"/>
      <c r="U7" s="231"/>
      <c r="V7" s="231"/>
      <c r="W7" s="231"/>
    </row>
    <row r="8" spans="1:250" x14ac:dyDescent="0.25">
      <c r="A8" s="69"/>
      <c r="B8" s="393" t="s">
        <v>29</v>
      </c>
      <c r="C8" s="384" t="s">
        <v>58</v>
      </c>
      <c r="D8" s="394">
        <v>14913072.1</v>
      </c>
      <c r="E8" s="394">
        <v>31595894.600000001</v>
      </c>
      <c r="F8" s="394">
        <v>72895817.400000006</v>
      </c>
      <c r="G8" s="394">
        <v>70295309.400000006</v>
      </c>
      <c r="H8" s="394"/>
      <c r="I8" s="395"/>
      <c r="J8" s="392"/>
      <c r="K8" s="392"/>
      <c r="L8" s="69"/>
      <c r="M8" s="69"/>
      <c r="N8" s="69"/>
      <c r="O8" s="69"/>
      <c r="P8" s="69"/>
      <c r="Q8" s="69"/>
      <c r="R8" s="69"/>
      <c r="S8" s="231"/>
      <c r="T8" s="231"/>
      <c r="U8" s="231"/>
      <c r="V8" s="231"/>
      <c r="W8" s="231"/>
    </row>
    <row r="9" spans="1:250" x14ac:dyDescent="0.25">
      <c r="A9" s="69"/>
      <c r="B9" s="393" t="s">
        <v>28</v>
      </c>
      <c r="C9" s="384" t="s">
        <v>59</v>
      </c>
      <c r="D9" s="394">
        <v>2153989051.9899998</v>
      </c>
      <c r="E9" s="394">
        <v>2347189469.0500002</v>
      </c>
      <c r="F9" s="394">
        <v>2395833661.0700002</v>
      </c>
      <c r="G9" s="394">
        <v>2431281621.4899998</v>
      </c>
      <c r="H9" s="394"/>
      <c r="I9" s="395"/>
      <c r="J9" s="392"/>
      <c r="K9" s="392"/>
      <c r="L9" s="69"/>
      <c r="M9" s="69"/>
      <c r="N9" s="69"/>
      <c r="O9" s="69"/>
      <c r="P9" s="69"/>
      <c r="Q9" s="69"/>
      <c r="R9" s="69"/>
      <c r="S9" s="231"/>
      <c r="T9" s="231"/>
      <c r="U9" s="231"/>
      <c r="V9" s="231"/>
      <c r="W9" s="231"/>
    </row>
    <row r="10" spans="1:250" x14ac:dyDescent="0.25">
      <c r="A10" s="69"/>
      <c r="B10" s="393" t="s">
        <v>30</v>
      </c>
      <c r="C10" s="384" t="s">
        <v>60</v>
      </c>
      <c r="D10" s="394">
        <v>590681823.64999998</v>
      </c>
      <c r="E10" s="394">
        <v>743197344.23000002</v>
      </c>
      <c r="F10" s="394">
        <v>813753314.22000003</v>
      </c>
      <c r="G10" s="394">
        <v>878074490.08000004</v>
      </c>
      <c r="H10" s="394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231"/>
      <c r="T10" s="231"/>
      <c r="U10" s="231"/>
      <c r="V10" s="231"/>
      <c r="W10" s="231"/>
    </row>
    <row r="11" spans="1:250" ht="26.4" x14ac:dyDescent="0.25">
      <c r="A11" s="69"/>
      <c r="B11" s="393" t="s">
        <v>56</v>
      </c>
      <c r="C11" s="384" t="s">
        <v>153</v>
      </c>
      <c r="D11" s="394">
        <v>174758186.40000001</v>
      </c>
      <c r="E11" s="394">
        <v>114850301.34</v>
      </c>
      <c r="F11" s="394">
        <v>106805323.59999999</v>
      </c>
      <c r="G11" s="394">
        <v>186579039.25</v>
      </c>
      <c r="H11" s="394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231"/>
    </row>
    <row r="12" spans="1:250" x14ac:dyDescent="0.25">
      <c r="A12" s="69"/>
      <c r="B12" s="393" t="s">
        <v>27</v>
      </c>
      <c r="C12" s="384" t="s">
        <v>61</v>
      </c>
      <c r="D12" s="394">
        <v>97380986.200000003</v>
      </c>
      <c r="E12" s="394">
        <v>153011104.13</v>
      </c>
      <c r="F12" s="394">
        <v>237293054.21000001</v>
      </c>
      <c r="G12" s="394">
        <v>241235288.59999999</v>
      </c>
      <c r="H12" s="394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231"/>
    </row>
    <row r="13" spans="1:250" ht="26.4" x14ac:dyDescent="0.25">
      <c r="A13" s="69"/>
      <c r="B13" s="393" t="s">
        <v>95</v>
      </c>
      <c r="C13" s="384" t="s">
        <v>62</v>
      </c>
      <c r="D13" s="394">
        <v>251569684.30000001</v>
      </c>
      <c r="E13" s="394">
        <v>394231484</v>
      </c>
      <c r="F13" s="394">
        <v>484505947.5</v>
      </c>
      <c r="G13" s="394">
        <v>511334186.62</v>
      </c>
      <c r="H13" s="394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231"/>
    </row>
    <row r="14" spans="1:250" x14ac:dyDescent="0.25">
      <c r="A14" s="69"/>
      <c r="B14" s="393" t="s">
        <v>52</v>
      </c>
      <c r="C14" s="384" t="s">
        <v>63</v>
      </c>
      <c r="D14" s="394">
        <v>10823163.189999999</v>
      </c>
      <c r="E14" s="394">
        <v>13424502.439999999</v>
      </c>
      <c r="F14" s="394">
        <v>11732946.4</v>
      </c>
      <c r="G14" s="394">
        <v>14778325.5</v>
      </c>
      <c r="H14" s="394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231"/>
    </row>
    <row r="15" spans="1:250" x14ac:dyDescent="0.25">
      <c r="A15" s="69"/>
      <c r="B15" s="393" t="s">
        <v>53</v>
      </c>
      <c r="C15" s="384" t="s">
        <v>64</v>
      </c>
      <c r="D15" s="394">
        <v>425089295.98000002</v>
      </c>
      <c r="E15" s="394">
        <v>476031568.60000002</v>
      </c>
      <c r="F15" s="394">
        <v>508948398.54000002</v>
      </c>
      <c r="G15" s="394">
        <v>521225916.61000001</v>
      </c>
      <c r="H15" s="394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231"/>
    </row>
    <row r="16" spans="1:250" ht="26.4" x14ac:dyDescent="0.25">
      <c r="A16" s="69"/>
      <c r="B16" s="393" t="s">
        <v>54</v>
      </c>
      <c r="C16" s="384" t="s">
        <v>65</v>
      </c>
      <c r="D16" s="394">
        <v>43633763.299999997</v>
      </c>
      <c r="E16" s="394">
        <v>53650551</v>
      </c>
      <c r="F16" s="394">
        <v>64110277.5</v>
      </c>
      <c r="G16" s="394">
        <v>71537056.650000006</v>
      </c>
      <c r="H16" s="394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231"/>
    </row>
    <row r="17" spans="1:18" x14ac:dyDescent="0.25">
      <c r="A17" s="69"/>
      <c r="B17" s="393" t="s">
        <v>55</v>
      </c>
      <c r="C17" s="384" t="s">
        <v>154</v>
      </c>
      <c r="D17" s="394">
        <v>98922</v>
      </c>
      <c r="E17" s="394">
        <v>123190</v>
      </c>
      <c r="F17" s="394">
        <v>144697</v>
      </c>
      <c r="G17" s="394">
        <v>177190</v>
      </c>
      <c r="H17" s="394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26.4" x14ac:dyDescent="0.25">
      <c r="A18" s="69"/>
      <c r="B18" s="393" t="s">
        <v>50</v>
      </c>
      <c r="C18" s="384" t="s">
        <v>66</v>
      </c>
      <c r="D18" s="394">
        <v>1772330.47</v>
      </c>
      <c r="E18" s="394">
        <v>872237.82</v>
      </c>
      <c r="F18" s="394">
        <v>1152810.2</v>
      </c>
      <c r="G18" s="394">
        <v>1437687.08</v>
      </c>
      <c r="H18" s="394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x14ac:dyDescent="0.25">
      <c r="A19" s="69"/>
      <c r="B19" s="393" t="s">
        <v>57</v>
      </c>
      <c r="C19" s="384"/>
      <c r="D19" s="394">
        <v>3764710279.5799999</v>
      </c>
      <c r="E19" s="394">
        <v>4328177647.21</v>
      </c>
      <c r="F19" s="394">
        <v>4697176247.6400003</v>
      </c>
      <c r="G19" s="394">
        <v>4927956111.2799997</v>
      </c>
      <c r="H19" s="394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x14ac:dyDescent="0.25">
      <c r="A20" s="69"/>
      <c r="B20" s="393" t="s">
        <v>51</v>
      </c>
      <c r="C20" s="384"/>
      <c r="D20" s="394">
        <v>3764710279.5799999</v>
      </c>
      <c r="E20" s="394">
        <v>4328177647.21</v>
      </c>
      <c r="F20" s="394">
        <v>4697176247.6400003</v>
      </c>
      <c r="G20" s="394">
        <v>4927956111.2799997</v>
      </c>
      <c r="H20" s="394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18" x14ac:dyDescent="0.25">
      <c r="A21" s="69"/>
      <c r="B21" s="393" t="s">
        <v>22</v>
      </c>
      <c r="C21" s="384"/>
      <c r="D21" s="394">
        <v>3764710279.5799999</v>
      </c>
      <c r="E21" s="394">
        <v>4328177647.21</v>
      </c>
      <c r="F21" s="394">
        <v>4697176247.6400003</v>
      </c>
      <c r="G21" s="394">
        <v>4927956111.2799997</v>
      </c>
      <c r="H21" s="394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18" x14ac:dyDescent="0.25">
      <c r="A22" s="69"/>
      <c r="B22" s="69"/>
      <c r="C22" s="408"/>
      <c r="D22" s="416"/>
      <c r="E22" s="416"/>
      <c r="F22" s="416"/>
      <c r="G22" s="416"/>
      <c r="H22" s="416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18" x14ac:dyDescent="0.25">
      <c r="A23" s="381"/>
      <c r="B23" s="382"/>
      <c r="C23" s="382"/>
      <c r="D23" s="383"/>
      <c r="E23" s="383"/>
      <c r="F23" s="383"/>
      <c r="G23" s="383"/>
      <c r="H23" s="383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x14ac:dyDescent="0.25">
      <c r="A24" s="384">
        <v>34</v>
      </c>
      <c r="B24" s="385" t="s">
        <v>116</v>
      </c>
      <c r="C24" s="386"/>
      <c r="D24" s="387"/>
      <c r="E24" s="387"/>
      <c r="F24" s="387"/>
      <c r="G24" s="387"/>
      <c r="H24" s="387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ht="21" x14ac:dyDescent="0.25">
      <c r="A25" s="123"/>
      <c r="B25" s="465"/>
      <c r="C25" s="467" t="s">
        <v>69</v>
      </c>
      <c r="D25" s="388" t="s">
        <v>279</v>
      </c>
      <c r="E25" s="388" t="s">
        <v>295</v>
      </c>
      <c r="F25" s="388" t="s">
        <v>294</v>
      </c>
      <c r="G25" s="388" t="s">
        <v>319</v>
      </c>
      <c r="H25" s="388" t="s">
        <v>331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18" x14ac:dyDescent="0.25">
      <c r="A26" s="123"/>
      <c r="B26" s="466"/>
      <c r="C26" s="468"/>
      <c r="D26" s="391" t="s">
        <v>36</v>
      </c>
      <c r="E26" s="391" t="s">
        <v>36</v>
      </c>
      <c r="F26" s="391" t="s">
        <v>36</v>
      </c>
      <c r="G26" s="391" t="s">
        <v>36</v>
      </c>
      <c r="H26" s="391" t="s">
        <v>36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18" x14ac:dyDescent="0.25">
      <c r="A27" s="123"/>
      <c r="B27" s="393" t="s">
        <v>29</v>
      </c>
      <c r="C27" s="384" t="s">
        <v>58</v>
      </c>
      <c r="D27" s="394">
        <v>12952185.01</v>
      </c>
      <c r="E27" s="394">
        <v>24680624.800000001</v>
      </c>
      <c r="F27" s="394">
        <v>53036809.100000001</v>
      </c>
      <c r="G27" s="394">
        <v>66791346.700000003</v>
      </c>
      <c r="H27" s="394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18" x14ac:dyDescent="0.25">
      <c r="A28" s="123"/>
      <c r="B28" s="393" t="s">
        <v>28</v>
      </c>
      <c r="C28" s="384" t="s">
        <v>59</v>
      </c>
      <c r="D28" s="394">
        <v>697675050.72000003</v>
      </c>
      <c r="E28" s="394">
        <v>748863464.66999996</v>
      </c>
      <c r="F28" s="394">
        <v>808629365.35000002</v>
      </c>
      <c r="G28" s="394">
        <v>847417375.89999998</v>
      </c>
      <c r="H28" s="394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18" x14ac:dyDescent="0.25">
      <c r="A29" s="123"/>
      <c r="B29" s="393" t="s">
        <v>30</v>
      </c>
      <c r="C29" s="384" t="s">
        <v>60</v>
      </c>
      <c r="D29" s="394">
        <v>385580011.95999998</v>
      </c>
      <c r="E29" s="394">
        <v>488301208.05000001</v>
      </c>
      <c r="F29" s="394">
        <v>539714397.66999996</v>
      </c>
      <c r="G29" s="394">
        <v>615947990.71000004</v>
      </c>
      <c r="H29" s="394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18" ht="26.4" x14ac:dyDescent="0.25">
      <c r="A30" s="123"/>
      <c r="B30" s="393" t="s">
        <v>56</v>
      </c>
      <c r="C30" s="384" t="s">
        <v>153</v>
      </c>
      <c r="D30" s="394">
        <v>117507848.27</v>
      </c>
      <c r="E30" s="394">
        <v>90655623.840000004</v>
      </c>
      <c r="F30" s="394">
        <v>89530170.109999999</v>
      </c>
      <c r="G30" s="394">
        <v>134398041.74000001</v>
      </c>
      <c r="H30" s="394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18" x14ac:dyDescent="0.25">
      <c r="A31" s="123"/>
      <c r="B31" s="393" t="s">
        <v>27</v>
      </c>
      <c r="C31" s="384" t="s">
        <v>61</v>
      </c>
      <c r="D31" s="394">
        <v>84684965.870000005</v>
      </c>
      <c r="E31" s="394">
        <v>124548518.59</v>
      </c>
      <c r="F31" s="394">
        <v>178667380.94999999</v>
      </c>
      <c r="G31" s="394">
        <v>196185166.5</v>
      </c>
      <c r="H31" s="394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18" ht="26.4" x14ac:dyDescent="0.25">
      <c r="A32" s="123"/>
      <c r="B32" s="393" t="s">
        <v>95</v>
      </c>
      <c r="C32" s="384" t="s">
        <v>62</v>
      </c>
      <c r="D32" s="394">
        <v>213854639</v>
      </c>
      <c r="E32" s="394">
        <v>335686052.5</v>
      </c>
      <c r="F32" s="394">
        <v>398374574.68000001</v>
      </c>
      <c r="G32" s="394">
        <v>447009222.98000002</v>
      </c>
      <c r="H32" s="394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23"/>
      <c r="B33" s="393" t="s">
        <v>52</v>
      </c>
      <c r="C33" s="384" t="s">
        <v>63</v>
      </c>
      <c r="D33" s="394">
        <v>5427114</v>
      </c>
      <c r="E33" s="394">
        <v>6712447.7999999998</v>
      </c>
      <c r="F33" s="394">
        <v>6277809.9000000004</v>
      </c>
      <c r="G33" s="394">
        <v>7965610.5999999996</v>
      </c>
      <c r="H33" s="394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x14ac:dyDescent="0.25">
      <c r="A34" s="123"/>
      <c r="B34" s="393" t="s">
        <v>53</v>
      </c>
      <c r="C34" s="384" t="s">
        <v>64</v>
      </c>
      <c r="D34" s="394">
        <v>305307637.69</v>
      </c>
      <c r="E34" s="394">
        <v>327394520.80000001</v>
      </c>
      <c r="F34" s="394">
        <v>365629999.49000001</v>
      </c>
      <c r="G34" s="394">
        <v>389983365.32999998</v>
      </c>
      <c r="H34" s="394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26.4" x14ac:dyDescent="0.25">
      <c r="A35" s="123"/>
      <c r="B35" s="393" t="s">
        <v>54</v>
      </c>
      <c r="C35" s="384" t="s">
        <v>65</v>
      </c>
      <c r="D35" s="394">
        <v>23751226.699999999</v>
      </c>
      <c r="E35" s="394">
        <v>30251143.399999999</v>
      </c>
      <c r="F35" s="394">
        <v>38689818.899999999</v>
      </c>
      <c r="G35" s="394">
        <v>46628587.530000001</v>
      </c>
      <c r="H35" s="394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x14ac:dyDescent="0.25">
      <c r="A36" s="123"/>
      <c r="B36" s="393" t="s">
        <v>55</v>
      </c>
      <c r="C36" s="384" t="s">
        <v>154</v>
      </c>
      <c r="D36" s="394">
        <v>94450</v>
      </c>
      <c r="E36" s="394">
        <v>99386.3</v>
      </c>
      <c r="F36" s="394">
        <v>97127</v>
      </c>
      <c r="G36" s="394">
        <v>116422</v>
      </c>
      <c r="H36" s="394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26.4" x14ac:dyDescent="0.25">
      <c r="A37" s="123"/>
      <c r="B37" s="393" t="s">
        <v>50</v>
      </c>
      <c r="C37" s="384" t="s">
        <v>66</v>
      </c>
      <c r="D37" s="394">
        <v>1662518.8</v>
      </c>
      <c r="E37" s="394">
        <v>913241.77</v>
      </c>
      <c r="F37" s="394">
        <v>1221422.1000000001</v>
      </c>
      <c r="G37" s="394">
        <v>1296796.3400000001</v>
      </c>
      <c r="H37" s="394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1:18" x14ac:dyDescent="0.25">
      <c r="A38" s="123"/>
      <c r="B38" s="393" t="s">
        <v>57</v>
      </c>
      <c r="C38" s="384"/>
      <c r="D38" s="394">
        <v>1848497648.02</v>
      </c>
      <c r="E38" s="394">
        <v>2178106232.5300002</v>
      </c>
      <c r="F38" s="394">
        <v>2479868875.2600002</v>
      </c>
      <c r="G38" s="394">
        <v>2753739926.3299999</v>
      </c>
      <c r="H38" s="394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18" ht="13.5" customHeight="1" x14ac:dyDescent="0.25">
      <c r="A39" s="123"/>
      <c r="B39" s="393" t="s">
        <v>51</v>
      </c>
      <c r="C39" s="384"/>
      <c r="D39" s="394">
        <v>1848497648.02</v>
      </c>
      <c r="E39" s="394">
        <v>2178106232.5300002</v>
      </c>
      <c r="F39" s="394">
        <v>2479868875.2600002</v>
      </c>
      <c r="G39" s="394">
        <v>2753739926.3299999</v>
      </c>
      <c r="H39" s="394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8" x14ac:dyDescent="0.25">
      <c r="A40" s="123"/>
      <c r="B40" s="393" t="s">
        <v>22</v>
      </c>
      <c r="C40" s="384"/>
      <c r="D40" s="394">
        <v>1848497648.02</v>
      </c>
      <c r="E40" s="394">
        <v>2178106232.5300002</v>
      </c>
      <c r="F40" s="394">
        <v>2479868875.2600002</v>
      </c>
      <c r="G40" s="394">
        <v>2753739926.3299999</v>
      </c>
      <c r="H40" s="394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x14ac:dyDescent="0.25">
      <c r="A41" s="123"/>
      <c r="B41" s="123"/>
      <c r="C41" s="124"/>
      <c r="D41" s="125"/>
      <c r="E41" s="125"/>
      <c r="F41" s="125"/>
      <c r="G41" s="125"/>
      <c r="H41" s="125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8" x14ac:dyDescent="0.25">
      <c r="A42" s="381"/>
      <c r="B42" s="382"/>
      <c r="C42" s="382"/>
      <c r="D42" s="383"/>
      <c r="E42" s="383"/>
      <c r="F42" s="383"/>
      <c r="G42" s="383"/>
      <c r="H42" s="383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1:18" x14ac:dyDescent="0.25">
      <c r="A43" s="384">
        <v>35</v>
      </c>
      <c r="B43" s="385" t="s">
        <v>117</v>
      </c>
      <c r="C43" s="386"/>
      <c r="D43" s="387"/>
      <c r="E43" s="387"/>
      <c r="F43" s="387"/>
      <c r="G43" s="387"/>
      <c r="H43" s="387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1:18" ht="21" x14ac:dyDescent="0.25">
      <c r="A44" s="123"/>
      <c r="B44" s="465"/>
      <c r="C44" s="467" t="s">
        <v>69</v>
      </c>
      <c r="D44" s="388" t="s">
        <v>279</v>
      </c>
      <c r="E44" s="388" t="s">
        <v>295</v>
      </c>
      <c r="F44" s="388" t="s">
        <v>294</v>
      </c>
      <c r="G44" s="388" t="s">
        <v>319</v>
      </c>
      <c r="H44" s="388" t="s">
        <v>331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x14ac:dyDescent="0.25">
      <c r="A45" s="123"/>
      <c r="B45" s="466"/>
      <c r="C45" s="468"/>
      <c r="D45" s="391" t="s">
        <v>36</v>
      </c>
      <c r="E45" s="391" t="s">
        <v>36</v>
      </c>
      <c r="F45" s="391" t="s">
        <v>36</v>
      </c>
      <c r="G45" s="391" t="s">
        <v>36</v>
      </c>
      <c r="H45" s="391" t="s">
        <v>36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x14ac:dyDescent="0.25">
      <c r="A46" s="123"/>
      <c r="B46" s="393" t="s">
        <v>29</v>
      </c>
      <c r="C46" s="384" t="s">
        <v>58</v>
      </c>
      <c r="D46" s="394">
        <v>42828659.799999997</v>
      </c>
      <c r="E46" s="394">
        <v>50474908.200000003</v>
      </c>
      <c r="F46" s="394">
        <v>60488931.299999997</v>
      </c>
      <c r="G46" s="394">
        <v>62186378.600000001</v>
      </c>
      <c r="H46" s="394"/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18" x14ac:dyDescent="0.25">
      <c r="A47" s="123"/>
      <c r="B47" s="393" t="s">
        <v>28</v>
      </c>
      <c r="C47" s="384" t="s">
        <v>59</v>
      </c>
      <c r="D47" s="394">
        <v>5029022673.8599997</v>
      </c>
      <c r="E47" s="394">
        <v>4952549582.6300001</v>
      </c>
      <c r="F47" s="394">
        <v>5234766265.4799995</v>
      </c>
      <c r="G47" s="394">
        <v>5482416806.9300003</v>
      </c>
      <c r="H47" s="394"/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8" spans="1:18" x14ac:dyDescent="0.25">
      <c r="A48" s="123"/>
      <c r="B48" s="393" t="s">
        <v>30</v>
      </c>
      <c r="C48" s="384" t="s">
        <v>60</v>
      </c>
      <c r="D48" s="394">
        <v>2535309483.1799998</v>
      </c>
      <c r="E48" s="394">
        <v>2683014460.9400001</v>
      </c>
      <c r="F48" s="394">
        <v>2846138899.6100001</v>
      </c>
      <c r="G48" s="394">
        <v>2986669038.7399998</v>
      </c>
      <c r="H48" s="394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spans="1:18" ht="26.4" x14ac:dyDescent="0.25">
      <c r="A49" s="123"/>
      <c r="B49" s="393" t="s">
        <v>56</v>
      </c>
      <c r="C49" s="384" t="s">
        <v>153</v>
      </c>
      <c r="D49" s="394">
        <v>728154573.11000001</v>
      </c>
      <c r="E49" s="394">
        <v>633978297.62</v>
      </c>
      <c r="F49" s="394">
        <v>652293695.83000004</v>
      </c>
      <c r="G49" s="394">
        <v>778820948.79999995</v>
      </c>
      <c r="H49" s="394"/>
      <c r="I49" s="69"/>
      <c r="J49" s="69"/>
      <c r="K49" s="69"/>
      <c r="L49" s="69"/>
      <c r="M49" s="69"/>
      <c r="N49" s="69"/>
      <c r="O49" s="69"/>
      <c r="P49" s="69"/>
      <c r="Q49" s="69"/>
      <c r="R49" s="69"/>
    </row>
    <row r="50" spans="1:18" x14ac:dyDescent="0.25">
      <c r="A50" s="123"/>
      <c r="B50" s="393" t="s">
        <v>27</v>
      </c>
      <c r="C50" s="384" t="s">
        <v>61</v>
      </c>
      <c r="D50" s="394">
        <v>36001760.060000002</v>
      </c>
      <c r="E50" s="394">
        <v>50844875.140000001</v>
      </c>
      <c r="F50" s="394">
        <v>82120689.719999999</v>
      </c>
      <c r="G50" s="394">
        <v>93494335.010000005</v>
      </c>
      <c r="H50" s="394"/>
      <c r="I50" s="69"/>
      <c r="J50" s="69"/>
      <c r="K50" s="69"/>
      <c r="L50" s="69"/>
      <c r="M50" s="69"/>
      <c r="N50" s="69"/>
      <c r="O50" s="69"/>
      <c r="P50" s="69"/>
      <c r="Q50" s="69"/>
      <c r="R50" s="69"/>
    </row>
    <row r="51" spans="1:18" ht="26.4" x14ac:dyDescent="0.25">
      <c r="A51" s="123"/>
      <c r="B51" s="393" t="s">
        <v>95</v>
      </c>
      <c r="C51" s="384" t="s">
        <v>62</v>
      </c>
      <c r="D51" s="394">
        <v>726412164.24000001</v>
      </c>
      <c r="E51" s="394">
        <v>643902185.73000002</v>
      </c>
      <c r="F51" s="394">
        <v>749553072.59000003</v>
      </c>
      <c r="G51" s="394">
        <v>998206397.07000005</v>
      </c>
      <c r="H51" s="394"/>
      <c r="I51" s="69"/>
      <c r="J51" s="69"/>
      <c r="K51" s="69"/>
      <c r="L51" s="69"/>
      <c r="M51" s="69"/>
      <c r="N51" s="69"/>
      <c r="O51" s="69"/>
      <c r="P51" s="69"/>
      <c r="Q51" s="69"/>
      <c r="R51" s="69"/>
    </row>
    <row r="52" spans="1:18" x14ac:dyDescent="0.25">
      <c r="A52" s="123"/>
      <c r="B52" s="393" t="s">
        <v>52</v>
      </c>
      <c r="C52" s="384" t="s">
        <v>63</v>
      </c>
      <c r="D52" s="394">
        <v>24410735</v>
      </c>
      <c r="E52" s="394">
        <v>24364843</v>
      </c>
      <c r="F52" s="394">
        <v>22527295</v>
      </c>
      <c r="G52" s="394">
        <v>16363880</v>
      </c>
      <c r="H52" s="394"/>
      <c r="I52" s="69"/>
      <c r="J52" s="69"/>
      <c r="K52" s="69"/>
      <c r="L52" s="69"/>
      <c r="M52" s="69"/>
      <c r="N52" s="69"/>
      <c r="O52" s="69"/>
      <c r="P52" s="69"/>
      <c r="Q52" s="69"/>
      <c r="R52" s="69"/>
    </row>
    <row r="53" spans="1:18" x14ac:dyDescent="0.25">
      <c r="A53" s="123"/>
      <c r="B53" s="393" t="s">
        <v>53</v>
      </c>
      <c r="C53" s="384" t="s">
        <v>64</v>
      </c>
      <c r="D53" s="394">
        <v>1960663070.1900001</v>
      </c>
      <c r="E53" s="394">
        <v>2053404046.71</v>
      </c>
      <c r="F53" s="394">
        <v>2101855961.54</v>
      </c>
      <c r="G53" s="394">
        <v>2189267483.02</v>
      </c>
      <c r="H53" s="394"/>
      <c r="I53" s="69"/>
      <c r="J53" s="69"/>
      <c r="K53" s="69"/>
      <c r="L53" s="69"/>
      <c r="M53" s="69"/>
      <c r="N53" s="69"/>
      <c r="O53" s="69"/>
      <c r="P53" s="69"/>
      <c r="Q53" s="69"/>
      <c r="R53" s="69"/>
    </row>
    <row r="54" spans="1:18" ht="26.4" x14ac:dyDescent="0.25">
      <c r="A54" s="123"/>
      <c r="B54" s="393" t="s">
        <v>54</v>
      </c>
      <c r="C54" s="384" t="s">
        <v>65</v>
      </c>
      <c r="D54" s="394">
        <v>188172505.56</v>
      </c>
      <c r="E54" s="394">
        <v>193516889.43000001</v>
      </c>
      <c r="F54" s="394">
        <v>209728729.55000001</v>
      </c>
      <c r="G54" s="394">
        <v>265719701.99000001</v>
      </c>
      <c r="H54" s="394"/>
      <c r="I54" s="69"/>
      <c r="J54" s="69"/>
      <c r="K54" s="69"/>
      <c r="L54" s="69"/>
      <c r="M54" s="69"/>
      <c r="N54" s="69"/>
      <c r="O54" s="69"/>
      <c r="P54" s="69"/>
      <c r="Q54" s="69"/>
      <c r="R54" s="69"/>
    </row>
    <row r="55" spans="1:18" x14ac:dyDescent="0.25">
      <c r="A55" s="123"/>
      <c r="B55" s="393" t="s">
        <v>55</v>
      </c>
      <c r="C55" s="384" t="s">
        <v>154</v>
      </c>
      <c r="D55" s="394">
        <v>451914</v>
      </c>
      <c r="E55" s="394">
        <v>463124</v>
      </c>
      <c r="F55" s="394">
        <v>552942</v>
      </c>
      <c r="G55" s="394">
        <v>379294</v>
      </c>
      <c r="H55" s="394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18" ht="26.4" x14ac:dyDescent="0.25">
      <c r="A56" s="123"/>
      <c r="B56" s="393" t="s">
        <v>50</v>
      </c>
      <c r="C56" s="384" t="s">
        <v>66</v>
      </c>
      <c r="D56" s="394">
        <v>3612438.5</v>
      </c>
      <c r="E56" s="394">
        <v>3364749.17</v>
      </c>
      <c r="F56" s="394">
        <v>4862325.93</v>
      </c>
      <c r="G56" s="394">
        <v>6061613.9299999997</v>
      </c>
      <c r="H56" s="394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 x14ac:dyDescent="0.25">
      <c r="A57" s="123"/>
      <c r="B57" s="393" t="s">
        <v>57</v>
      </c>
      <c r="C57" s="384"/>
      <c r="D57" s="394">
        <v>11275039977.51</v>
      </c>
      <c r="E57" s="394">
        <v>11289877962.57</v>
      </c>
      <c r="F57" s="394">
        <v>11964888808.549999</v>
      </c>
      <c r="G57" s="394">
        <v>12879585878.08</v>
      </c>
      <c r="H57" s="394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 x14ac:dyDescent="0.25">
      <c r="A58" s="123"/>
      <c r="B58" s="393" t="s">
        <v>51</v>
      </c>
      <c r="C58" s="384"/>
      <c r="D58" s="394">
        <v>11275039977.51</v>
      </c>
      <c r="E58" s="394">
        <v>11289877962.57</v>
      </c>
      <c r="F58" s="394">
        <v>11964888808.549999</v>
      </c>
      <c r="G58" s="394">
        <v>12879585878.08</v>
      </c>
      <c r="H58" s="394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 x14ac:dyDescent="0.25">
      <c r="A59" s="123"/>
      <c r="B59" s="393" t="s">
        <v>22</v>
      </c>
      <c r="C59" s="384"/>
      <c r="D59" s="394">
        <v>11275039977.51</v>
      </c>
      <c r="E59" s="394">
        <v>11289877962.57</v>
      </c>
      <c r="F59" s="394">
        <v>11964888808.549999</v>
      </c>
      <c r="G59" s="394">
        <v>12879585878.08</v>
      </c>
      <c r="H59" s="394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 x14ac:dyDescent="0.25">
      <c r="A60" s="123"/>
      <c r="B60" s="123"/>
      <c r="C60" s="124"/>
      <c r="D60" s="125"/>
      <c r="E60" s="125"/>
      <c r="F60" s="125"/>
      <c r="G60" s="125"/>
      <c r="H60" s="125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 x14ac:dyDescent="0.25">
      <c r="A61" s="381"/>
      <c r="B61" s="382"/>
      <c r="C61" s="382"/>
      <c r="D61" s="383"/>
      <c r="E61" s="383"/>
      <c r="F61" s="383"/>
      <c r="G61" s="383"/>
      <c r="H61" s="383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 x14ac:dyDescent="0.25">
      <c r="A62" s="384">
        <v>36</v>
      </c>
      <c r="B62" s="385" t="s">
        <v>118</v>
      </c>
      <c r="C62" s="386"/>
      <c r="D62" s="387"/>
      <c r="E62" s="387"/>
      <c r="F62" s="387"/>
      <c r="G62" s="387"/>
      <c r="H62" s="387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 ht="21" x14ac:dyDescent="0.25">
      <c r="A63" s="123"/>
      <c r="B63" s="465"/>
      <c r="C63" s="467" t="s">
        <v>69</v>
      </c>
      <c r="D63" s="388" t="s">
        <v>279</v>
      </c>
      <c r="E63" s="388" t="s">
        <v>295</v>
      </c>
      <c r="F63" s="388" t="s">
        <v>294</v>
      </c>
      <c r="G63" s="388" t="s">
        <v>319</v>
      </c>
      <c r="H63" s="388" t="s">
        <v>331</v>
      </c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 x14ac:dyDescent="0.25">
      <c r="A64" s="123"/>
      <c r="B64" s="466"/>
      <c r="C64" s="468"/>
      <c r="D64" s="391" t="s">
        <v>36</v>
      </c>
      <c r="E64" s="391" t="s">
        <v>36</v>
      </c>
      <c r="F64" s="391" t="s">
        <v>36</v>
      </c>
      <c r="G64" s="391" t="s">
        <v>36</v>
      </c>
      <c r="H64" s="391" t="s">
        <v>36</v>
      </c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 x14ac:dyDescent="0.25">
      <c r="A65" s="123"/>
      <c r="B65" s="393" t="s">
        <v>29</v>
      </c>
      <c r="C65" s="384" t="s">
        <v>58</v>
      </c>
      <c r="D65" s="394">
        <v>134993174.59999999</v>
      </c>
      <c r="E65" s="394">
        <v>110466575.90000001</v>
      </c>
      <c r="F65" s="394">
        <v>161215938</v>
      </c>
      <c r="G65" s="394">
        <v>143655547.69999999</v>
      </c>
      <c r="H65" s="394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 x14ac:dyDescent="0.25">
      <c r="A66" s="123"/>
      <c r="B66" s="393" t="s">
        <v>28</v>
      </c>
      <c r="C66" s="384" t="s">
        <v>59</v>
      </c>
      <c r="D66" s="394">
        <v>1681589998.97</v>
      </c>
      <c r="E66" s="394">
        <v>1741509950.3199999</v>
      </c>
      <c r="F66" s="394">
        <v>1839122235.9000001</v>
      </c>
      <c r="G66" s="394">
        <v>1683291313.54</v>
      </c>
      <c r="H66" s="394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 x14ac:dyDescent="0.25">
      <c r="A67" s="123"/>
      <c r="B67" s="393" t="s">
        <v>30</v>
      </c>
      <c r="C67" s="384" t="s">
        <v>60</v>
      </c>
      <c r="D67" s="394">
        <v>1146537153.53</v>
      </c>
      <c r="E67" s="394">
        <v>1219585419.3499999</v>
      </c>
      <c r="F67" s="394">
        <v>1201461327.3499999</v>
      </c>
      <c r="G67" s="394">
        <v>1518035645.6600001</v>
      </c>
      <c r="H67" s="394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ht="26.4" x14ac:dyDescent="0.25">
      <c r="A68" s="123"/>
      <c r="B68" s="393" t="s">
        <v>56</v>
      </c>
      <c r="C68" s="384" t="s">
        <v>153</v>
      </c>
      <c r="D68" s="394">
        <v>134338821.25</v>
      </c>
      <c r="E68" s="394">
        <v>140959003.00999999</v>
      </c>
      <c r="F68" s="394">
        <v>148990724.87</v>
      </c>
      <c r="G68" s="394">
        <v>160261029.16</v>
      </c>
      <c r="H68" s="394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x14ac:dyDescent="0.25">
      <c r="A69" s="123"/>
      <c r="B69" s="393" t="s">
        <v>27</v>
      </c>
      <c r="C69" s="384" t="s">
        <v>61</v>
      </c>
      <c r="D69" s="394">
        <v>502430577.89999998</v>
      </c>
      <c r="E69" s="394">
        <v>561183227.67999995</v>
      </c>
      <c r="F69" s="394">
        <v>592689644.04999995</v>
      </c>
      <c r="G69" s="394">
        <v>613266300.19000006</v>
      </c>
      <c r="H69" s="394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 ht="26.4" x14ac:dyDescent="0.25">
      <c r="A70" s="123"/>
      <c r="B70" s="393" t="s">
        <v>95</v>
      </c>
      <c r="C70" s="384" t="s">
        <v>62</v>
      </c>
      <c r="D70" s="394">
        <v>911433517.35000002</v>
      </c>
      <c r="E70" s="394">
        <v>991717437.08000004</v>
      </c>
      <c r="F70" s="394">
        <v>1108762284.5999999</v>
      </c>
      <c r="G70" s="394">
        <v>991952171.83000004</v>
      </c>
      <c r="H70" s="394"/>
      <c r="I70" s="69"/>
      <c r="J70" s="69"/>
      <c r="K70" s="69"/>
      <c r="L70" s="69"/>
      <c r="M70" s="69"/>
      <c r="N70" s="69"/>
      <c r="O70" s="69"/>
      <c r="P70" s="69"/>
      <c r="Q70" s="69"/>
      <c r="R70" s="69"/>
    </row>
    <row r="71" spans="1:18" x14ac:dyDescent="0.25">
      <c r="A71" s="123"/>
      <c r="B71" s="393" t="s">
        <v>52</v>
      </c>
      <c r="C71" s="384" t="s">
        <v>63</v>
      </c>
      <c r="D71" s="394">
        <v>21513917.600000001</v>
      </c>
      <c r="E71" s="394">
        <v>26210279</v>
      </c>
      <c r="F71" s="394">
        <v>30793150</v>
      </c>
      <c r="G71" s="394">
        <v>33073889</v>
      </c>
      <c r="H71" s="394"/>
      <c r="I71" s="69"/>
      <c r="J71" s="69"/>
      <c r="K71" s="69"/>
      <c r="L71" s="69"/>
      <c r="M71" s="69"/>
      <c r="N71" s="69"/>
      <c r="O71" s="69"/>
      <c r="P71" s="69"/>
      <c r="Q71" s="69"/>
      <c r="R71" s="69"/>
    </row>
    <row r="72" spans="1:18" x14ac:dyDescent="0.25">
      <c r="A72" s="123"/>
      <c r="B72" s="393" t="s">
        <v>53</v>
      </c>
      <c r="C72" s="384" t="s">
        <v>64</v>
      </c>
      <c r="D72" s="394">
        <v>786564701.27999997</v>
      </c>
      <c r="E72" s="394">
        <v>690982923.90999997</v>
      </c>
      <c r="F72" s="394">
        <v>758105373</v>
      </c>
      <c r="G72" s="394">
        <v>1131821438.22</v>
      </c>
      <c r="H72" s="394"/>
      <c r="I72" s="69"/>
      <c r="J72" s="69"/>
      <c r="K72" s="69"/>
      <c r="L72" s="69"/>
      <c r="M72" s="69"/>
      <c r="N72" s="69"/>
      <c r="O72" s="69"/>
      <c r="P72" s="69"/>
      <c r="Q72" s="69"/>
      <c r="R72" s="69"/>
    </row>
    <row r="73" spans="1:18" ht="26.4" x14ac:dyDescent="0.25">
      <c r="A73" s="123"/>
      <c r="B73" s="393" t="s">
        <v>54</v>
      </c>
      <c r="C73" s="384" t="s">
        <v>65</v>
      </c>
      <c r="D73" s="394">
        <v>163916129.19</v>
      </c>
      <c r="E73" s="394">
        <v>150859617.94999999</v>
      </c>
      <c r="F73" s="394">
        <v>182525313.99000001</v>
      </c>
      <c r="G73" s="394">
        <v>151777856.66</v>
      </c>
      <c r="H73" s="394"/>
      <c r="I73" s="69"/>
      <c r="J73" s="69"/>
      <c r="K73" s="69"/>
      <c r="L73" s="69"/>
      <c r="M73" s="69"/>
      <c r="N73" s="69"/>
      <c r="O73" s="69"/>
      <c r="P73" s="69"/>
      <c r="Q73" s="69"/>
      <c r="R73" s="69"/>
    </row>
    <row r="74" spans="1:18" x14ac:dyDescent="0.25">
      <c r="A74" s="123"/>
      <c r="B74" s="393" t="s">
        <v>55</v>
      </c>
      <c r="C74" s="384" t="s">
        <v>154</v>
      </c>
      <c r="D74" s="394">
        <v>127398</v>
      </c>
      <c r="E74" s="394">
        <v>140595</v>
      </c>
      <c r="F74" s="394">
        <v>213352</v>
      </c>
      <c r="G74" s="394">
        <v>197852</v>
      </c>
      <c r="H74" s="394"/>
      <c r="I74" s="69"/>
      <c r="J74" s="69"/>
      <c r="K74" s="69"/>
      <c r="L74" s="69"/>
      <c r="M74" s="69"/>
      <c r="N74" s="69"/>
      <c r="O74" s="69"/>
      <c r="P74" s="69"/>
      <c r="Q74" s="69"/>
      <c r="R74" s="69"/>
    </row>
    <row r="75" spans="1:18" ht="26.4" x14ac:dyDescent="0.25">
      <c r="A75" s="123"/>
      <c r="B75" s="393" t="s">
        <v>50</v>
      </c>
      <c r="C75" s="384" t="s">
        <v>66</v>
      </c>
      <c r="D75" s="394">
        <v>3617855</v>
      </c>
      <c r="E75" s="394">
        <v>2329955.23</v>
      </c>
      <c r="F75" s="394">
        <v>2251870.5</v>
      </c>
      <c r="G75" s="394">
        <v>3397123.5</v>
      </c>
      <c r="H75" s="394"/>
      <c r="I75" s="69"/>
      <c r="J75" s="69"/>
      <c r="K75" s="69"/>
      <c r="L75" s="69"/>
      <c r="M75" s="69"/>
      <c r="N75" s="69"/>
      <c r="O75" s="69"/>
      <c r="P75" s="69"/>
      <c r="Q75" s="69"/>
      <c r="R75" s="69"/>
    </row>
    <row r="76" spans="1:18" x14ac:dyDescent="0.25">
      <c r="A76" s="123"/>
      <c r="B76" s="393" t="s">
        <v>57</v>
      </c>
      <c r="C76" s="384"/>
      <c r="D76" s="394">
        <v>5487063244.6800003</v>
      </c>
      <c r="E76" s="394">
        <v>5635944984.4300003</v>
      </c>
      <c r="F76" s="394">
        <v>6026131214.2700005</v>
      </c>
      <c r="G76" s="394">
        <v>6430730167.46</v>
      </c>
      <c r="H76" s="394"/>
      <c r="I76" s="69"/>
      <c r="J76" s="69"/>
      <c r="K76" s="69"/>
      <c r="L76" s="69"/>
      <c r="M76" s="69"/>
      <c r="N76" s="69"/>
      <c r="O76" s="69"/>
      <c r="P76" s="69"/>
      <c r="Q76" s="69"/>
      <c r="R76" s="69"/>
    </row>
    <row r="77" spans="1:18" x14ac:dyDescent="0.25">
      <c r="A77" s="123"/>
      <c r="B77" s="393" t="s">
        <v>51</v>
      </c>
      <c r="C77" s="384"/>
      <c r="D77" s="394">
        <v>5487063244.6800003</v>
      </c>
      <c r="E77" s="394">
        <v>5635944984.4300003</v>
      </c>
      <c r="F77" s="394">
        <v>6026131214.2700005</v>
      </c>
      <c r="G77" s="394">
        <v>6430730167.46</v>
      </c>
      <c r="H77" s="394"/>
      <c r="I77" s="69"/>
      <c r="J77" s="69"/>
      <c r="K77" s="69"/>
      <c r="L77" s="69"/>
      <c r="M77" s="69"/>
      <c r="N77" s="69"/>
      <c r="O77" s="69"/>
      <c r="P77" s="69"/>
      <c r="Q77" s="69"/>
      <c r="R77" s="69"/>
    </row>
    <row r="78" spans="1:18" x14ac:dyDescent="0.25">
      <c r="A78" s="123"/>
      <c r="B78" s="393" t="s">
        <v>22</v>
      </c>
      <c r="C78" s="384"/>
      <c r="D78" s="394">
        <v>5487063244.6800003</v>
      </c>
      <c r="E78" s="394">
        <v>5635944984.4300003</v>
      </c>
      <c r="F78" s="394">
        <v>6026131214.2700005</v>
      </c>
      <c r="G78" s="394">
        <v>6430730167.46</v>
      </c>
      <c r="H78" s="394"/>
      <c r="I78" s="69"/>
      <c r="J78" s="69"/>
      <c r="K78" s="69"/>
      <c r="L78" s="69"/>
      <c r="M78" s="69"/>
      <c r="N78" s="69"/>
      <c r="O78" s="69"/>
      <c r="P78" s="69"/>
      <c r="Q78" s="69"/>
      <c r="R78" s="69"/>
    </row>
    <row r="79" spans="1:18" x14ac:dyDescent="0.25">
      <c r="A79" s="123"/>
      <c r="B79" s="123"/>
      <c r="C79" s="124"/>
      <c r="D79" s="125"/>
      <c r="E79" s="125"/>
      <c r="F79" s="125"/>
      <c r="G79" s="125"/>
      <c r="H79" s="125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18" x14ac:dyDescent="0.25">
      <c r="A80" s="381"/>
      <c r="B80" s="382"/>
      <c r="C80" s="382"/>
      <c r="D80" s="383"/>
      <c r="E80" s="383"/>
      <c r="F80" s="383"/>
      <c r="G80" s="383"/>
      <c r="H80" s="383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18" x14ac:dyDescent="0.25">
      <c r="A81" s="384">
        <v>37</v>
      </c>
      <c r="B81" s="385" t="s">
        <v>119</v>
      </c>
      <c r="C81" s="386"/>
      <c r="D81" s="387"/>
      <c r="E81" s="387"/>
      <c r="F81" s="387"/>
      <c r="G81" s="387"/>
      <c r="H81" s="387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18" ht="21" x14ac:dyDescent="0.25">
      <c r="A82" s="123"/>
      <c r="B82" s="465"/>
      <c r="C82" s="467" t="s">
        <v>69</v>
      </c>
      <c r="D82" s="388" t="s">
        <v>279</v>
      </c>
      <c r="E82" s="388" t="s">
        <v>295</v>
      </c>
      <c r="F82" s="388" t="s">
        <v>294</v>
      </c>
      <c r="G82" s="388" t="s">
        <v>319</v>
      </c>
      <c r="H82" s="388" t="s">
        <v>331</v>
      </c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18" x14ac:dyDescent="0.25">
      <c r="A83" s="123"/>
      <c r="B83" s="466"/>
      <c r="C83" s="468"/>
      <c r="D83" s="391" t="s">
        <v>36</v>
      </c>
      <c r="E83" s="391" t="s">
        <v>36</v>
      </c>
      <c r="F83" s="391" t="s">
        <v>36</v>
      </c>
      <c r="G83" s="391" t="s">
        <v>36</v>
      </c>
      <c r="H83" s="391" t="s">
        <v>36</v>
      </c>
      <c r="I83" s="69"/>
      <c r="J83" s="69"/>
      <c r="K83" s="69"/>
      <c r="L83" s="69"/>
      <c r="M83" s="69"/>
      <c r="N83" s="69"/>
      <c r="O83" s="69"/>
      <c r="P83" s="69"/>
      <c r="Q83" s="69"/>
      <c r="R83" s="69"/>
    </row>
    <row r="84" spans="1:18" x14ac:dyDescent="0.25">
      <c r="A84" s="123"/>
      <c r="B84" s="393" t="s">
        <v>29</v>
      </c>
      <c r="C84" s="384" t="s">
        <v>58</v>
      </c>
      <c r="D84" s="394">
        <v>91081721.620000005</v>
      </c>
      <c r="E84" s="394">
        <v>101188342.3</v>
      </c>
      <c r="F84" s="394">
        <v>113789950.90000001</v>
      </c>
      <c r="G84" s="394">
        <v>118727397.59999999</v>
      </c>
      <c r="H84" s="394"/>
      <c r="I84" s="69"/>
      <c r="J84" s="69"/>
      <c r="K84" s="69"/>
      <c r="L84" s="69"/>
      <c r="M84" s="69"/>
      <c r="N84" s="69"/>
      <c r="O84" s="69"/>
      <c r="P84" s="69"/>
      <c r="Q84" s="69"/>
      <c r="R84" s="69"/>
    </row>
    <row r="85" spans="1:18" x14ac:dyDescent="0.25">
      <c r="A85" s="123"/>
      <c r="B85" s="393" t="s">
        <v>28</v>
      </c>
      <c r="C85" s="384" t="s">
        <v>59</v>
      </c>
      <c r="D85" s="394">
        <v>5205037099.4399996</v>
      </c>
      <c r="E85" s="394">
        <v>5286106723.04</v>
      </c>
      <c r="F85" s="394">
        <v>5361742831.71</v>
      </c>
      <c r="G85" s="394">
        <v>5490682724.8999996</v>
      </c>
      <c r="H85" s="394"/>
      <c r="I85" s="69"/>
      <c r="J85" s="69"/>
      <c r="K85" s="69"/>
      <c r="L85" s="69"/>
      <c r="M85" s="69"/>
      <c r="N85" s="69"/>
      <c r="O85" s="69"/>
      <c r="P85" s="69"/>
      <c r="Q85" s="69"/>
      <c r="R85" s="69"/>
    </row>
    <row r="86" spans="1:18" x14ac:dyDescent="0.25">
      <c r="A86" s="123"/>
      <c r="B86" s="393" t="s">
        <v>30</v>
      </c>
      <c r="C86" s="384" t="s">
        <v>60</v>
      </c>
      <c r="D86" s="394">
        <v>2311588663.8800001</v>
      </c>
      <c r="E86" s="394">
        <v>2441091677.4099998</v>
      </c>
      <c r="F86" s="394">
        <v>2652556145.9400001</v>
      </c>
      <c r="G86" s="394">
        <v>3062324972.48</v>
      </c>
      <c r="H86" s="394"/>
      <c r="I86" s="69"/>
      <c r="J86" s="69"/>
      <c r="K86" s="69"/>
      <c r="L86" s="69"/>
      <c r="M86" s="69"/>
      <c r="N86" s="69"/>
      <c r="O86" s="69"/>
      <c r="P86" s="69"/>
      <c r="Q86" s="69"/>
      <c r="R86" s="69"/>
    </row>
    <row r="87" spans="1:18" ht="26.4" x14ac:dyDescent="0.25">
      <c r="A87" s="123"/>
      <c r="B87" s="393" t="s">
        <v>56</v>
      </c>
      <c r="C87" s="384" t="s">
        <v>153</v>
      </c>
      <c r="D87" s="394">
        <v>860670607.90999997</v>
      </c>
      <c r="E87" s="394">
        <v>753426756.90999997</v>
      </c>
      <c r="F87" s="394">
        <v>788126117.76999998</v>
      </c>
      <c r="G87" s="394">
        <v>973091134.70000005</v>
      </c>
      <c r="H87" s="394"/>
      <c r="I87" s="69"/>
      <c r="J87" s="69"/>
      <c r="K87" s="69"/>
      <c r="L87" s="69"/>
      <c r="M87" s="69"/>
      <c r="N87" s="69"/>
      <c r="O87" s="69"/>
      <c r="P87" s="69"/>
      <c r="Q87" s="69"/>
      <c r="R87" s="69"/>
    </row>
    <row r="88" spans="1:18" x14ac:dyDescent="0.25">
      <c r="A88" s="123"/>
      <c r="B88" s="393" t="s">
        <v>27</v>
      </c>
      <c r="C88" s="384" t="s">
        <v>61</v>
      </c>
      <c r="D88" s="394">
        <v>209990058.33000001</v>
      </c>
      <c r="E88" s="394">
        <v>196690483.59999999</v>
      </c>
      <c r="F88" s="394">
        <v>416335752.70999998</v>
      </c>
      <c r="G88" s="394">
        <v>230243778.05000001</v>
      </c>
      <c r="H88" s="394"/>
      <c r="I88" s="69"/>
      <c r="J88" s="69"/>
      <c r="K88" s="69"/>
      <c r="L88" s="69"/>
      <c r="M88" s="69"/>
      <c r="N88" s="69"/>
      <c r="O88" s="69"/>
      <c r="P88" s="69"/>
      <c r="Q88" s="69"/>
      <c r="R88" s="69"/>
    </row>
    <row r="89" spans="1:18" ht="26.4" x14ac:dyDescent="0.25">
      <c r="A89" s="123"/>
      <c r="B89" s="393" t="s">
        <v>95</v>
      </c>
      <c r="C89" s="384" t="s">
        <v>62</v>
      </c>
      <c r="D89" s="394">
        <v>772566308.83000004</v>
      </c>
      <c r="E89" s="394">
        <v>770412467.88</v>
      </c>
      <c r="F89" s="394">
        <v>1052549931.1799999</v>
      </c>
      <c r="G89" s="394">
        <v>1086568457.6199999</v>
      </c>
      <c r="H89" s="394"/>
      <c r="I89" s="69"/>
      <c r="J89" s="69"/>
      <c r="K89" s="69"/>
      <c r="L89" s="69"/>
      <c r="M89" s="69"/>
      <c r="N89" s="69"/>
      <c r="O89" s="69"/>
      <c r="P89" s="69"/>
      <c r="Q89" s="69"/>
      <c r="R89" s="69"/>
    </row>
    <row r="90" spans="1:18" x14ac:dyDescent="0.25">
      <c r="A90" s="123"/>
      <c r="B90" s="393" t="s">
        <v>52</v>
      </c>
      <c r="C90" s="384" t="s">
        <v>63</v>
      </c>
      <c r="D90" s="394">
        <v>73983601.299999997</v>
      </c>
      <c r="E90" s="394">
        <v>85941164</v>
      </c>
      <c r="F90" s="394">
        <v>90749652</v>
      </c>
      <c r="G90" s="394">
        <v>103032534.2</v>
      </c>
      <c r="H90" s="394"/>
      <c r="I90" s="69"/>
      <c r="J90" s="69"/>
      <c r="K90" s="69"/>
      <c r="L90" s="69"/>
      <c r="M90" s="69"/>
      <c r="N90" s="69"/>
      <c r="O90" s="69"/>
      <c r="P90" s="69"/>
      <c r="Q90" s="69"/>
      <c r="R90" s="69"/>
    </row>
    <row r="91" spans="1:18" x14ac:dyDescent="0.25">
      <c r="A91" s="123"/>
      <c r="B91" s="393" t="s">
        <v>53</v>
      </c>
      <c r="C91" s="384" t="s">
        <v>64</v>
      </c>
      <c r="D91" s="394">
        <v>2786741747.0900002</v>
      </c>
      <c r="E91" s="394">
        <v>2824096537.75</v>
      </c>
      <c r="F91" s="394">
        <v>2876754606.73</v>
      </c>
      <c r="G91" s="394">
        <v>3241048550.8800001</v>
      </c>
      <c r="H91" s="394"/>
      <c r="I91" s="69"/>
      <c r="J91" s="69"/>
      <c r="K91" s="69"/>
      <c r="L91" s="69"/>
      <c r="M91" s="69"/>
      <c r="N91" s="69"/>
      <c r="O91" s="69"/>
      <c r="P91" s="69"/>
      <c r="Q91" s="69"/>
      <c r="R91" s="69"/>
    </row>
    <row r="92" spans="1:18" ht="26.4" x14ac:dyDescent="0.25">
      <c r="A92" s="123"/>
      <c r="B92" s="393" t="s">
        <v>54</v>
      </c>
      <c r="C92" s="384" t="s">
        <v>65</v>
      </c>
      <c r="D92" s="394">
        <v>394138298.69</v>
      </c>
      <c r="E92" s="394">
        <v>403122675.13</v>
      </c>
      <c r="F92" s="394">
        <v>437188545.36000001</v>
      </c>
      <c r="G92" s="394">
        <v>452550709.08999997</v>
      </c>
      <c r="H92" s="394"/>
      <c r="I92" s="69"/>
      <c r="J92" s="69"/>
      <c r="K92" s="69"/>
      <c r="L92" s="69"/>
      <c r="M92" s="69"/>
      <c r="N92" s="69"/>
      <c r="O92" s="69"/>
      <c r="P92" s="69"/>
      <c r="Q92" s="69"/>
      <c r="R92" s="69"/>
    </row>
    <row r="93" spans="1:18" x14ac:dyDescent="0.25">
      <c r="A93" s="123"/>
      <c r="B93" s="393" t="s">
        <v>55</v>
      </c>
      <c r="C93" s="384" t="s">
        <v>154</v>
      </c>
      <c r="D93" s="394">
        <v>499040</v>
      </c>
      <c r="E93" s="394">
        <v>471453</v>
      </c>
      <c r="F93" s="394">
        <v>533300</v>
      </c>
      <c r="G93" s="394">
        <v>575270</v>
      </c>
      <c r="H93" s="394"/>
      <c r="I93" s="69"/>
      <c r="J93" s="69"/>
      <c r="K93" s="69"/>
      <c r="L93" s="69"/>
      <c r="M93" s="69"/>
      <c r="N93" s="69"/>
      <c r="O93" s="69"/>
      <c r="P93" s="69"/>
      <c r="Q93" s="69"/>
      <c r="R93" s="69"/>
    </row>
    <row r="94" spans="1:18" ht="26.4" x14ac:dyDescent="0.25">
      <c r="A94" s="123"/>
      <c r="B94" s="393" t="s">
        <v>50</v>
      </c>
      <c r="C94" s="384" t="s">
        <v>66</v>
      </c>
      <c r="D94" s="394">
        <v>5855943.9000000004</v>
      </c>
      <c r="E94" s="394">
        <v>5318882.9400000004</v>
      </c>
      <c r="F94" s="394">
        <v>6771369.1399999997</v>
      </c>
      <c r="G94" s="394">
        <v>7203624.1399999997</v>
      </c>
      <c r="H94" s="394"/>
      <c r="I94" s="69"/>
      <c r="J94" s="69"/>
      <c r="K94" s="69"/>
      <c r="L94" s="69"/>
      <c r="M94" s="69"/>
      <c r="N94" s="69"/>
      <c r="O94" s="69"/>
      <c r="P94" s="69"/>
      <c r="Q94" s="69"/>
      <c r="R94" s="69"/>
    </row>
    <row r="95" spans="1:18" x14ac:dyDescent="0.25">
      <c r="A95" s="123"/>
      <c r="B95" s="393" t="s">
        <v>57</v>
      </c>
      <c r="C95" s="384"/>
      <c r="D95" s="394">
        <v>12712153090.99</v>
      </c>
      <c r="E95" s="394">
        <v>12867867163.969999</v>
      </c>
      <c r="F95" s="394">
        <v>13797098203.440001</v>
      </c>
      <c r="G95" s="394">
        <v>14766049153.66</v>
      </c>
      <c r="H95" s="394"/>
      <c r="I95" s="69"/>
      <c r="J95" s="69"/>
      <c r="K95" s="69"/>
      <c r="L95" s="69"/>
      <c r="M95" s="69"/>
      <c r="N95" s="69"/>
      <c r="O95" s="69"/>
      <c r="P95" s="69"/>
      <c r="Q95" s="69"/>
      <c r="R95" s="69"/>
    </row>
    <row r="96" spans="1:18" x14ac:dyDescent="0.25">
      <c r="A96" s="123"/>
      <c r="B96" s="393" t="s">
        <v>51</v>
      </c>
      <c r="C96" s="384"/>
      <c r="D96" s="394">
        <v>12712153090.99</v>
      </c>
      <c r="E96" s="394">
        <v>12867867163.969999</v>
      </c>
      <c r="F96" s="394">
        <v>13797098203.440001</v>
      </c>
      <c r="G96" s="394">
        <v>14766049153.66</v>
      </c>
      <c r="H96" s="394"/>
      <c r="I96" s="69"/>
      <c r="J96" s="69"/>
      <c r="K96" s="69"/>
      <c r="L96" s="69"/>
      <c r="M96" s="69"/>
      <c r="N96" s="69"/>
      <c r="O96" s="69"/>
      <c r="P96" s="69"/>
      <c r="Q96" s="69"/>
      <c r="R96" s="69"/>
    </row>
    <row r="97" spans="1:18" x14ac:dyDescent="0.25">
      <c r="A97" s="123"/>
      <c r="B97" s="393" t="s">
        <v>22</v>
      </c>
      <c r="C97" s="384"/>
      <c r="D97" s="394">
        <v>12712153090.99</v>
      </c>
      <c r="E97" s="394">
        <v>12867867163.969999</v>
      </c>
      <c r="F97" s="394">
        <v>13797098203.440001</v>
      </c>
      <c r="G97" s="394">
        <v>14766049153.66</v>
      </c>
      <c r="H97" s="394"/>
      <c r="I97" s="69"/>
      <c r="J97" s="69"/>
      <c r="K97" s="69"/>
      <c r="L97" s="69"/>
      <c r="M97" s="69"/>
      <c r="N97" s="69"/>
      <c r="O97" s="69"/>
      <c r="P97" s="69"/>
      <c r="Q97" s="69"/>
      <c r="R97" s="69"/>
    </row>
    <row r="98" spans="1:18" x14ac:dyDescent="0.25">
      <c r="A98" s="123"/>
      <c r="B98" s="123"/>
      <c r="C98" s="124"/>
      <c r="D98" s="125"/>
      <c r="E98" s="125"/>
      <c r="F98" s="125"/>
      <c r="G98" s="125"/>
      <c r="H98" s="125"/>
      <c r="I98" s="69"/>
      <c r="J98" s="69"/>
      <c r="K98" s="69"/>
      <c r="L98" s="69"/>
      <c r="M98" s="69"/>
      <c r="N98" s="69"/>
      <c r="O98" s="69"/>
      <c r="P98" s="69"/>
      <c r="Q98" s="69"/>
      <c r="R98" s="69"/>
    </row>
    <row r="99" spans="1:18" x14ac:dyDescent="0.25">
      <c r="A99" s="381"/>
      <c r="B99" s="382"/>
      <c r="C99" s="382"/>
      <c r="D99" s="383"/>
      <c r="E99" s="383"/>
      <c r="F99" s="383"/>
      <c r="G99" s="383"/>
      <c r="H99" s="383"/>
      <c r="I99" s="69"/>
      <c r="J99" s="69"/>
      <c r="K99" s="69"/>
      <c r="L99" s="69"/>
      <c r="M99" s="69"/>
      <c r="N99" s="69"/>
      <c r="O99" s="69"/>
      <c r="P99" s="69"/>
      <c r="Q99" s="69"/>
      <c r="R99" s="69"/>
    </row>
    <row r="100" spans="1:18" x14ac:dyDescent="0.25">
      <c r="A100" s="384">
        <v>38</v>
      </c>
      <c r="B100" s="385" t="s">
        <v>120</v>
      </c>
      <c r="C100" s="386"/>
      <c r="D100" s="387"/>
      <c r="E100" s="387"/>
      <c r="F100" s="387"/>
      <c r="G100" s="387"/>
      <c r="H100" s="387"/>
      <c r="I100" s="69"/>
      <c r="J100" s="69"/>
      <c r="K100" s="69"/>
      <c r="L100" s="69"/>
      <c r="M100" s="69"/>
      <c r="N100" s="69"/>
      <c r="O100" s="69"/>
      <c r="P100" s="69"/>
      <c r="Q100" s="69"/>
      <c r="R100" s="69"/>
    </row>
    <row r="101" spans="1:18" ht="21" x14ac:dyDescent="0.25">
      <c r="A101" s="123"/>
      <c r="B101" s="465"/>
      <c r="C101" s="467" t="s">
        <v>69</v>
      </c>
      <c r="D101" s="388" t="s">
        <v>279</v>
      </c>
      <c r="E101" s="388" t="s">
        <v>295</v>
      </c>
      <c r="F101" s="388" t="s">
        <v>294</v>
      </c>
      <c r="G101" s="388" t="s">
        <v>319</v>
      </c>
      <c r="H101" s="388" t="s">
        <v>331</v>
      </c>
      <c r="I101" s="69"/>
      <c r="J101" s="69"/>
      <c r="K101" s="69"/>
      <c r="L101" s="69"/>
      <c r="M101" s="69"/>
      <c r="N101" s="69"/>
      <c r="O101" s="69"/>
      <c r="P101" s="69"/>
      <c r="Q101" s="69"/>
      <c r="R101" s="69"/>
    </row>
    <row r="102" spans="1:18" x14ac:dyDescent="0.25">
      <c r="A102" s="123"/>
      <c r="B102" s="466"/>
      <c r="C102" s="468"/>
      <c r="D102" s="391" t="s">
        <v>36</v>
      </c>
      <c r="E102" s="391" t="s">
        <v>36</v>
      </c>
      <c r="F102" s="391" t="s">
        <v>36</v>
      </c>
      <c r="G102" s="391" t="s">
        <v>36</v>
      </c>
      <c r="H102" s="391" t="s">
        <v>36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</row>
    <row r="103" spans="1:18" x14ac:dyDescent="0.25">
      <c r="A103" s="123"/>
      <c r="B103" s="393" t="s">
        <v>29</v>
      </c>
      <c r="C103" s="384" t="s">
        <v>58</v>
      </c>
      <c r="D103" s="394">
        <v>155459556.22</v>
      </c>
      <c r="E103" s="394">
        <v>160449233.80000001</v>
      </c>
      <c r="F103" s="394">
        <v>223662602.90000001</v>
      </c>
      <c r="G103" s="394">
        <v>189311796.09999999</v>
      </c>
      <c r="H103" s="394"/>
      <c r="I103" s="69"/>
      <c r="J103" s="69"/>
      <c r="K103" s="69"/>
      <c r="L103" s="69"/>
      <c r="M103" s="69"/>
      <c r="N103" s="69"/>
      <c r="O103" s="69"/>
      <c r="P103" s="69"/>
      <c r="Q103" s="69"/>
      <c r="R103" s="69"/>
    </row>
    <row r="104" spans="1:18" x14ac:dyDescent="0.25">
      <c r="A104" s="123"/>
      <c r="B104" s="393" t="s">
        <v>28</v>
      </c>
      <c r="C104" s="384" t="s">
        <v>59</v>
      </c>
      <c r="D104" s="394">
        <v>3117809514.1399999</v>
      </c>
      <c r="E104" s="394">
        <v>2893406310.5900002</v>
      </c>
      <c r="F104" s="394">
        <v>3165129955.5500002</v>
      </c>
      <c r="G104" s="394">
        <v>3079638627.3800001</v>
      </c>
      <c r="H104" s="394"/>
      <c r="I104" s="69"/>
      <c r="J104" s="69"/>
      <c r="K104" s="69"/>
      <c r="L104" s="69"/>
      <c r="M104" s="69"/>
      <c r="N104" s="69"/>
      <c r="O104" s="69"/>
      <c r="P104" s="69"/>
      <c r="Q104" s="69"/>
      <c r="R104" s="69"/>
    </row>
    <row r="105" spans="1:18" x14ac:dyDescent="0.25">
      <c r="A105" s="123"/>
      <c r="B105" s="393" t="s">
        <v>30</v>
      </c>
      <c r="C105" s="384" t="s">
        <v>60</v>
      </c>
      <c r="D105" s="394">
        <v>1989022990.3599999</v>
      </c>
      <c r="E105" s="394">
        <v>2122157411.6700001</v>
      </c>
      <c r="F105" s="394">
        <v>2246506490.8000002</v>
      </c>
      <c r="G105" s="394">
        <v>2404409346.0300002</v>
      </c>
      <c r="H105" s="394"/>
      <c r="I105" s="69"/>
      <c r="J105" s="69"/>
      <c r="K105" s="69"/>
      <c r="L105" s="69"/>
      <c r="M105" s="69"/>
      <c r="N105" s="69"/>
      <c r="O105" s="69"/>
      <c r="P105" s="69"/>
      <c r="Q105" s="69"/>
      <c r="R105" s="69"/>
    </row>
    <row r="106" spans="1:18" ht="26.4" x14ac:dyDescent="0.25">
      <c r="A106" s="123"/>
      <c r="B106" s="393" t="s">
        <v>56</v>
      </c>
      <c r="C106" s="384" t="s">
        <v>153</v>
      </c>
      <c r="D106" s="394">
        <v>220168230.13999999</v>
      </c>
      <c r="E106" s="394">
        <v>197359654.41</v>
      </c>
      <c r="F106" s="394">
        <v>198400122.65000001</v>
      </c>
      <c r="G106" s="394">
        <v>211918549.96000001</v>
      </c>
      <c r="H106" s="394"/>
      <c r="I106" s="69"/>
      <c r="J106" s="69"/>
      <c r="K106" s="69"/>
      <c r="L106" s="69"/>
      <c r="M106" s="69"/>
      <c r="N106" s="69"/>
      <c r="O106" s="69"/>
      <c r="P106" s="69"/>
      <c r="Q106" s="69"/>
      <c r="R106" s="69"/>
    </row>
    <row r="107" spans="1:18" x14ac:dyDescent="0.25">
      <c r="A107" s="123"/>
      <c r="B107" s="393" t="s">
        <v>27</v>
      </c>
      <c r="C107" s="384" t="s">
        <v>61</v>
      </c>
      <c r="D107" s="394">
        <v>497279312.14999998</v>
      </c>
      <c r="E107" s="394">
        <v>571373220.55999994</v>
      </c>
      <c r="F107" s="394">
        <v>601912849.78999996</v>
      </c>
      <c r="G107" s="394">
        <v>599680734.75</v>
      </c>
      <c r="H107" s="394"/>
      <c r="I107" s="69"/>
      <c r="J107" s="69"/>
      <c r="K107" s="69"/>
      <c r="L107" s="69"/>
      <c r="M107" s="69"/>
      <c r="N107" s="69"/>
      <c r="O107" s="69"/>
      <c r="P107" s="69"/>
      <c r="Q107" s="69"/>
      <c r="R107" s="69"/>
    </row>
    <row r="108" spans="1:18" ht="26.4" x14ac:dyDescent="0.25">
      <c r="A108" s="123"/>
      <c r="B108" s="393" t="s">
        <v>95</v>
      </c>
      <c r="C108" s="384" t="s">
        <v>62</v>
      </c>
      <c r="D108" s="394">
        <v>1076471296.26</v>
      </c>
      <c r="E108" s="394">
        <v>1093888924.3299999</v>
      </c>
      <c r="F108" s="394">
        <v>1089565386.71</v>
      </c>
      <c r="G108" s="394">
        <v>1214092544.5799999</v>
      </c>
      <c r="H108" s="394"/>
      <c r="I108" s="69"/>
      <c r="J108" s="69"/>
      <c r="K108" s="69"/>
      <c r="L108" s="69"/>
      <c r="M108" s="69"/>
      <c r="N108" s="69"/>
      <c r="O108" s="69"/>
      <c r="P108" s="69"/>
      <c r="Q108" s="69"/>
      <c r="R108" s="69"/>
    </row>
    <row r="109" spans="1:18" x14ac:dyDescent="0.25">
      <c r="A109" s="123"/>
      <c r="B109" s="393" t="s">
        <v>52</v>
      </c>
      <c r="C109" s="384" t="s">
        <v>63</v>
      </c>
      <c r="D109" s="394">
        <v>26484186.300000001</v>
      </c>
      <c r="E109" s="394">
        <v>27582422</v>
      </c>
      <c r="F109" s="394">
        <v>24752547</v>
      </c>
      <c r="G109" s="394">
        <v>30039899.600000001</v>
      </c>
      <c r="H109" s="394"/>
      <c r="I109" s="69"/>
      <c r="J109" s="69"/>
      <c r="K109" s="69"/>
      <c r="L109" s="69"/>
      <c r="M109" s="69"/>
      <c r="N109" s="69"/>
      <c r="O109" s="69"/>
      <c r="P109" s="69"/>
      <c r="Q109" s="69"/>
      <c r="R109" s="69"/>
    </row>
    <row r="110" spans="1:18" x14ac:dyDescent="0.25">
      <c r="A110" s="123"/>
      <c r="B110" s="393" t="s">
        <v>53</v>
      </c>
      <c r="C110" s="384" t="s">
        <v>64</v>
      </c>
      <c r="D110" s="394">
        <v>926352484.79999995</v>
      </c>
      <c r="E110" s="394">
        <v>959074563.37</v>
      </c>
      <c r="F110" s="394">
        <v>865080987.96000004</v>
      </c>
      <c r="G110" s="394">
        <v>1240793955.74</v>
      </c>
      <c r="H110" s="394"/>
      <c r="I110" s="69"/>
      <c r="J110" s="69"/>
      <c r="K110" s="69"/>
      <c r="L110" s="69"/>
      <c r="M110" s="69"/>
      <c r="N110" s="69"/>
      <c r="O110" s="69"/>
      <c r="P110" s="69"/>
      <c r="Q110" s="69"/>
      <c r="R110" s="69"/>
    </row>
    <row r="111" spans="1:18" ht="26.4" x14ac:dyDescent="0.25">
      <c r="A111" s="123"/>
      <c r="B111" s="393" t="s">
        <v>54</v>
      </c>
      <c r="C111" s="384" t="s">
        <v>65</v>
      </c>
      <c r="D111" s="394">
        <v>179619565.06999999</v>
      </c>
      <c r="E111" s="394">
        <v>177940179.91</v>
      </c>
      <c r="F111" s="394">
        <v>201870054.78</v>
      </c>
      <c r="G111" s="394">
        <v>212807753.66</v>
      </c>
      <c r="H111" s="394"/>
      <c r="I111" s="69"/>
      <c r="J111" s="69"/>
      <c r="K111" s="69"/>
      <c r="L111" s="69"/>
      <c r="M111" s="69"/>
      <c r="N111" s="69"/>
      <c r="O111" s="69"/>
      <c r="P111" s="69"/>
      <c r="Q111" s="69"/>
      <c r="R111" s="69"/>
    </row>
    <row r="112" spans="1:18" x14ac:dyDescent="0.25">
      <c r="A112" s="123"/>
      <c r="B112" s="393" t="s">
        <v>55</v>
      </c>
      <c r="C112" s="384" t="s">
        <v>154</v>
      </c>
      <c r="D112" s="394">
        <v>401805</v>
      </c>
      <c r="E112" s="394">
        <v>464314</v>
      </c>
      <c r="F112" s="394">
        <v>609974</v>
      </c>
      <c r="G112" s="394">
        <v>438074</v>
      </c>
      <c r="H112" s="394"/>
      <c r="I112" s="69"/>
      <c r="J112" s="69"/>
      <c r="K112" s="69"/>
      <c r="L112" s="69"/>
      <c r="M112" s="69"/>
      <c r="N112" s="69"/>
      <c r="O112" s="69"/>
      <c r="P112" s="69"/>
      <c r="Q112" s="69"/>
      <c r="R112" s="69"/>
    </row>
    <row r="113" spans="1:18" ht="26.4" x14ac:dyDescent="0.25">
      <c r="A113" s="123"/>
      <c r="B113" s="393" t="s">
        <v>50</v>
      </c>
      <c r="C113" s="384" t="s">
        <v>66</v>
      </c>
      <c r="D113" s="394">
        <v>3685038.6</v>
      </c>
      <c r="E113" s="394">
        <v>2683010.46</v>
      </c>
      <c r="F113" s="394">
        <v>2778367.29</v>
      </c>
      <c r="G113" s="394">
        <v>3782430.29</v>
      </c>
      <c r="H113" s="394"/>
      <c r="I113" s="69"/>
      <c r="J113" s="69"/>
      <c r="K113" s="69"/>
      <c r="L113" s="69"/>
      <c r="M113" s="69"/>
      <c r="N113" s="69"/>
      <c r="O113" s="69"/>
      <c r="P113" s="69"/>
      <c r="Q113" s="69"/>
      <c r="R113" s="69"/>
    </row>
    <row r="114" spans="1:18" x14ac:dyDescent="0.25">
      <c r="A114" s="123"/>
      <c r="B114" s="393" t="s">
        <v>57</v>
      </c>
      <c r="C114" s="384"/>
      <c r="D114" s="394">
        <v>8192753979.04</v>
      </c>
      <c r="E114" s="394">
        <v>8206379245.1000004</v>
      </c>
      <c r="F114" s="394">
        <v>8620269339.4300003</v>
      </c>
      <c r="G114" s="394">
        <v>9186913712.0900002</v>
      </c>
      <c r="H114" s="394"/>
      <c r="I114" s="69"/>
      <c r="J114" s="69"/>
      <c r="K114" s="69"/>
      <c r="L114" s="69"/>
      <c r="M114" s="69"/>
      <c r="N114" s="69"/>
      <c r="O114" s="69"/>
      <c r="P114" s="69"/>
      <c r="Q114" s="69"/>
      <c r="R114" s="69"/>
    </row>
    <row r="115" spans="1:18" x14ac:dyDescent="0.25">
      <c r="A115" s="123"/>
      <c r="B115" s="393" t="s">
        <v>51</v>
      </c>
      <c r="C115" s="384"/>
      <c r="D115" s="394">
        <v>8192753979.04</v>
      </c>
      <c r="E115" s="394">
        <v>8206379245.1000004</v>
      </c>
      <c r="F115" s="394">
        <v>8620269339.4300003</v>
      </c>
      <c r="G115" s="394">
        <v>9186913712.0900002</v>
      </c>
      <c r="H115" s="394"/>
      <c r="I115" s="69"/>
      <c r="J115" s="69"/>
      <c r="K115" s="69"/>
      <c r="L115" s="69"/>
      <c r="M115" s="69"/>
      <c r="N115" s="69"/>
      <c r="O115" s="69"/>
      <c r="P115" s="69"/>
      <c r="Q115" s="69"/>
      <c r="R115" s="69"/>
    </row>
    <row r="116" spans="1:18" x14ac:dyDescent="0.25">
      <c r="A116" s="123"/>
      <c r="B116" s="393" t="s">
        <v>22</v>
      </c>
      <c r="C116" s="384"/>
      <c r="D116" s="394">
        <v>8192753979.04</v>
      </c>
      <c r="E116" s="394">
        <v>8206379245.1000004</v>
      </c>
      <c r="F116" s="394">
        <v>8620269339.4300003</v>
      </c>
      <c r="G116" s="394">
        <v>9186913712.0900002</v>
      </c>
      <c r="H116" s="394"/>
      <c r="I116" s="69"/>
      <c r="J116" s="69"/>
      <c r="K116" s="69"/>
      <c r="L116" s="69"/>
      <c r="M116" s="69"/>
      <c r="N116" s="69"/>
      <c r="O116" s="69"/>
      <c r="P116" s="69"/>
      <c r="Q116" s="69"/>
      <c r="R116" s="69"/>
    </row>
    <row r="117" spans="1:18" x14ac:dyDescent="0.25">
      <c r="A117" s="123"/>
      <c r="B117" s="123"/>
      <c r="C117" s="124"/>
      <c r="D117" s="125"/>
      <c r="E117" s="125"/>
      <c r="F117" s="125"/>
      <c r="G117" s="125"/>
      <c r="H117" s="125"/>
      <c r="I117" s="69"/>
      <c r="J117" s="69"/>
      <c r="K117" s="69"/>
      <c r="L117" s="69"/>
      <c r="M117" s="69"/>
      <c r="N117" s="69"/>
      <c r="O117" s="69"/>
      <c r="P117" s="69"/>
      <c r="Q117" s="69"/>
      <c r="R117" s="69"/>
    </row>
    <row r="118" spans="1:18" x14ac:dyDescent="0.25">
      <c r="A118" s="381"/>
      <c r="B118" s="382"/>
      <c r="C118" s="382"/>
      <c r="D118" s="383"/>
      <c r="E118" s="383"/>
      <c r="F118" s="383"/>
      <c r="G118" s="383"/>
      <c r="H118" s="383"/>
      <c r="I118" s="69"/>
      <c r="J118" s="69"/>
      <c r="K118" s="69"/>
      <c r="L118" s="69"/>
      <c r="M118" s="69"/>
      <c r="N118" s="69"/>
      <c r="O118" s="69"/>
      <c r="P118" s="69"/>
      <c r="Q118" s="69"/>
      <c r="R118" s="69"/>
    </row>
    <row r="119" spans="1:18" x14ac:dyDescent="0.25">
      <c r="A119" s="384">
        <v>39</v>
      </c>
      <c r="B119" s="385" t="s">
        <v>121</v>
      </c>
      <c r="C119" s="386"/>
      <c r="D119" s="387"/>
      <c r="E119" s="387"/>
      <c r="F119" s="387"/>
      <c r="G119" s="387"/>
      <c r="H119" s="387"/>
      <c r="I119" s="69"/>
      <c r="J119" s="69"/>
      <c r="K119" s="69"/>
      <c r="L119" s="69"/>
      <c r="M119" s="69"/>
      <c r="N119" s="69"/>
      <c r="O119" s="69"/>
      <c r="P119" s="69"/>
      <c r="Q119" s="69"/>
      <c r="R119" s="69"/>
    </row>
    <row r="120" spans="1:18" ht="21" x14ac:dyDescent="0.25">
      <c r="A120" s="123"/>
      <c r="B120" s="465"/>
      <c r="C120" s="467" t="s">
        <v>69</v>
      </c>
      <c r="D120" s="388" t="s">
        <v>279</v>
      </c>
      <c r="E120" s="388" t="s">
        <v>295</v>
      </c>
      <c r="F120" s="388" t="s">
        <v>294</v>
      </c>
      <c r="G120" s="388" t="s">
        <v>319</v>
      </c>
      <c r="H120" s="388" t="s">
        <v>331</v>
      </c>
      <c r="I120" s="69"/>
      <c r="J120" s="69"/>
      <c r="K120" s="69"/>
      <c r="L120" s="69"/>
      <c r="M120" s="69"/>
      <c r="N120" s="69"/>
      <c r="O120" s="69"/>
      <c r="P120" s="69"/>
      <c r="Q120" s="69"/>
      <c r="R120" s="69"/>
    </row>
    <row r="121" spans="1:18" x14ac:dyDescent="0.25">
      <c r="A121" s="123"/>
      <c r="B121" s="466"/>
      <c r="C121" s="468"/>
      <c r="D121" s="391" t="s">
        <v>36</v>
      </c>
      <c r="E121" s="391" t="s">
        <v>36</v>
      </c>
      <c r="F121" s="391" t="s">
        <v>36</v>
      </c>
      <c r="G121" s="391" t="s">
        <v>36</v>
      </c>
      <c r="H121" s="391" t="s">
        <v>36</v>
      </c>
      <c r="I121" s="69"/>
      <c r="J121" s="69"/>
      <c r="K121" s="69"/>
      <c r="L121" s="69"/>
      <c r="M121" s="69"/>
      <c r="N121" s="69"/>
      <c r="O121" s="69"/>
      <c r="P121" s="69"/>
      <c r="Q121" s="69"/>
      <c r="R121" s="69"/>
    </row>
    <row r="122" spans="1:18" x14ac:dyDescent="0.25">
      <c r="A122" s="123"/>
      <c r="B122" s="393" t="s">
        <v>29</v>
      </c>
      <c r="C122" s="384" t="s">
        <v>58</v>
      </c>
      <c r="D122" s="394">
        <v>68719443.430000007</v>
      </c>
      <c r="E122" s="394">
        <v>100696092</v>
      </c>
      <c r="F122" s="394">
        <v>115747684.5</v>
      </c>
      <c r="G122" s="394">
        <v>102197267.40000001</v>
      </c>
      <c r="H122" s="394"/>
      <c r="I122" s="69"/>
      <c r="J122" s="69"/>
      <c r="K122" s="69"/>
      <c r="L122" s="69"/>
      <c r="M122" s="69"/>
      <c r="N122" s="69"/>
      <c r="O122" s="69"/>
      <c r="P122" s="69"/>
      <c r="Q122" s="69"/>
      <c r="R122" s="69"/>
    </row>
    <row r="123" spans="1:18" x14ac:dyDescent="0.25">
      <c r="A123" s="123"/>
      <c r="B123" s="393" t="s">
        <v>28</v>
      </c>
      <c r="C123" s="384" t="s">
        <v>59</v>
      </c>
      <c r="D123" s="394">
        <v>1612233940.75</v>
      </c>
      <c r="E123" s="394">
        <v>1485453500.6800001</v>
      </c>
      <c r="F123" s="394">
        <v>1452984285.8800001</v>
      </c>
      <c r="G123" s="394">
        <v>1404613231.8199999</v>
      </c>
      <c r="H123" s="394"/>
      <c r="I123" s="69"/>
      <c r="J123" s="69"/>
      <c r="K123" s="69"/>
      <c r="L123" s="69"/>
      <c r="M123" s="69"/>
      <c r="N123" s="69"/>
      <c r="O123" s="69"/>
      <c r="P123" s="69"/>
      <c r="Q123" s="69"/>
      <c r="R123" s="69"/>
    </row>
    <row r="124" spans="1:18" x14ac:dyDescent="0.25">
      <c r="A124" s="123"/>
      <c r="B124" s="393" t="s">
        <v>30</v>
      </c>
      <c r="C124" s="384" t="s">
        <v>60</v>
      </c>
      <c r="D124" s="394">
        <v>618765017.51999998</v>
      </c>
      <c r="E124" s="394">
        <v>660649208.78999996</v>
      </c>
      <c r="F124" s="394">
        <v>851462409.78999996</v>
      </c>
      <c r="G124" s="394">
        <v>962029634.11000001</v>
      </c>
      <c r="H124" s="394"/>
      <c r="I124" s="69"/>
      <c r="J124" s="69"/>
      <c r="K124" s="69"/>
      <c r="L124" s="69"/>
      <c r="M124" s="69"/>
      <c r="N124" s="69"/>
      <c r="O124" s="69"/>
      <c r="P124" s="69"/>
      <c r="Q124" s="69"/>
      <c r="R124" s="69"/>
    </row>
    <row r="125" spans="1:18" ht="26.4" x14ac:dyDescent="0.25">
      <c r="A125" s="123"/>
      <c r="B125" s="393" t="s">
        <v>56</v>
      </c>
      <c r="C125" s="384" t="s">
        <v>153</v>
      </c>
      <c r="D125" s="394">
        <v>218345443.69</v>
      </c>
      <c r="E125" s="394">
        <v>175849110.69</v>
      </c>
      <c r="F125" s="394">
        <v>185241819.72</v>
      </c>
      <c r="G125" s="394">
        <v>245927706.69999999</v>
      </c>
      <c r="H125" s="394"/>
      <c r="I125" s="69"/>
      <c r="J125" s="69"/>
      <c r="K125" s="69"/>
      <c r="L125" s="69"/>
      <c r="M125" s="69"/>
      <c r="N125" s="69"/>
      <c r="O125" s="69"/>
      <c r="P125" s="69"/>
      <c r="Q125" s="69"/>
      <c r="R125" s="69"/>
    </row>
    <row r="126" spans="1:18" x14ac:dyDescent="0.25">
      <c r="A126" s="123"/>
      <c r="B126" s="393" t="s">
        <v>27</v>
      </c>
      <c r="C126" s="384" t="s">
        <v>61</v>
      </c>
      <c r="D126" s="394">
        <v>168837032.52000001</v>
      </c>
      <c r="E126" s="394">
        <v>156035601.34</v>
      </c>
      <c r="F126" s="394">
        <v>343438268.73000002</v>
      </c>
      <c r="G126" s="394">
        <v>123163877.61</v>
      </c>
      <c r="H126" s="394"/>
      <c r="I126" s="69"/>
      <c r="J126" s="69"/>
      <c r="K126" s="69"/>
      <c r="L126" s="69"/>
      <c r="M126" s="69"/>
      <c r="N126" s="69"/>
      <c r="O126" s="69"/>
      <c r="P126" s="69"/>
      <c r="Q126" s="69"/>
      <c r="R126" s="69"/>
    </row>
    <row r="127" spans="1:18" ht="26.4" x14ac:dyDescent="0.25">
      <c r="A127" s="123"/>
      <c r="B127" s="393" t="s">
        <v>95</v>
      </c>
      <c r="C127" s="384" t="s">
        <v>62</v>
      </c>
      <c r="D127" s="394">
        <v>211191923.5</v>
      </c>
      <c r="E127" s="394">
        <v>228681769.40000001</v>
      </c>
      <c r="F127" s="394">
        <v>283799960.69999999</v>
      </c>
      <c r="G127" s="394">
        <v>310502433.30000001</v>
      </c>
      <c r="H127" s="394"/>
      <c r="I127" s="69"/>
      <c r="J127" s="69"/>
      <c r="K127" s="69"/>
      <c r="L127" s="69"/>
      <c r="M127" s="69"/>
      <c r="N127" s="69"/>
      <c r="O127" s="69"/>
      <c r="P127" s="69"/>
      <c r="Q127" s="69"/>
      <c r="R127" s="69"/>
    </row>
    <row r="128" spans="1:18" x14ac:dyDescent="0.25">
      <c r="A128" s="123"/>
      <c r="B128" s="393" t="s">
        <v>52</v>
      </c>
      <c r="C128" s="384" t="s">
        <v>63</v>
      </c>
      <c r="D128" s="394">
        <v>54543135</v>
      </c>
      <c r="E128" s="394">
        <v>62948464</v>
      </c>
      <c r="F128" s="394">
        <v>62181754</v>
      </c>
      <c r="G128" s="394">
        <v>83634664.799999997</v>
      </c>
      <c r="H128" s="394"/>
      <c r="I128" s="69"/>
      <c r="J128" s="69"/>
      <c r="K128" s="69"/>
      <c r="L128" s="69"/>
      <c r="M128" s="69"/>
      <c r="N128" s="69"/>
      <c r="O128" s="69"/>
      <c r="P128" s="69"/>
      <c r="Q128" s="69"/>
      <c r="R128" s="69"/>
    </row>
    <row r="129" spans="1:18" x14ac:dyDescent="0.25">
      <c r="A129" s="123"/>
      <c r="B129" s="393" t="s">
        <v>53</v>
      </c>
      <c r="C129" s="384" t="s">
        <v>64</v>
      </c>
      <c r="D129" s="394">
        <v>965866460.41999996</v>
      </c>
      <c r="E129" s="394">
        <v>1038784130.5</v>
      </c>
      <c r="F129" s="394">
        <v>881874260.13999999</v>
      </c>
      <c r="G129" s="394">
        <v>1160753585.3699999</v>
      </c>
      <c r="H129" s="394"/>
      <c r="I129" s="69"/>
      <c r="J129" s="69"/>
      <c r="K129" s="69"/>
      <c r="L129" s="69"/>
      <c r="M129" s="69"/>
      <c r="N129" s="69"/>
      <c r="O129" s="69"/>
      <c r="P129" s="69"/>
      <c r="Q129" s="69"/>
      <c r="R129" s="69"/>
    </row>
    <row r="130" spans="1:18" ht="26.4" x14ac:dyDescent="0.25">
      <c r="A130" s="123"/>
      <c r="B130" s="393" t="s">
        <v>54</v>
      </c>
      <c r="C130" s="384" t="s">
        <v>65</v>
      </c>
      <c r="D130" s="394">
        <v>221669229.00999999</v>
      </c>
      <c r="E130" s="394">
        <v>236686347.66</v>
      </c>
      <c r="F130" s="394">
        <v>246804556.59999999</v>
      </c>
      <c r="G130" s="394">
        <v>247860904.09999999</v>
      </c>
      <c r="H130" s="394"/>
      <c r="I130" s="69"/>
      <c r="J130" s="69"/>
      <c r="K130" s="69"/>
      <c r="L130" s="69"/>
      <c r="M130" s="69"/>
      <c r="N130" s="69"/>
      <c r="O130" s="69"/>
      <c r="P130" s="69"/>
      <c r="Q130" s="69"/>
      <c r="R130" s="69"/>
    </row>
    <row r="131" spans="1:18" x14ac:dyDescent="0.25">
      <c r="A131" s="123"/>
      <c r="B131" s="393" t="s">
        <v>55</v>
      </c>
      <c r="C131" s="384" t="s">
        <v>154</v>
      </c>
      <c r="D131" s="394">
        <v>321533</v>
      </c>
      <c r="E131" s="394">
        <v>332048</v>
      </c>
      <c r="F131" s="394">
        <v>376980</v>
      </c>
      <c r="G131" s="394">
        <v>436198</v>
      </c>
      <c r="H131" s="394"/>
      <c r="I131" s="69"/>
      <c r="J131" s="69"/>
      <c r="K131" s="69"/>
      <c r="L131" s="69"/>
      <c r="M131" s="69"/>
      <c r="N131" s="69"/>
      <c r="O131" s="69"/>
      <c r="P131" s="69"/>
      <c r="Q131" s="69"/>
      <c r="R131" s="69"/>
    </row>
    <row r="132" spans="1:18" ht="26.4" x14ac:dyDescent="0.25">
      <c r="A132" s="123"/>
      <c r="B132" s="393" t="s">
        <v>50</v>
      </c>
      <c r="C132" s="384" t="s">
        <v>66</v>
      </c>
      <c r="D132" s="394">
        <v>2310689</v>
      </c>
      <c r="E132" s="394">
        <v>2307189</v>
      </c>
      <c r="F132" s="394">
        <v>2435540</v>
      </c>
      <c r="G132" s="394">
        <v>1527317</v>
      </c>
      <c r="H132" s="394"/>
      <c r="I132" s="69"/>
      <c r="J132" s="69"/>
      <c r="K132" s="69"/>
      <c r="L132" s="69"/>
      <c r="M132" s="69"/>
      <c r="N132" s="69"/>
      <c r="O132" s="69"/>
      <c r="P132" s="69"/>
      <c r="Q132" s="69"/>
      <c r="R132" s="69"/>
    </row>
    <row r="133" spans="1:18" x14ac:dyDescent="0.25">
      <c r="A133" s="123"/>
      <c r="B133" s="393" t="s">
        <v>57</v>
      </c>
      <c r="C133" s="384"/>
      <c r="D133" s="394">
        <v>4142803847.8400002</v>
      </c>
      <c r="E133" s="394">
        <v>4148423462.0599999</v>
      </c>
      <c r="F133" s="394">
        <v>4426347520.0600004</v>
      </c>
      <c r="G133" s="394">
        <v>4642646820.21</v>
      </c>
      <c r="H133" s="394"/>
      <c r="I133" s="69"/>
      <c r="J133" s="69"/>
      <c r="K133" s="69"/>
      <c r="L133" s="69"/>
      <c r="M133" s="69"/>
      <c r="N133" s="69"/>
      <c r="O133" s="69"/>
      <c r="P133" s="69"/>
      <c r="Q133" s="69"/>
      <c r="R133" s="69"/>
    </row>
    <row r="134" spans="1:18" x14ac:dyDescent="0.25">
      <c r="A134" s="123"/>
      <c r="B134" s="393" t="s">
        <v>51</v>
      </c>
      <c r="C134" s="384"/>
      <c r="D134" s="394">
        <v>4142803847.8400002</v>
      </c>
      <c r="E134" s="394">
        <v>4148423462.0599999</v>
      </c>
      <c r="F134" s="394">
        <v>4426347520.0600004</v>
      </c>
      <c r="G134" s="394">
        <v>4642646820.21</v>
      </c>
      <c r="H134" s="394"/>
      <c r="I134" s="69"/>
      <c r="J134" s="69"/>
      <c r="K134" s="69"/>
      <c r="L134" s="69"/>
      <c r="M134" s="69"/>
      <c r="N134" s="69"/>
      <c r="O134" s="69"/>
      <c r="P134" s="69"/>
      <c r="Q134" s="69"/>
      <c r="R134" s="69"/>
    </row>
    <row r="135" spans="1:18" x14ac:dyDescent="0.25">
      <c r="A135" s="123"/>
      <c r="B135" s="393" t="s">
        <v>22</v>
      </c>
      <c r="C135" s="384"/>
      <c r="D135" s="394">
        <v>4142803847.8400002</v>
      </c>
      <c r="E135" s="394">
        <v>4148423462.0599999</v>
      </c>
      <c r="F135" s="394">
        <v>4426347520.0600004</v>
      </c>
      <c r="G135" s="394">
        <v>4642646820.21</v>
      </c>
      <c r="H135" s="394"/>
      <c r="I135" s="69"/>
      <c r="J135" s="69"/>
      <c r="K135" s="69"/>
      <c r="L135" s="69"/>
      <c r="M135" s="69"/>
      <c r="N135" s="69"/>
      <c r="O135" s="69"/>
      <c r="P135" s="69"/>
      <c r="Q135" s="69"/>
      <c r="R135" s="69"/>
    </row>
    <row r="136" spans="1:18" x14ac:dyDescent="0.25">
      <c r="A136" s="123"/>
      <c r="B136" s="123"/>
      <c r="C136" s="124"/>
      <c r="D136" s="125"/>
      <c r="E136" s="125"/>
      <c r="F136" s="125"/>
      <c r="G136" s="125"/>
      <c r="H136" s="125"/>
      <c r="I136" s="69"/>
      <c r="J136" s="69"/>
      <c r="K136" s="69"/>
      <c r="L136" s="69"/>
      <c r="M136" s="69"/>
      <c r="N136" s="69"/>
      <c r="O136" s="69"/>
      <c r="P136" s="69"/>
      <c r="Q136" s="69"/>
      <c r="R136" s="69"/>
    </row>
    <row r="137" spans="1:18" x14ac:dyDescent="0.25">
      <c r="A137" s="381"/>
      <c r="B137" s="382"/>
      <c r="C137" s="382"/>
      <c r="D137" s="383"/>
      <c r="E137" s="383"/>
      <c r="F137" s="383"/>
      <c r="G137" s="383"/>
      <c r="H137" s="383"/>
      <c r="I137" s="69"/>
      <c r="J137" s="69"/>
      <c r="K137" s="69"/>
      <c r="L137" s="69"/>
      <c r="M137" s="69"/>
      <c r="N137" s="69"/>
      <c r="O137" s="69"/>
      <c r="P137" s="69"/>
      <c r="Q137" s="69"/>
      <c r="R137" s="69"/>
    </row>
    <row r="138" spans="1:18" x14ac:dyDescent="0.25">
      <c r="A138" s="384">
        <v>40</v>
      </c>
      <c r="B138" s="385" t="s">
        <v>122</v>
      </c>
      <c r="C138" s="386"/>
      <c r="D138" s="387"/>
      <c r="E138" s="387"/>
      <c r="F138" s="387"/>
      <c r="G138" s="387"/>
      <c r="H138" s="387"/>
      <c r="I138" s="69"/>
      <c r="J138" s="69"/>
      <c r="K138" s="69"/>
      <c r="L138" s="69"/>
      <c r="M138" s="69"/>
      <c r="N138" s="69"/>
      <c r="O138" s="69"/>
      <c r="P138" s="69"/>
      <c r="Q138" s="69"/>
      <c r="R138" s="69"/>
    </row>
    <row r="139" spans="1:18" ht="21" x14ac:dyDescent="0.25">
      <c r="A139" s="123"/>
      <c r="B139" s="465"/>
      <c r="C139" s="467" t="s">
        <v>69</v>
      </c>
      <c r="D139" s="388" t="s">
        <v>279</v>
      </c>
      <c r="E139" s="388" t="s">
        <v>295</v>
      </c>
      <c r="F139" s="388" t="s">
        <v>294</v>
      </c>
      <c r="G139" s="388" t="s">
        <v>319</v>
      </c>
      <c r="H139" s="388" t="s">
        <v>331</v>
      </c>
      <c r="I139" s="69"/>
      <c r="J139" s="69"/>
      <c r="K139" s="69"/>
      <c r="L139" s="69"/>
      <c r="M139" s="69"/>
      <c r="N139" s="69"/>
      <c r="O139" s="69"/>
      <c r="P139" s="69"/>
      <c r="Q139" s="69"/>
      <c r="R139" s="69"/>
    </row>
    <row r="140" spans="1:18" x14ac:dyDescent="0.25">
      <c r="A140" s="123"/>
      <c r="B140" s="466"/>
      <c r="C140" s="468"/>
      <c r="D140" s="391" t="s">
        <v>36</v>
      </c>
      <c r="E140" s="391" t="s">
        <v>36</v>
      </c>
      <c r="F140" s="391" t="s">
        <v>36</v>
      </c>
      <c r="G140" s="391" t="s">
        <v>36</v>
      </c>
      <c r="H140" s="391" t="s">
        <v>36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</row>
    <row r="141" spans="1:18" x14ac:dyDescent="0.25">
      <c r="A141" s="123"/>
      <c r="B141" s="393" t="s">
        <v>29</v>
      </c>
      <c r="C141" s="384" t="s">
        <v>58</v>
      </c>
      <c r="D141" s="394">
        <v>25858</v>
      </c>
      <c r="E141" s="394">
        <v>31412</v>
      </c>
      <c r="F141" s="394">
        <v>36085</v>
      </c>
      <c r="G141" s="394">
        <v>33126</v>
      </c>
      <c r="H141" s="394"/>
      <c r="I141" s="69"/>
      <c r="J141" s="69"/>
      <c r="K141" s="69"/>
      <c r="L141" s="69"/>
      <c r="M141" s="69"/>
      <c r="N141" s="69"/>
      <c r="O141" s="69"/>
      <c r="P141" s="69"/>
      <c r="Q141" s="69"/>
      <c r="R141" s="69"/>
    </row>
    <row r="142" spans="1:18" x14ac:dyDescent="0.25">
      <c r="A142" s="123"/>
      <c r="B142" s="393" t="s">
        <v>28</v>
      </c>
      <c r="C142" s="384" t="s">
        <v>59</v>
      </c>
      <c r="D142" s="394">
        <v>103793</v>
      </c>
      <c r="E142" s="394">
        <v>105828</v>
      </c>
      <c r="F142" s="394">
        <v>105890</v>
      </c>
      <c r="G142" s="394">
        <v>108682</v>
      </c>
      <c r="H142" s="394"/>
      <c r="I142" s="69"/>
      <c r="J142" s="69"/>
      <c r="K142" s="69"/>
      <c r="L142" s="69"/>
      <c r="M142" s="69"/>
      <c r="N142" s="69"/>
      <c r="O142" s="69"/>
      <c r="P142" s="69"/>
      <c r="Q142" s="69"/>
      <c r="R142" s="69"/>
    </row>
    <row r="143" spans="1:18" x14ac:dyDescent="0.25">
      <c r="A143" s="123"/>
      <c r="B143" s="393" t="s">
        <v>30</v>
      </c>
      <c r="C143" s="384" t="s">
        <v>60</v>
      </c>
      <c r="D143" s="394">
        <v>266070</v>
      </c>
      <c r="E143" s="394">
        <v>272619</v>
      </c>
      <c r="F143" s="394">
        <v>281770</v>
      </c>
      <c r="G143" s="394">
        <v>299452</v>
      </c>
      <c r="H143" s="394"/>
      <c r="I143" s="69"/>
      <c r="J143" s="69"/>
      <c r="K143" s="69"/>
      <c r="L143" s="69"/>
      <c r="M143" s="69"/>
      <c r="N143" s="69"/>
      <c r="O143" s="69"/>
      <c r="P143" s="69"/>
      <c r="Q143" s="69"/>
      <c r="R143" s="69"/>
    </row>
    <row r="144" spans="1:18" ht="26.4" x14ac:dyDescent="0.25">
      <c r="A144" s="123"/>
      <c r="B144" s="393" t="s">
        <v>56</v>
      </c>
      <c r="C144" s="384" t="s">
        <v>153</v>
      </c>
      <c r="D144" s="394">
        <v>69286</v>
      </c>
      <c r="E144" s="394">
        <v>62952</v>
      </c>
      <c r="F144" s="394">
        <v>65730</v>
      </c>
      <c r="G144" s="394">
        <v>73222</v>
      </c>
      <c r="H144" s="394"/>
      <c r="I144" s="69"/>
      <c r="J144" s="69"/>
      <c r="K144" s="69"/>
      <c r="L144" s="69"/>
      <c r="M144" s="69"/>
      <c r="N144" s="69"/>
      <c r="O144" s="69"/>
      <c r="P144" s="69"/>
      <c r="Q144" s="69"/>
      <c r="R144" s="69"/>
    </row>
    <row r="145" spans="1:18" x14ac:dyDescent="0.25">
      <c r="A145" s="123"/>
      <c r="B145" s="393" t="s">
        <v>27</v>
      </c>
      <c r="C145" s="384" t="s">
        <v>61</v>
      </c>
      <c r="D145" s="394">
        <v>74201</v>
      </c>
      <c r="E145" s="394">
        <v>83807</v>
      </c>
      <c r="F145" s="394">
        <v>86272</v>
      </c>
      <c r="G145" s="394">
        <v>81955</v>
      </c>
      <c r="H145" s="394"/>
      <c r="I145" s="69"/>
      <c r="J145" s="69"/>
      <c r="K145" s="69"/>
      <c r="L145" s="69"/>
      <c r="M145" s="69"/>
      <c r="N145" s="69"/>
      <c r="O145" s="69"/>
      <c r="P145" s="69"/>
      <c r="Q145" s="69"/>
      <c r="R145" s="69"/>
    </row>
    <row r="146" spans="1:18" ht="26.4" x14ac:dyDescent="0.25">
      <c r="A146" s="123"/>
      <c r="B146" s="393" t="s">
        <v>95</v>
      </c>
      <c r="C146" s="384" t="s">
        <v>62</v>
      </c>
      <c r="D146" s="394">
        <v>40427</v>
      </c>
      <c r="E146" s="394">
        <v>40587</v>
      </c>
      <c r="F146" s="394">
        <v>43333</v>
      </c>
      <c r="G146" s="394">
        <v>43446</v>
      </c>
      <c r="H146" s="394"/>
      <c r="I146" s="69"/>
      <c r="J146" s="69"/>
      <c r="K146" s="69"/>
      <c r="L146" s="69"/>
      <c r="M146" s="69"/>
      <c r="N146" s="69"/>
      <c r="O146" s="69"/>
      <c r="P146" s="69"/>
      <c r="Q146" s="69"/>
      <c r="R146" s="69"/>
    </row>
    <row r="147" spans="1:18" x14ac:dyDescent="0.25">
      <c r="A147" s="123"/>
      <c r="B147" s="393" t="s">
        <v>52</v>
      </c>
      <c r="C147" s="384" t="s">
        <v>63</v>
      </c>
      <c r="D147" s="394">
        <v>10423</v>
      </c>
      <c r="E147" s="394">
        <v>10584</v>
      </c>
      <c r="F147" s="394">
        <v>10392</v>
      </c>
      <c r="G147" s="394">
        <v>10057</v>
      </c>
      <c r="H147" s="394"/>
      <c r="I147" s="69"/>
      <c r="J147" s="69"/>
      <c r="K147" s="69"/>
      <c r="L147" s="69"/>
      <c r="M147" s="69"/>
      <c r="N147" s="69"/>
      <c r="O147" s="69"/>
      <c r="P147" s="69"/>
      <c r="Q147" s="69"/>
      <c r="R147" s="69"/>
    </row>
    <row r="148" spans="1:18" x14ac:dyDescent="0.25">
      <c r="A148" s="123"/>
      <c r="B148" s="393" t="s">
        <v>53</v>
      </c>
      <c r="C148" s="384" t="s">
        <v>64</v>
      </c>
      <c r="D148" s="394">
        <v>208332</v>
      </c>
      <c r="E148" s="394">
        <v>210987</v>
      </c>
      <c r="F148" s="394">
        <v>218994</v>
      </c>
      <c r="G148" s="394">
        <v>220039</v>
      </c>
      <c r="H148" s="394"/>
      <c r="I148" s="69"/>
      <c r="J148" s="69"/>
      <c r="K148" s="69"/>
      <c r="L148" s="69"/>
      <c r="M148" s="69"/>
      <c r="N148" s="69"/>
      <c r="O148" s="69"/>
      <c r="P148" s="69"/>
      <c r="Q148" s="69"/>
      <c r="R148" s="69"/>
    </row>
    <row r="149" spans="1:18" ht="26.4" x14ac:dyDescent="0.25">
      <c r="A149" s="123"/>
      <c r="B149" s="393" t="s">
        <v>54</v>
      </c>
      <c r="C149" s="384" t="s">
        <v>65</v>
      </c>
      <c r="D149" s="394">
        <v>23635</v>
      </c>
      <c r="E149" s="394">
        <v>24318</v>
      </c>
      <c r="F149" s="394">
        <v>25135</v>
      </c>
      <c r="G149" s="394">
        <v>26207</v>
      </c>
      <c r="H149" s="394"/>
      <c r="I149" s="69"/>
      <c r="J149" s="69"/>
      <c r="K149" s="69"/>
      <c r="L149" s="69"/>
      <c r="M149" s="69"/>
      <c r="N149" s="69"/>
      <c r="O149" s="69"/>
      <c r="P149" s="69"/>
      <c r="Q149" s="69"/>
      <c r="R149" s="69"/>
    </row>
    <row r="150" spans="1:18" x14ac:dyDescent="0.25">
      <c r="A150" s="123"/>
      <c r="B150" s="393" t="s">
        <v>55</v>
      </c>
      <c r="C150" s="384" t="s">
        <v>154</v>
      </c>
      <c r="D150" s="394">
        <v>1071</v>
      </c>
      <c r="E150" s="394">
        <v>1117</v>
      </c>
      <c r="F150" s="394">
        <v>1159</v>
      </c>
      <c r="G150" s="394">
        <v>816</v>
      </c>
      <c r="H150" s="394"/>
      <c r="I150" s="69"/>
      <c r="J150" s="69"/>
      <c r="K150" s="69"/>
      <c r="L150" s="69"/>
      <c r="M150" s="69"/>
      <c r="N150" s="69"/>
      <c r="O150" s="69"/>
      <c r="P150" s="69"/>
      <c r="Q150" s="69"/>
      <c r="R150" s="69"/>
    </row>
    <row r="151" spans="1:18" ht="26.4" x14ac:dyDescent="0.25">
      <c r="A151" s="123"/>
      <c r="B151" s="393" t="s">
        <v>50</v>
      </c>
      <c r="C151" s="384" t="s">
        <v>66</v>
      </c>
      <c r="D151" s="394">
        <v>2282</v>
      </c>
      <c r="E151" s="394">
        <v>2042</v>
      </c>
      <c r="F151" s="394">
        <v>2470</v>
      </c>
      <c r="G151" s="394">
        <v>1939</v>
      </c>
      <c r="H151" s="394"/>
      <c r="I151" s="69"/>
      <c r="J151" s="69"/>
      <c r="K151" s="69"/>
      <c r="L151" s="69"/>
      <c r="M151" s="69"/>
      <c r="N151" s="69"/>
      <c r="O151" s="69"/>
      <c r="P151" s="69"/>
      <c r="Q151" s="69"/>
      <c r="R151" s="69"/>
    </row>
    <row r="152" spans="1:18" x14ac:dyDescent="0.25">
      <c r="A152" s="123"/>
      <c r="B152" s="393" t="s">
        <v>57</v>
      </c>
      <c r="C152" s="384"/>
      <c r="D152" s="394">
        <v>825378</v>
      </c>
      <c r="E152" s="394">
        <v>846253</v>
      </c>
      <c r="F152" s="394">
        <v>877230</v>
      </c>
      <c r="G152" s="394">
        <v>898941</v>
      </c>
      <c r="H152" s="394"/>
      <c r="I152" s="69"/>
      <c r="J152" s="69"/>
      <c r="K152" s="69"/>
      <c r="L152" s="69"/>
      <c r="M152" s="69"/>
      <c r="N152" s="69"/>
      <c r="O152" s="69"/>
      <c r="P152" s="69"/>
      <c r="Q152" s="69"/>
      <c r="R152" s="69"/>
    </row>
    <row r="153" spans="1:18" x14ac:dyDescent="0.25">
      <c r="A153" s="123"/>
      <c r="B153" s="393" t="s">
        <v>51</v>
      </c>
      <c r="C153" s="384"/>
      <c r="D153" s="394">
        <v>825378</v>
      </c>
      <c r="E153" s="394">
        <v>846253</v>
      </c>
      <c r="F153" s="394">
        <v>877230</v>
      </c>
      <c r="G153" s="394">
        <v>898941</v>
      </c>
      <c r="H153" s="394"/>
      <c r="I153" s="69"/>
      <c r="J153" s="69"/>
      <c r="K153" s="69"/>
      <c r="L153" s="69"/>
      <c r="M153" s="69"/>
      <c r="N153" s="69"/>
      <c r="O153" s="69"/>
      <c r="P153" s="69"/>
      <c r="Q153" s="69"/>
      <c r="R153" s="69"/>
    </row>
    <row r="154" spans="1:18" x14ac:dyDescent="0.25">
      <c r="A154" s="123"/>
      <c r="B154" s="393" t="s">
        <v>22</v>
      </c>
      <c r="C154" s="384"/>
      <c r="D154" s="394">
        <v>825378</v>
      </c>
      <c r="E154" s="394">
        <v>846253</v>
      </c>
      <c r="F154" s="394">
        <v>877230</v>
      </c>
      <c r="G154" s="394">
        <v>898941</v>
      </c>
      <c r="H154" s="394"/>
      <c r="I154" s="69"/>
      <c r="J154" s="69"/>
      <c r="K154" s="69"/>
      <c r="L154" s="69"/>
      <c r="M154" s="69"/>
      <c r="N154" s="69"/>
      <c r="O154" s="69"/>
      <c r="P154" s="69"/>
      <c r="Q154" s="69"/>
      <c r="R154" s="69"/>
    </row>
    <row r="155" spans="1:18" x14ac:dyDescent="0.25">
      <c r="A155" s="123"/>
      <c r="B155" s="123"/>
      <c r="C155" s="124"/>
      <c r="D155" s="125"/>
      <c r="E155" s="125"/>
      <c r="F155" s="125"/>
      <c r="G155" s="125"/>
      <c r="H155" s="125"/>
      <c r="I155" s="69"/>
      <c r="J155" s="69"/>
      <c r="K155" s="69"/>
      <c r="L155" s="69"/>
      <c r="M155" s="69"/>
      <c r="N155" s="69"/>
      <c r="O155" s="69"/>
      <c r="P155" s="69"/>
      <c r="Q155" s="69"/>
      <c r="R155" s="69"/>
    </row>
    <row r="156" spans="1:18" x14ac:dyDescent="0.25">
      <c r="A156" s="381"/>
      <c r="B156" s="382"/>
      <c r="C156" s="382"/>
      <c r="D156" s="383"/>
      <c r="E156" s="383"/>
      <c r="F156" s="383"/>
      <c r="G156" s="383"/>
      <c r="H156" s="383"/>
      <c r="I156" s="69"/>
      <c r="J156" s="69"/>
      <c r="K156" s="69"/>
      <c r="L156" s="69"/>
      <c r="M156" s="69"/>
      <c r="N156" s="69"/>
      <c r="O156" s="69"/>
      <c r="P156" s="69"/>
      <c r="Q156" s="69"/>
      <c r="R156" s="69"/>
    </row>
    <row r="157" spans="1:18" x14ac:dyDescent="0.25">
      <c r="A157" s="384">
        <v>41</v>
      </c>
      <c r="B157" s="385" t="s">
        <v>123</v>
      </c>
      <c r="C157" s="386"/>
      <c r="D157" s="387"/>
      <c r="E157" s="387"/>
      <c r="F157" s="387"/>
      <c r="G157" s="387"/>
      <c r="H157" s="387"/>
      <c r="I157" s="69"/>
      <c r="J157" s="69"/>
      <c r="K157" s="69"/>
      <c r="L157" s="69"/>
      <c r="M157" s="69"/>
      <c r="N157" s="69"/>
      <c r="O157" s="69"/>
      <c r="P157" s="69"/>
      <c r="Q157" s="69"/>
      <c r="R157" s="69"/>
    </row>
    <row r="158" spans="1:18" ht="21" x14ac:dyDescent="0.25">
      <c r="A158" s="123"/>
      <c r="B158" s="465"/>
      <c r="C158" s="467" t="s">
        <v>69</v>
      </c>
      <c r="D158" s="388" t="s">
        <v>279</v>
      </c>
      <c r="E158" s="388" t="s">
        <v>295</v>
      </c>
      <c r="F158" s="388" t="s">
        <v>294</v>
      </c>
      <c r="G158" s="388" t="s">
        <v>319</v>
      </c>
      <c r="H158" s="388" t="s">
        <v>331</v>
      </c>
      <c r="I158" s="69"/>
      <c r="J158" s="69"/>
      <c r="K158" s="69"/>
      <c r="L158" s="69"/>
      <c r="M158" s="69"/>
      <c r="N158" s="69"/>
      <c r="O158" s="69"/>
      <c r="P158" s="69"/>
      <c r="Q158" s="69"/>
      <c r="R158" s="69"/>
    </row>
    <row r="159" spans="1:18" x14ac:dyDescent="0.25">
      <c r="A159" s="123"/>
      <c r="B159" s="466"/>
      <c r="C159" s="468"/>
      <c r="D159" s="391" t="s">
        <v>36</v>
      </c>
      <c r="E159" s="391" t="s">
        <v>36</v>
      </c>
      <c r="F159" s="391" t="s">
        <v>36</v>
      </c>
      <c r="G159" s="391" t="s">
        <v>36</v>
      </c>
      <c r="H159" s="391" t="s">
        <v>36</v>
      </c>
      <c r="I159" s="69"/>
      <c r="J159" s="69"/>
      <c r="K159" s="69"/>
      <c r="L159" s="69"/>
      <c r="M159" s="69"/>
      <c r="N159" s="69"/>
      <c r="O159" s="69"/>
      <c r="P159" s="69"/>
      <c r="Q159" s="69"/>
      <c r="R159" s="69"/>
    </row>
    <row r="160" spans="1:18" x14ac:dyDescent="0.25">
      <c r="A160" s="123"/>
      <c r="B160" s="393" t="s">
        <v>29</v>
      </c>
      <c r="C160" s="384" t="s">
        <v>58</v>
      </c>
      <c r="D160" s="394">
        <v>8813433.9000000004</v>
      </c>
      <c r="E160" s="394">
        <v>14468404.300000001</v>
      </c>
      <c r="F160" s="394">
        <v>28947196.300000001</v>
      </c>
      <c r="G160" s="394">
        <v>35370528.399999999</v>
      </c>
      <c r="H160" s="394"/>
      <c r="I160" s="69"/>
      <c r="J160" s="69"/>
      <c r="K160" s="69"/>
      <c r="L160" s="69"/>
      <c r="M160" s="69"/>
      <c r="N160" s="69"/>
      <c r="O160" s="69"/>
      <c r="P160" s="69"/>
      <c r="Q160" s="69"/>
      <c r="R160" s="69"/>
    </row>
    <row r="161" spans="1:18" x14ac:dyDescent="0.25">
      <c r="A161" s="123"/>
      <c r="B161" s="393" t="s">
        <v>28</v>
      </c>
      <c r="C161" s="384" t="s">
        <v>59</v>
      </c>
      <c r="D161" s="394">
        <v>1107873796.5899999</v>
      </c>
      <c r="E161" s="394">
        <v>1187925549.3499999</v>
      </c>
      <c r="F161" s="394">
        <v>1238721587.6199999</v>
      </c>
      <c r="G161" s="394">
        <v>1192481976.3</v>
      </c>
      <c r="H161" s="394"/>
      <c r="I161" s="69"/>
      <c r="J161" s="69"/>
      <c r="K161" s="69"/>
      <c r="L161" s="69"/>
      <c r="M161" s="69"/>
      <c r="N161" s="69"/>
      <c r="O161" s="69"/>
      <c r="P161" s="69"/>
      <c r="Q161" s="69"/>
      <c r="R161" s="69"/>
    </row>
    <row r="162" spans="1:18" x14ac:dyDescent="0.25">
      <c r="A162" s="123"/>
      <c r="B162" s="393" t="s">
        <v>30</v>
      </c>
      <c r="C162" s="384" t="s">
        <v>60</v>
      </c>
      <c r="D162" s="394">
        <v>475591638.23000002</v>
      </c>
      <c r="E162" s="394">
        <v>592356922.63</v>
      </c>
      <c r="F162" s="394">
        <v>643936967.88</v>
      </c>
      <c r="G162" s="394">
        <v>726069185.61000001</v>
      </c>
      <c r="H162" s="394"/>
      <c r="I162" s="69"/>
      <c r="J162" s="69"/>
      <c r="K162" s="69"/>
      <c r="L162" s="69"/>
      <c r="M162" s="69"/>
      <c r="N162" s="69"/>
      <c r="O162" s="69"/>
      <c r="P162" s="69"/>
      <c r="Q162" s="69"/>
      <c r="R162" s="69"/>
    </row>
    <row r="163" spans="1:18" ht="26.4" x14ac:dyDescent="0.25">
      <c r="A163" s="123"/>
      <c r="B163" s="393" t="s">
        <v>56</v>
      </c>
      <c r="C163" s="384" t="s">
        <v>153</v>
      </c>
      <c r="D163" s="394">
        <v>161799782.66</v>
      </c>
      <c r="E163" s="394">
        <v>102083399.40000001</v>
      </c>
      <c r="F163" s="394">
        <v>95433483.890000001</v>
      </c>
      <c r="G163" s="394">
        <v>160742416.03999999</v>
      </c>
      <c r="H163" s="394"/>
      <c r="I163" s="69"/>
      <c r="J163" s="69"/>
      <c r="K163" s="69"/>
      <c r="L163" s="69"/>
      <c r="M163" s="69"/>
      <c r="N163" s="69"/>
      <c r="O163" s="69"/>
      <c r="P163" s="69"/>
      <c r="Q163" s="69"/>
      <c r="R163" s="69"/>
    </row>
    <row r="164" spans="1:18" x14ac:dyDescent="0.25">
      <c r="A164" s="123"/>
      <c r="B164" s="393" t="s">
        <v>27</v>
      </c>
      <c r="C164" s="384" t="s">
        <v>61</v>
      </c>
      <c r="D164" s="394">
        <v>95861345.459999993</v>
      </c>
      <c r="E164" s="394">
        <v>142846760.22999999</v>
      </c>
      <c r="F164" s="394">
        <v>177017481.25</v>
      </c>
      <c r="G164" s="394">
        <v>206660574</v>
      </c>
      <c r="H164" s="394"/>
      <c r="I164" s="69"/>
      <c r="J164" s="69"/>
      <c r="K164" s="69"/>
      <c r="L164" s="69"/>
      <c r="M164" s="69"/>
      <c r="N164" s="69"/>
      <c r="O164" s="69"/>
      <c r="P164" s="69"/>
      <c r="Q164" s="69"/>
      <c r="R164" s="69"/>
    </row>
    <row r="165" spans="1:18" ht="26.4" x14ac:dyDescent="0.25">
      <c r="A165" s="123"/>
      <c r="B165" s="393" t="s">
        <v>95</v>
      </c>
      <c r="C165" s="384" t="s">
        <v>62</v>
      </c>
      <c r="D165" s="394">
        <v>115577860</v>
      </c>
      <c r="E165" s="394">
        <v>162150739.69999999</v>
      </c>
      <c r="F165" s="394">
        <v>209697151.30000001</v>
      </c>
      <c r="G165" s="394">
        <v>236089259.16999999</v>
      </c>
      <c r="H165" s="394"/>
      <c r="I165" s="69"/>
      <c r="J165" s="69"/>
      <c r="K165" s="69"/>
      <c r="L165" s="69"/>
      <c r="M165" s="69"/>
      <c r="N165" s="69"/>
      <c r="O165" s="69"/>
      <c r="P165" s="69"/>
      <c r="Q165" s="69"/>
      <c r="R165" s="69"/>
    </row>
    <row r="166" spans="1:18" x14ac:dyDescent="0.25">
      <c r="A166" s="123"/>
      <c r="B166" s="393" t="s">
        <v>52</v>
      </c>
      <c r="C166" s="384" t="s">
        <v>63</v>
      </c>
      <c r="D166" s="394">
        <v>9502024.4000000004</v>
      </c>
      <c r="E166" s="394">
        <v>11304424</v>
      </c>
      <c r="F166" s="394">
        <v>12275451.4</v>
      </c>
      <c r="G166" s="394">
        <v>12894717.6</v>
      </c>
      <c r="H166" s="394"/>
      <c r="I166" s="69"/>
      <c r="J166" s="69"/>
      <c r="K166" s="69"/>
      <c r="L166" s="69"/>
      <c r="M166" s="69"/>
      <c r="N166" s="69"/>
      <c r="O166" s="69"/>
      <c r="P166" s="69"/>
      <c r="Q166" s="69"/>
      <c r="R166" s="69"/>
    </row>
    <row r="167" spans="1:18" x14ac:dyDescent="0.25">
      <c r="A167" s="123"/>
      <c r="B167" s="393" t="s">
        <v>53</v>
      </c>
      <c r="C167" s="384" t="s">
        <v>64</v>
      </c>
      <c r="D167" s="394">
        <v>306036719.88</v>
      </c>
      <c r="E167" s="394">
        <v>311787266.69999999</v>
      </c>
      <c r="F167" s="394">
        <v>347940435.61000001</v>
      </c>
      <c r="G167" s="394">
        <v>367392851.45999998</v>
      </c>
      <c r="H167" s="394"/>
      <c r="I167" s="69"/>
      <c r="J167" s="69"/>
      <c r="K167" s="69"/>
      <c r="L167" s="69"/>
      <c r="M167" s="69"/>
      <c r="N167" s="69"/>
      <c r="O167" s="69"/>
      <c r="P167" s="69"/>
      <c r="Q167" s="69"/>
      <c r="R167" s="69"/>
    </row>
    <row r="168" spans="1:18" ht="26.4" x14ac:dyDescent="0.25">
      <c r="A168" s="123"/>
      <c r="B168" s="393" t="s">
        <v>54</v>
      </c>
      <c r="C168" s="384" t="s">
        <v>65</v>
      </c>
      <c r="D168" s="394">
        <v>28391890.5</v>
      </c>
      <c r="E168" s="394">
        <v>36029788.200000003</v>
      </c>
      <c r="F168" s="394">
        <v>47841528.299999997</v>
      </c>
      <c r="G168" s="394">
        <v>53775025.649999999</v>
      </c>
      <c r="H168" s="394"/>
      <c r="I168" s="69"/>
      <c r="J168" s="69"/>
      <c r="K168" s="69"/>
      <c r="L168" s="69"/>
      <c r="M168" s="69"/>
      <c r="N168" s="69"/>
      <c r="O168" s="69"/>
      <c r="P168" s="69"/>
      <c r="Q168" s="69"/>
      <c r="R168" s="69"/>
    </row>
    <row r="169" spans="1:18" x14ac:dyDescent="0.25">
      <c r="A169" s="123"/>
      <c r="B169" s="393" t="s">
        <v>55</v>
      </c>
      <c r="C169" s="384" t="s">
        <v>154</v>
      </c>
      <c r="D169" s="394">
        <v>108285</v>
      </c>
      <c r="E169" s="394">
        <v>139218</v>
      </c>
      <c r="F169" s="394">
        <v>142463</v>
      </c>
      <c r="G169" s="394">
        <v>173252</v>
      </c>
      <c r="H169" s="394"/>
      <c r="I169" s="69"/>
      <c r="J169" s="69"/>
      <c r="K169" s="69"/>
      <c r="L169" s="69"/>
      <c r="M169" s="69"/>
      <c r="N169" s="69"/>
      <c r="O169" s="69"/>
      <c r="P169" s="69"/>
      <c r="Q169" s="69"/>
      <c r="R169" s="69"/>
    </row>
    <row r="170" spans="1:18" ht="26.4" x14ac:dyDescent="0.25">
      <c r="A170" s="123"/>
      <c r="B170" s="393" t="s">
        <v>50</v>
      </c>
      <c r="C170" s="384" t="s">
        <v>66</v>
      </c>
      <c r="D170" s="394">
        <v>1774815.47</v>
      </c>
      <c r="E170" s="394">
        <v>919290.82</v>
      </c>
      <c r="F170" s="394">
        <v>1152615.2</v>
      </c>
      <c r="G170" s="394">
        <v>1464776.08</v>
      </c>
      <c r="H170" s="394"/>
      <c r="I170" s="69"/>
      <c r="J170" s="69"/>
      <c r="K170" s="69"/>
      <c r="L170" s="69"/>
      <c r="M170" s="69"/>
      <c r="N170" s="69"/>
      <c r="O170" s="69"/>
      <c r="P170" s="69"/>
      <c r="Q170" s="69"/>
      <c r="R170" s="69"/>
    </row>
    <row r="171" spans="1:18" x14ac:dyDescent="0.25">
      <c r="A171" s="123"/>
      <c r="B171" s="393" t="s">
        <v>57</v>
      </c>
      <c r="C171" s="384"/>
      <c r="D171" s="394">
        <v>2311331592.0900002</v>
      </c>
      <c r="E171" s="394">
        <v>2562011763.3299999</v>
      </c>
      <c r="F171" s="394">
        <v>2803106361.7399998</v>
      </c>
      <c r="G171" s="394">
        <v>2993114562.3099999</v>
      </c>
      <c r="H171" s="394"/>
      <c r="I171" s="69"/>
      <c r="J171" s="69"/>
      <c r="K171" s="69"/>
      <c r="L171" s="69"/>
      <c r="M171" s="69"/>
      <c r="N171" s="69"/>
      <c r="O171" s="69"/>
      <c r="P171" s="69"/>
      <c r="Q171" s="69"/>
      <c r="R171" s="69"/>
    </row>
    <row r="172" spans="1:18" x14ac:dyDescent="0.25">
      <c r="A172" s="123"/>
      <c r="B172" s="393" t="s">
        <v>51</v>
      </c>
      <c r="C172" s="384"/>
      <c r="D172" s="394">
        <v>2311331592.0900002</v>
      </c>
      <c r="E172" s="394">
        <v>2562011763.3299999</v>
      </c>
      <c r="F172" s="394">
        <v>2803106361.7399998</v>
      </c>
      <c r="G172" s="394">
        <v>2993114562.3099999</v>
      </c>
      <c r="H172" s="394"/>
      <c r="I172" s="69"/>
      <c r="J172" s="69"/>
      <c r="K172" s="69"/>
      <c r="L172" s="69"/>
      <c r="M172" s="69"/>
      <c r="N172" s="69"/>
      <c r="O172" s="69"/>
      <c r="P172" s="69"/>
      <c r="Q172" s="69"/>
      <c r="R172" s="69"/>
    </row>
    <row r="173" spans="1:18" x14ac:dyDescent="0.25">
      <c r="A173" s="123"/>
      <c r="B173" s="393" t="s">
        <v>22</v>
      </c>
      <c r="C173" s="384"/>
      <c r="D173" s="394">
        <v>2311331592.0900002</v>
      </c>
      <c r="E173" s="394">
        <v>2562011763.3299999</v>
      </c>
      <c r="F173" s="394">
        <v>2803106361.7399998</v>
      </c>
      <c r="G173" s="394">
        <v>2993114562.3099999</v>
      </c>
      <c r="H173" s="394"/>
      <c r="I173" s="69"/>
      <c r="J173" s="69"/>
      <c r="K173" s="69"/>
      <c r="L173" s="69"/>
      <c r="M173" s="69"/>
      <c r="N173" s="69"/>
      <c r="O173" s="69"/>
      <c r="P173" s="69"/>
      <c r="Q173" s="69"/>
      <c r="R173" s="69"/>
    </row>
    <row r="174" spans="1:18" x14ac:dyDescent="0.25">
      <c r="A174" s="123"/>
      <c r="B174" s="123"/>
      <c r="C174" s="124"/>
      <c r="D174" s="125"/>
      <c r="E174" s="125"/>
      <c r="F174" s="125"/>
      <c r="G174" s="125"/>
      <c r="H174" s="125"/>
      <c r="I174" s="69"/>
      <c r="J174" s="69"/>
      <c r="K174" s="69"/>
      <c r="L174" s="69"/>
      <c r="M174" s="69"/>
      <c r="N174" s="69"/>
      <c r="O174" s="69"/>
      <c r="P174" s="69"/>
      <c r="Q174" s="69"/>
      <c r="R174" s="69"/>
    </row>
    <row r="175" spans="1:18" x14ac:dyDescent="0.25">
      <c r="A175" s="381"/>
      <c r="B175" s="382"/>
      <c r="C175" s="382"/>
      <c r="D175" s="383"/>
      <c r="E175" s="383"/>
      <c r="F175" s="383"/>
      <c r="G175" s="383"/>
      <c r="H175" s="383"/>
    </row>
    <row r="176" spans="1:18" x14ac:dyDescent="0.25">
      <c r="A176" s="384">
        <v>42</v>
      </c>
      <c r="B176" s="385" t="s">
        <v>320</v>
      </c>
      <c r="C176" s="386"/>
      <c r="D176" s="387"/>
      <c r="E176" s="387"/>
      <c r="F176" s="387"/>
      <c r="G176" s="387"/>
      <c r="H176" s="387"/>
    </row>
    <row r="177" spans="1:8" ht="21" x14ac:dyDescent="0.25">
      <c r="A177" s="123"/>
      <c r="B177" s="465"/>
      <c r="C177" s="467" t="s">
        <v>69</v>
      </c>
      <c r="D177" s="388" t="s">
        <v>279</v>
      </c>
      <c r="E177" s="388" t="s">
        <v>295</v>
      </c>
      <c r="F177" s="388" t="s">
        <v>294</v>
      </c>
      <c r="G177" s="388" t="s">
        <v>319</v>
      </c>
      <c r="H177" s="388" t="s">
        <v>331</v>
      </c>
    </row>
    <row r="178" spans="1:8" x14ac:dyDescent="0.25">
      <c r="A178" s="123"/>
      <c r="B178" s="466"/>
      <c r="C178" s="468"/>
      <c r="D178" s="391" t="s">
        <v>36</v>
      </c>
      <c r="E178" s="391" t="s">
        <v>36</v>
      </c>
      <c r="F178" s="391" t="s">
        <v>36</v>
      </c>
      <c r="G178" s="391" t="s">
        <v>36</v>
      </c>
      <c r="H178" s="391" t="s">
        <v>36</v>
      </c>
    </row>
    <row r="179" spans="1:8" x14ac:dyDescent="0.25">
      <c r="A179" s="123"/>
      <c r="B179" s="393" t="s">
        <v>29</v>
      </c>
      <c r="C179" s="384" t="s">
        <v>58</v>
      </c>
      <c r="D179" s="394">
        <v>36204805.979999997</v>
      </c>
      <c r="E179" s="394">
        <v>36478295</v>
      </c>
      <c r="F179" s="394">
        <v>45034326</v>
      </c>
      <c r="G179" s="394">
        <v>39001643</v>
      </c>
      <c r="H179" s="394"/>
    </row>
    <row r="180" spans="1:8" x14ac:dyDescent="0.25">
      <c r="A180" s="123"/>
      <c r="B180" s="393" t="s">
        <v>28</v>
      </c>
      <c r="C180" s="384" t="s">
        <v>59</v>
      </c>
      <c r="D180" s="394">
        <v>269049772</v>
      </c>
      <c r="E180" s="394">
        <v>319639955</v>
      </c>
      <c r="F180" s="394">
        <v>293054506</v>
      </c>
      <c r="G180" s="394">
        <v>291639182.60000002</v>
      </c>
      <c r="H180" s="394"/>
    </row>
    <row r="181" spans="1:8" x14ac:dyDescent="0.25">
      <c r="A181" s="123"/>
      <c r="B181" s="393" t="s">
        <v>30</v>
      </c>
      <c r="C181" s="384" t="s">
        <v>60</v>
      </c>
      <c r="D181" s="394">
        <v>306076570.69</v>
      </c>
      <c r="E181" s="394">
        <v>307478837.06999999</v>
      </c>
      <c r="F181" s="394">
        <v>360298883.55000001</v>
      </c>
      <c r="G181" s="394">
        <v>444739271.32999998</v>
      </c>
      <c r="H181" s="394"/>
    </row>
    <row r="182" spans="1:8" ht="26.4" x14ac:dyDescent="0.25">
      <c r="A182" s="123"/>
      <c r="B182" s="393" t="s">
        <v>56</v>
      </c>
      <c r="C182" s="384" t="s">
        <v>153</v>
      </c>
      <c r="D182" s="394">
        <v>76078188</v>
      </c>
      <c r="E182" s="394">
        <v>64515575</v>
      </c>
      <c r="F182" s="394">
        <v>68365941</v>
      </c>
      <c r="G182" s="394">
        <v>99950374</v>
      </c>
      <c r="H182" s="394"/>
    </row>
    <row r="183" spans="1:8" x14ac:dyDescent="0.25">
      <c r="A183" s="123"/>
      <c r="B183" s="393" t="s">
        <v>27</v>
      </c>
      <c r="C183" s="384" t="s">
        <v>61</v>
      </c>
      <c r="D183" s="394">
        <v>95137356.819999993</v>
      </c>
      <c r="E183" s="394">
        <v>98962473.969999999</v>
      </c>
      <c r="F183" s="394">
        <v>223254602.15000001</v>
      </c>
      <c r="G183" s="394">
        <v>67222901</v>
      </c>
      <c r="H183" s="394"/>
    </row>
    <row r="184" spans="1:8" ht="26.4" x14ac:dyDescent="0.25">
      <c r="A184" s="123"/>
      <c r="B184" s="393" t="s">
        <v>95</v>
      </c>
      <c r="C184" s="384" t="s">
        <v>62</v>
      </c>
      <c r="D184" s="394">
        <v>118659265.40000001</v>
      </c>
      <c r="E184" s="394">
        <v>119765243.59999999</v>
      </c>
      <c r="F184" s="394">
        <v>124092977.7</v>
      </c>
      <c r="G184" s="394">
        <v>153216823.40000001</v>
      </c>
      <c r="H184" s="394"/>
    </row>
    <row r="185" spans="1:8" x14ac:dyDescent="0.25">
      <c r="A185" s="123"/>
      <c r="B185" s="393" t="s">
        <v>52</v>
      </c>
      <c r="C185" s="384" t="s">
        <v>63</v>
      </c>
      <c r="D185" s="394">
        <v>20671231</v>
      </c>
      <c r="E185" s="394">
        <v>29538249</v>
      </c>
      <c r="F185" s="394">
        <v>28757015</v>
      </c>
      <c r="G185" s="394">
        <v>32015563</v>
      </c>
      <c r="H185" s="394"/>
    </row>
    <row r="186" spans="1:8" x14ac:dyDescent="0.25">
      <c r="A186" s="123"/>
      <c r="B186" s="393" t="s">
        <v>53</v>
      </c>
      <c r="C186" s="384" t="s">
        <v>64</v>
      </c>
      <c r="D186" s="394">
        <v>541548584.74000001</v>
      </c>
      <c r="E186" s="394">
        <v>440295106.89999998</v>
      </c>
      <c r="F186" s="394">
        <v>323260496.79000002</v>
      </c>
      <c r="G186" s="394">
        <v>545155632.25</v>
      </c>
      <c r="H186" s="394"/>
    </row>
    <row r="187" spans="1:8" ht="26.4" x14ac:dyDescent="0.25">
      <c r="A187" s="123"/>
      <c r="B187" s="393" t="s">
        <v>54</v>
      </c>
      <c r="C187" s="384" t="s">
        <v>65</v>
      </c>
      <c r="D187" s="394">
        <v>51148752.200000003</v>
      </c>
      <c r="E187" s="394">
        <v>46512406.100000001</v>
      </c>
      <c r="F187" s="394">
        <v>46138436.100000001</v>
      </c>
      <c r="G187" s="394">
        <v>37751265.799999997</v>
      </c>
      <c r="H187" s="394"/>
    </row>
    <row r="188" spans="1:8" x14ac:dyDescent="0.25">
      <c r="A188" s="123"/>
      <c r="B188" s="393" t="s">
        <v>55</v>
      </c>
      <c r="C188" s="384" t="s">
        <v>154</v>
      </c>
      <c r="D188" s="394">
        <v>9339</v>
      </c>
      <c r="E188" s="394">
        <v>5900</v>
      </c>
      <c r="F188" s="394">
        <v>5900</v>
      </c>
      <c r="G188" s="394">
        <v>0</v>
      </c>
      <c r="H188" s="394"/>
    </row>
    <row r="189" spans="1:8" ht="26.4" x14ac:dyDescent="0.25">
      <c r="A189" s="123"/>
      <c r="B189" s="393" t="s">
        <v>50</v>
      </c>
      <c r="C189" s="384" t="s">
        <v>66</v>
      </c>
      <c r="D189" s="394">
        <v>745264</v>
      </c>
      <c r="E189" s="394">
        <v>701632</v>
      </c>
      <c r="F189" s="394">
        <v>705529</v>
      </c>
      <c r="G189" s="394">
        <v>0</v>
      </c>
      <c r="H189" s="394"/>
    </row>
    <row r="190" spans="1:8" x14ac:dyDescent="0.25">
      <c r="A190" s="123"/>
      <c r="B190" s="393" t="s">
        <v>57</v>
      </c>
      <c r="C190" s="384"/>
      <c r="D190" s="394">
        <v>1515329129.8299999</v>
      </c>
      <c r="E190" s="394">
        <v>1463893673.6400001</v>
      </c>
      <c r="F190" s="394">
        <v>1512968613.29</v>
      </c>
      <c r="G190" s="394">
        <v>1710692656.3800001</v>
      </c>
      <c r="H190" s="394"/>
    </row>
    <row r="191" spans="1:8" x14ac:dyDescent="0.25">
      <c r="A191" s="123"/>
      <c r="B191" s="393" t="s">
        <v>51</v>
      </c>
      <c r="C191" s="384"/>
      <c r="D191" s="394">
        <v>1515329129.8299999</v>
      </c>
      <c r="E191" s="394">
        <v>1463893673.6400001</v>
      </c>
      <c r="F191" s="394">
        <v>1512968613.29</v>
      </c>
      <c r="G191" s="394">
        <v>1710692656.3800001</v>
      </c>
      <c r="H191" s="394"/>
    </row>
    <row r="192" spans="1:8" x14ac:dyDescent="0.25">
      <c r="A192" s="123"/>
      <c r="B192" s="393" t="s">
        <v>22</v>
      </c>
      <c r="C192" s="384"/>
      <c r="D192" s="394">
        <v>1515329129.8299999</v>
      </c>
      <c r="E192" s="394">
        <v>1463893673.6400001</v>
      </c>
      <c r="F192" s="394">
        <v>1512968613.29</v>
      </c>
      <c r="G192" s="394">
        <v>1710692656.3800001</v>
      </c>
      <c r="H192" s="394"/>
    </row>
    <row r="193" spans="1:8" x14ac:dyDescent="0.25">
      <c r="A193" s="123"/>
      <c r="B193" s="123"/>
      <c r="C193" s="124"/>
      <c r="D193" s="125"/>
      <c r="E193" s="125"/>
      <c r="F193" s="125"/>
      <c r="G193" s="125"/>
      <c r="H193" s="125"/>
    </row>
    <row r="194" spans="1:8" x14ac:dyDescent="0.25">
      <c r="A194" s="381"/>
      <c r="B194" s="382"/>
      <c r="C194" s="382"/>
      <c r="D194" s="383"/>
      <c r="E194" s="383"/>
      <c r="F194" s="383"/>
      <c r="G194" s="383"/>
      <c r="H194" s="383"/>
    </row>
    <row r="195" spans="1:8" x14ac:dyDescent="0.25">
      <c r="A195" s="384">
        <v>43</v>
      </c>
      <c r="B195" s="385" t="s">
        <v>321</v>
      </c>
      <c r="C195" s="386"/>
      <c r="D195" s="387"/>
      <c r="E195" s="387"/>
      <c r="F195" s="387"/>
      <c r="G195" s="387"/>
      <c r="H195" s="387"/>
    </row>
    <row r="196" spans="1:8" ht="21" x14ac:dyDescent="0.25">
      <c r="A196" s="123"/>
      <c r="B196" s="465"/>
      <c r="C196" s="467" t="s">
        <v>69</v>
      </c>
      <c r="D196" s="388" t="s">
        <v>279</v>
      </c>
      <c r="E196" s="388" t="s">
        <v>295</v>
      </c>
      <c r="F196" s="388" t="s">
        <v>294</v>
      </c>
      <c r="G196" s="388" t="s">
        <v>319</v>
      </c>
      <c r="H196" s="388" t="s">
        <v>331</v>
      </c>
    </row>
    <row r="197" spans="1:8" x14ac:dyDescent="0.25">
      <c r="A197" s="123"/>
      <c r="B197" s="466"/>
      <c r="C197" s="468"/>
      <c r="D197" s="391" t="s">
        <v>36</v>
      </c>
      <c r="E197" s="391" t="s">
        <v>36</v>
      </c>
      <c r="F197" s="391" t="s">
        <v>36</v>
      </c>
      <c r="G197" s="391" t="s">
        <v>36</v>
      </c>
      <c r="H197" s="391" t="s">
        <v>36</v>
      </c>
    </row>
    <row r="198" spans="1:8" x14ac:dyDescent="0.25">
      <c r="A198" s="123"/>
      <c r="B198" s="393" t="s">
        <v>29</v>
      </c>
      <c r="C198" s="384" t="s">
        <v>58</v>
      </c>
      <c r="D198" s="394">
        <v>16466667</v>
      </c>
      <c r="E198" s="394">
        <v>21921751</v>
      </c>
      <c r="F198" s="394">
        <v>18258885</v>
      </c>
      <c r="G198" s="394">
        <v>25665722</v>
      </c>
      <c r="H198" s="394"/>
    </row>
    <row r="199" spans="1:8" x14ac:dyDescent="0.25">
      <c r="A199" s="123"/>
      <c r="B199" s="393" t="s">
        <v>28</v>
      </c>
      <c r="C199" s="384" t="s">
        <v>59</v>
      </c>
      <c r="D199" s="394">
        <v>42143197</v>
      </c>
      <c r="E199" s="394">
        <v>32459770</v>
      </c>
      <c r="F199" s="394">
        <v>53100561</v>
      </c>
      <c r="G199" s="394">
        <v>40811268</v>
      </c>
      <c r="H199" s="394"/>
    </row>
    <row r="200" spans="1:8" x14ac:dyDescent="0.25">
      <c r="A200" s="123"/>
      <c r="B200" s="393" t="s">
        <v>30</v>
      </c>
      <c r="C200" s="384" t="s">
        <v>60</v>
      </c>
      <c r="D200" s="394">
        <v>159883019.38999999</v>
      </c>
      <c r="E200" s="394">
        <v>142801982.90000001</v>
      </c>
      <c r="F200" s="394">
        <v>185516158.18000001</v>
      </c>
      <c r="G200" s="394">
        <v>217293075.55000001</v>
      </c>
      <c r="H200" s="394"/>
    </row>
    <row r="201" spans="1:8" ht="26.4" x14ac:dyDescent="0.25">
      <c r="A201" s="123"/>
      <c r="B201" s="393" t="s">
        <v>56</v>
      </c>
      <c r="C201" s="384" t="s">
        <v>153</v>
      </c>
      <c r="D201" s="394">
        <v>18046894</v>
      </c>
      <c r="E201" s="394">
        <v>33917664.600000001</v>
      </c>
      <c r="F201" s="394">
        <v>38869897.600000001</v>
      </c>
      <c r="G201" s="394">
        <v>20996475</v>
      </c>
      <c r="H201" s="394"/>
    </row>
    <row r="202" spans="1:8" x14ac:dyDescent="0.25">
      <c r="A202" s="123"/>
      <c r="B202" s="393" t="s">
        <v>27</v>
      </c>
      <c r="C202" s="384" t="s">
        <v>61</v>
      </c>
      <c r="D202" s="394">
        <v>54392537.700000003</v>
      </c>
      <c r="E202" s="394">
        <v>73133185.099999994</v>
      </c>
      <c r="F202" s="394">
        <v>84530603.599999994</v>
      </c>
      <c r="G202" s="394">
        <v>91953668.5</v>
      </c>
      <c r="H202" s="394"/>
    </row>
    <row r="203" spans="1:8" ht="26.4" x14ac:dyDescent="0.25">
      <c r="A203" s="123"/>
      <c r="B203" s="393" t="s">
        <v>95</v>
      </c>
      <c r="C203" s="384" t="s">
        <v>62</v>
      </c>
      <c r="D203" s="394">
        <v>226440544</v>
      </c>
      <c r="E203" s="394">
        <v>216630778.5</v>
      </c>
      <c r="F203" s="394">
        <v>234895873</v>
      </c>
      <c r="G203" s="394">
        <v>292273886</v>
      </c>
      <c r="H203" s="394"/>
    </row>
    <row r="204" spans="1:8" x14ac:dyDescent="0.25">
      <c r="A204" s="123"/>
      <c r="B204" s="393" t="s">
        <v>52</v>
      </c>
      <c r="C204" s="384" t="s">
        <v>63</v>
      </c>
      <c r="D204" s="394">
        <v>1658579</v>
      </c>
      <c r="E204" s="394">
        <v>1615522</v>
      </c>
      <c r="F204" s="394">
        <v>1928896</v>
      </c>
      <c r="G204" s="394">
        <v>1868213</v>
      </c>
      <c r="H204" s="394"/>
    </row>
    <row r="205" spans="1:8" x14ac:dyDescent="0.25">
      <c r="A205" s="123"/>
      <c r="B205" s="393" t="s">
        <v>53</v>
      </c>
      <c r="C205" s="384" t="s">
        <v>64</v>
      </c>
      <c r="D205" s="394">
        <v>75278079.959999993</v>
      </c>
      <c r="E205" s="394">
        <v>70638734</v>
      </c>
      <c r="F205" s="394">
        <v>43759121.890000001</v>
      </c>
      <c r="G205" s="394">
        <v>35473086.600000001</v>
      </c>
      <c r="H205" s="394"/>
    </row>
    <row r="206" spans="1:8" ht="26.4" x14ac:dyDescent="0.25">
      <c r="A206" s="123"/>
      <c r="B206" s="393" t="s">
        <v>54</v>
      </c>
      <c r="C206" s="384" t="s">
        <v>65</v>
      </c>
      <c r="D206" s="394">
        <v>12191005</v>
      </c>
      <c r="E206" s="394">
        <v>14448034</v>
      </c>
      <c r="F206" s="394">
        <v>13663355.6</v>
      </c>
      <c r="G206" s="394">
        <v>16890440.5</v>
      </c>
      <c r="H206" s="394"/>
    </row>
    <row r="207" spans="1:8" x14ac:dyDescent="0.25">
      <c r="A207" s="123"/>
      <c r="B207" s="393" t="s">
        <v>55</v>
      </c>
      <c r="C207" s="384" t="s">
        <v>154</v>
      </c>
      <c r="D207" s="394">
        <v>0</v>
      </c>
      <c r="E207" s="394">
        <v>0</v>
      </c>
      <c r="F207" s="394">
        <v>0</v>
      </c>
      <c r="G207" s="394">
        <v>0</v>
      </c>
      <c r="H207" s="394"/>
    </row>
    <row r="208" spans="1:8" ht="26.4" x14ac:dyDescent="0.25">
      <c r="A208" s="123"/>
      <c r="B208" s="393" t="s">
        <v>50</v>
      </c>
      <c r="C208" s="384" t="s">
        <v>66</v>
      </c>
      <c r="D208" s="394">
        <v>0</v>
      </c>
      <c r="E208" s="394">
        <v>0</v>
      </c>
      <c r="F208" s="394">
        <v>20872</v>
      </c>
      <c r="G208" s="394">
        <v>0</v>
      </c>
      <c r="H208" s="394"/>
    </row>
    <row r="209" spans="1:8" x14ac:dyDescent="0.25">
      <c r="A209" s="123"/>
      <c r="B209" s="393" t="s">
        <v>57</v>
      </c>
      <c r="C209" s="384"/>
      <c r="D209" s="394">
        <v>606500523.04999995</v>
      </c>
      <c r="E209" s="394">
        <v>607567422.10000002</v>
      </c>
      <c r="F209" s="394">
        <v>674544223.87</v>
      </c>
      <c r="G209" s="394">
        <v>743225835.14999998</v>
      </c>
      <c r="H209" s="394"/>
    </row>
    <row r="210" spans="1:8" x14ac:dyDescent="0.25">
      <c r="A210" s="123"/>
      <c r="B210" s="393" t="s">
        <v>51</v>
      </c>
      <c r="C210" s="384"/>
      <c r="D210" s="394">
        <v>606500523.04999995</v>
      </c>
      <c r="E210" s="394">
        <v>607567422.10000002</v>
      </c>
      <c r="F210" s="394">
        <v>674544223.87</v>
      </c>
      <c r="G210" s="394">
        <v>743225835.14999998</v>
      </c>
      <c r="H210" s="394"/>
    </row>
    <row r="211" spans="1:8" x14ac:dyDescent="0.25">
      <c r="A211" s="123"/>
      <c r="B211" s="393" t="s">
        <v>22</v>
      </c>
      <c r="C211" s="384"/>
      <c r="D211" s="394">
        <v>606500523.04999995</v>
      </c>
      <c r="E211" s="394">
        <v>607567422.10000002</v>
      </c>
      <c r="F211" s="394">
        <v>674544223.87</v>
      </c>
      <c r="G211" s="394">
        <v>743225835.14999998</v>
      </c>
      <c r="H211" s="394"/>
    </row>
    <row r="212" spans="1:8" x14ac:dyDescent="0.25">
      <c r="A212" s="123"/>
      <c r="B212" s="123"/>
      <c r="C212" s="124"/>
      <c r="D212" s="125"/>
      <c r="E212" s="125"/>
      <c r="F212" s="125"/>
      <c r="G212" s="125"/>
      <c r="H212" s="125"/>
    </row>
    <row r="213" spans="1:8" x14ac:dyDescent="0.25">
      <c r="A213" s="381"/>
      <c r="B213" s="382"/>
      <c r="C213" s="382"/>
      <c r="D213" s="383"/>
      <c r="E213" s="383"/>
      <c r="F213" s="383"/>
      <c r="G213" s="383"/>
      <c r="H213" s="383"/>
    </row>
    <row r="214" spans="1:8" x14ac:dyDescent="0.25">
      <c r="A214" s="384">
        <v>44</v>
      </c>
      <c r="B214" s="385" t="s">
        <v>322</v>
      </c>
      <c r="C214" s="386"/>
      <c r="D214" s="387"/>
      <c r="E214" s="387"/>
      <c r="F214" s="387"/>
      <c r="G214" s="387"/>
      <c r="H214" s="387"/>
    </row>
    <row r="215" spans="1:8" ht="21" x14ac:dyDescent="0.25">
      <c r="A215" s="123"/>
      <c r="B215" s="465"/>
      <c r="C215" s="467" t="s">
        <v>69</v>
      </c>
      <c r="D215" s="388" t="s">
        <v>279</v>
      </c>
      <c r="E215" s="388" t="s">
        <v>295</v>
      </c>
      <c r="F215" s="388" t="s">
        <v>294</v>
      </c>
      <c r="G215" s="388" t="s">
        <v>319</v>
      </c>
      <c r="H215" s="388" t="s">
        <v>331</v>
      </c>
    </row>
    <row r="216" spans="1:8" x14ac:dyDescent="0.25">
      <c r="A216" s="123"/>
      <c r="B216" s="466"/>
      <c r="C216" s="468"/>
      <c r="D216" s="391" t="s">
        <v>36</v>
      </c>
      <c r="E216" s="391" t="s">
        <v>36</v>
      </c>
      <c r="F216" s="391" t="s">
        <v>36</v>
      </c>
      <c r="G216" s="391" t="s">
        <v>36</v>
      </c>
      <c r="H216" s="391" t="s">
        <v>36</v>
      </c>
    </row>
    <row r="217" spans="1:8" x14ac:dyDescent="0.25">
      <c r="A217" s="123"/>
      <c r="B217" s="393" t="s">
        <v>29</v>
      </c>
      <c r="C217" s="384" t="s">
        <v>58</v>
      </c>
      <c r="D217" s="394">
        <v>246541277.83000001</v>
      </c>
      <c r="E217" s="394">
        <v>261637576.09999999</v>
      </c>
      <c r="F217" s="394">
        <v>337452553.80000001</v>
      </c>
      <c r="G217" s="394">
        <v>308039193.69999999</v>
      </c>
      <c r="H217" s="394"/>
    </row>
    <row r="218" spans="1:8" x14ac:dyDescent="0.25">
      <c r="A218" s="123"/>
      <c r="B218" s="393" t="s">
        <v>28</v>
      </c>
      <c r="C218" s="384" t="s">
        <v>59</v>
      </c>
      <c r="D218" s="394">
        <v>8322846613.5799999</v>
      </c>
      <c r="E218" s="394">
        <v>8179513033.6300001</v>
      </c>
      <c r="F218" s="394">
        <v>8526872787.2600002</v>
      </c>
      <c r="G218" s="394">
        <v>8570321352.2799997</v>
      </c>
      <c r="H218" s="394"/>
    </row>
    <row r="219" spans="1:8" x14ac:dyDescent="0.25">
      <c r="A219" s="123"/>
      <c r="B219" s="393" t="s">
        <v>30</v>
      </c>
      <c r="C219" s="384" t="s">
        <v>60</v>
      </c>
      <c r="D219" s="394">
        <v>4300611654.2399998</v>
      </c>
      <c r="E219" s="394">
        <v>4563249089.0799999</v>
      </c>
      <c r="F219" s="394">
        <v>4899062636.7399998</v>
      </c>
      <c r="G219" s="394">
        <v>5466734318.5100002</v>
      </c>
      <c r="H219" s="394"/>
    </row>
    <row r="220" spans="1:8" ht="26.4" x14ac:dyDescent="0.25">
      <c r="A220" s="123"/>
      <c r="B220" s="393" t="s">
        <v>56</v>
      </c>
      <c r="C220" s="384" t="s">
        <v>153</v>
      </c>
      <c r="D220" s="394">
        <v>1080838838.05</v>
      </c>
      <c r="E220" s="394">
        <v>950786411.32000005</v>
      </c>
      <c r="F220" s="394">
        <v>986526240.41999996</v>
      </c>
      <c r="G220" s="394">
        <v>1185009684.6600001</v>
      </c>
      <c r="H220" s="394"/>
    </row>
    <row r="221" spans="1:8" x14ac:dyDescent="0.25">
      <c r="A221" s="123"/>
      <c r="B221" s="393" t="s">
        <v>27</v>
      </c>
      <c r="C221" s="384" t="s">
        <v>61</v>
      </c>
      <c r="D221" s="394">
        <v>707269370.48000002</v>
      </c>
      <c r="E221" s="394">
        <v>768063704.15999997</v>
      </c>
      <c r="F221" s="394">
        <v>1018248602.5</v>
      </c>
      <c r="G221" s="394">
        <v>829924512.79999995</v>
      </c>
      <c r="H221" s="394"/>
    </row>
    <row r="222" spans="1:8" ht="26.4" x14ac:dyDescent="0.25">
      <c r="A222" s="123"/>
      <c r="B222" s="393" t="s">
        <v>95</v>
      </c>
      <c r="C222" s="384" t="s">
        <v>62</v>
      </c>
      <c r="D222" s="394">
        <v>1849037605.0899999</v>
      </c>
      <c r="E222" s="394">
        <v>1864301392.21</v>
      </c>
      <c r="F222" s="394">
        <v>2142115317.8900001</v>
      </c>
      <c r="G222" s="394">
        <v>2300661002.1999998</v>
      </c>
      <c r="H222" s="394"/>
    </row>
    <row r="223" spans="1:8" x14ac:dyDescent="0.25">
      <c r="A223" s="123"/>
      <c r="B223" s="393" t="s">
        <v>52</v>
      </c>
      <c r="C223" s="384" t="s">
        <v>63</v>
      </c>
      <c r="D223" s="394">
        <v>100467787.59999999</v>
      </c>
      <c r="E223" s="394">
        <v>113523586</v>
      </c>
      <c r="F223" s="394">
        <v>115502199</v>
      </c>
      <c r="G223" s="394">
        <v>133072433.8</v>
      </c>
      <c r="H223" s="394"/>
    </row>
    <row r="224" spans="1:8" x14ac:dyDescent="0.25">
      <c r="A224" s="123"/>
      <c r="B224" s="393" t="s">
        <v>53</v>
      </c>
      <c r="C224" s="384" t="s">
        <v>64</v>
      </c>
      <c r="D224" s="394">
        <v>3713094231.9000001</v>
      </c>
      <c r="E224" s="394">
        <v>3783171101.1199999</v>
      </c>
      <c r="F224" s="394">
        <v>3741835594.6900001</v>
      </c>
      <c r="G224" s="394">
        <v>4481842506.6199999</v>
      </c>
      <c r="H224" s="394"/>
    </row>
    <row r="225" spans="1:8" ht="26.4" x14ac:dyDescent="0.25">
      <c r="A225" s="123"/>
      <c r="B225" s="393" t="s">
        <v>54</v>
      </c>
      <c r="C225" s="384" t="s">
        <v>65</v>
      </c>
      <c r="D225" s="394">
        <v>573757863.75999999</v>
      </c>
      <c r="E225" s="394">
        <v>581062855.03999996</v>
      </c>
      <c r="F225" s="394">
        <v>639058600.13999999</v>
      </c>
      <c r="G225" s="394">
        <v>665358462.75</v>
      </c>
      <c r="H225" s="394"/>
    </row>
    <row r="226" spans="1:8" x14ac:dyDescent="0.25">
      <c r="A226" s="123"/>
      <c r="B226" s="393" t="s">
        <v>55</v>
      </c>
      <c r="C226" s="384" t="s">
        <v>154</v>
      </c>
      <c r="D226" s="394">
        <v>900845</v>
      </c>
      <c r="E226" s="394">
        <v>935767</v>
      </c>
      <c r="F226" s="394">
        <v>1143274</v>
      </c>
      <c r="G226" s="394">
        <v>1013344</v>
      </c>
      <c r="H226" s="394"/>
    </row>
    <row r="227" spans="1:8" ht="26.4" x14ac:dyDescent="0.25">
      <c r="A227" s="123"/>
      <c r="B227" s="393" t="s">
        <v>50</v>
      </c>
      <c r="C227" s="384" t="s">
        <v>66</v>
      </c>
      <c r="D227" s="394">
        <v>9540982.5</v>
      </c>
      <c r="E227" s="394">
        <v>8001893.4000000004</v>
      </c>
      <c r="F227" s="394">
        <v>9549736.4299999997</v>
      </c>
      <c r="G227" s="394">
        <v>10986054.43</v>
      </c>
      <c r="H227" s="394"/>
    </row>
    <row r="228" spans="1:8" x14ac:dyDescent="0.25">
      <c r="A228" s="123"/>
      <c r="B228" s="393" t="s">
        <v>57</v>
      </c>
      <c r="C228" s="384"/>
      <c r="D228" s="394">
        <v>20904907070.029999</v>
      </c>
      <c r="E228" s="394">
        <v>21074246409.060001</v>
      </c>
      <c r="F228" s="394">
        <v>22417367542.869999</v>
      </c>
      <c r="G228" s="394">
        <v>23952962865.75</v>
      </c>
      <c r="H228" s="394"/>
    </row>
    <row r="229" spans="1:8" x14ac:dyDescent="0.25">
      <c r="A229" s="123"/>
      <c r="B229" s="393" t="s">
        <v>51</v>
      </c>
      <c r="C229" s="384"/>
      <c r="D229" s="394">
        <v>20904907070.029999</v>
      </c>
      <c r="E229" s="394">
        <v>21074246409.060001</v>
      </c>
      <c r="F229" s="394">
        <v>22417367542.869999</v>
      </c>
      <c r="G229" s="394">
        <v>23952962865.75</v>
      </c>
      <c r="H229" s="394"/>
    </row>
    <row r="230" spans="1:8" x14ac:dyDescent="0.25">
      <c r="A230" s="123"/>
      <c r="B230" s="393" t="s">
        <v>22</v>
      </c>
      <c r="C230" s="384"/>
      <c r="D230" s="394">
        <v>20904907070.029999</v>
      </c>
      <c r="E230" s="394">
        <v>21074246409.060001</v>
      </c>
      <c r="F230" s="394">
        <v>22417367542.869999</v>
      </c>
      <c r="G230" s="394">
        <v>23952962865.75</v>
      </c>
      <c r="H230" s="394"/>
    </row>
    <row r="231" spans="1:8" x14ac:dyDescent="0.25">
      <c r="A231" s="123"/>
      <c r="B231" s="123"/>
      <c r="C231" s="124"/>
      <c r="D231" s="125"/>
      <c r="E231" s="125"/>
      <c r="F231" s="125"/>
      <c r="G231" s="125"/>
      <c r="H231" s="125"/>
    </row>
    <row r="232" spans="1:8" x14ac:dyDescent="0.25">
      <c r="A232" s="381"/>
      <c r="B232" s="382"/>
      <c r="C232" s="382"/>
      <c r="D232" s="383"/>
      <c r="E232" s="383"/>
      <c r="F232" s="383"/>
      <c r="G232" s="383"/>
      <c r="H232" s="383"/>
    </row>
    <row r="233" spans="1:8" x14ac:dyDescent="0.25">
      <c r="A233" s="384">
        <v>45</v>
      </c>
      <c r="B233" s="385" t="s">
        <v>323</v>
      </c>
      <c r="C233" s="386"/>
      <c r="D233" s="387"/>
      <c r="E233" s="387"/>
      <c r="F233" s="387"/>
      <c r="G233" s="387"/>
      <c r="H233" s="387"/>
    </row>
    <row r="234" spans="1:8" ht="21" x14ac:dyDescent="0.25">
      <c r="A234" s="123"/>
      <c r="B234" s="465"/>
      <c r="C234" s="467" t="s">
        <v>69</v>
      </c>
      <c r="D234" s="388" t="s">
        <v>279</v>
      </c>
      <c r="E234" s="388" t="s">
        <v>295</v>
      </c>
      <c r="F234" s="388" t="s">
        <v>294</v>
      </c>
      <c r="G234" s="388" t="s">
        <v>319</v>
      </c>
      <c r="H234" s="388" t="s">
        <v>331</v>
      </c>
    </row>
    <row r="235" spans="1:8" x14ac:dyDescent="0.25">
      <c r="A235" s="123"/>
      <c r="B235" s="466"/>
      <c r="C235" s="468"/>
      <c r="D235" s="391" t="s">
        <v>36</v>
      </c>
      <c r="E235" s="391" t="s">
        <v>36</v>
      </c>
      <c r="F235" s="391" t="s">
        <v>36</v>
      </c>
      <c r="G235" s="391" t="s">
        <v>36</v>
      </c>
      <c r="H235" s="391" t="s">
        <v>36</v>
      </c>
    </row>
    <row r="236" spans="1:8" x14ac:dyDescent="0.25">
      <c r="A236" s="123"/>
      <c r="B236" s="393" t="s">
        <v>29</v>
      </c>
      <c r="C236" s="384" t="s">
        <v>58</v>
      </c>
      <c r="D236" s="394">
        <v>2240896.7400000002</v>
      </c>
      <c r="E236" s="394">
        <v>3313417.8</v>
      </c>
      <c r="F236" s="394">
        <v>30996469.199999999</v>
      </c>
      <c r="G236" s="394">
        <v>4669765.4000000004</v>
      </c>
      <c r="H236" s="394"/>
    </row>
    <row r="237" spans="1:8" x14ac:dyDescent="0.25">
      <c r="A237" s="123"/>
      <c r="B237" s="393" t="s">
        <v>28</v>
      </c>
      <c r="C237" s="384" t="s">
        <v>59</v>
      </c>
      <c r="D237" s="394">
        <v>50788341.200000003</v>
      </c>
      <c r="E237" s="394">
        <v>49909877.420000002</v>
      </c>
      <c r="F237" s="394">
        <v>49016614.140000001</v>
      </c>
      <c r="G237" s="394">
        <v>57212000.600000001</v>
      </c>
      <c r="H237" s="394"/>
    </row>
    <row r="238" spans="1:8" x14ac:dyDescent="0.25">
      <c r="A238" s="123"/>
      <c r="B238" s="393" t="s">
        <v>30</v>
      </c>
      <c r="C238" s="384" t="s">
        <v>60</v>
      </c>
      <c r="D238" s="394">
        <v>53881801.479999997</v>
      </c>
      <c r="E238" s="394">
        <v>59005202.18</v>
      </c>
      <c r="F238" s="394">
        <v>66133064.969999999</v>
      </c>
      <c r="G238" s="394">
        <v>74006787.200000003</v>
      </c>
      <c r="H238" s="394"/>
    </row>
    <row r="239" spans="1:8" ht="26.4" x14ac:dyDescent="0.25">
      <c r="A239" s="123"/>
      <c r="B239" s="393" t="s">
        <v>56</v>
      </c>
      <c r="C239" s="384" t="s">
        <v>153</v>
      </c>
      <c r="D239" s="394">
        <v>14616565.1</v>
      </c>
      <c r="E239" s="394">
        <v>13121139.029999999</v>
      </c>
      <c r="F239" s="394">
        <v>12842733.039999999</v>
      </c>
      <c r="G239" s="394">
        <v>16681115.01</v>
      </c>
      <c r="H239" s="394"/>
    </row>
    <row r="240" spans="1:8" x14ac:dyDescent="0.25">
      <c r="A240" s="123"/>
      <c r="B240" s="393" t="s">
        <v>27</v>
      </c>
      <c r="C240" s="384" t="s">
        <v>61</v>
      </c>
      <c r="D240" s="394">
        <v>16060531.560000001</v>
      </c>
      <c r="E240" s="394">
        <v>20145845.289999999</v>
      </c>
      <c r="F240" s="394">
        <v>23316055.460000001</v>
      </c>
      <c r="G240" s="394">
        <v>22822512.91</v>
      </c>
      <c r="H240" s="394"/>
    </row>
    <row r="241" spans="1:8" ht="26.4" x14ac:dyDescent="0.25">
      <c r="A241" s="123"/>
      <c r="B241" s="393" t="s">
        <v>95</v>
      </c>
      <c r="C241" s="384" t="s">
        <v>62</v>
      </c>
      <c r="D241" s="394">
        <v>5083807.67</v>
      </c>
      <c r="E241" s="394">
        <v>5405175.5</v>
      </c>
      <c r="F241" s="394">
        <v>7156735.3799999999</v>
      </c>
      <c r="G241" s="394">
        <v>8456926.9000000004</v>
      </c>
      <c r="H241" s="394"/>
    </row>
    <row r="242" spans="1:8" x14ac:dyDescent="0.25">
      <c r="A242" s="123"/>
      <c r="B242" s="393" t="s">
        <v>52</v>
      </c>
      <c r="C242" s="384" t="s">
        <v>63</v>
      </c>
      <c r="D242" s="394">
        <v>2714269.9</v>
      </c>
      <c r="E242" s="394">
        <v>2941876.7</v>
      </c>
      <c r="F242" s="394">
        <v>2970167.9</v>
      </c>
      <c r="G242" s="394">
        <v>3212617.97</v>
      </c>
      <c r="H242" s="394"/>
    </row>
    <row r="243" spans="1:8" x14ac:dyDescent="0.25">
      <c r="A243" s="123"/>
      <c r="B243" s="393" t="s">
        <v>53</v>
      </c>
      <c r="C243" s="384" t="s">
        <v>64</v>
      </c>
      <c r="D243" s="394">
        <v>55030976.810000002</v>
      </c>
      <c r="E243" s="394">
        <v>55205812.439999998</v>
      </c>
      <c r="F243" s="394">
        <v>63720034.640000001</v>
      </c>
      <c r="G243" s="394">
        <v>65336880.469999999</v>
      </c>
      <c r="H243" s="394"/>
    </row>
    <row r="244" spans="1:8" ht="26.4" x14ac:dyDescent="0.25">
      <c r="A244" s="123"/>
      <c r="B244" s="393" t="s">
        <v>54</v>
      </c>
      <c r="C244" s="384" t="s">
        <v>65</v>
      </c>
      <c r="D244" s="394">
        <v>8972758.5999999996</v>
      </c>
      <c r="E244" s="394">
        <v>9539053.4000000004</v>
      </c>
      <c r="F244" s="394">
        <v>9588503.4499999993</v>
      </c>
      <c r="G244" s="394">
        <v>11801918.220000001</v>
      </c>
      <c r="H244" s="394"/>
    </row>
    <row r="245" spans="1:8" x14ac:dyDescent="0.25">
      <c r="A245" s="123"/>
      <c r="B245" s="393" t="s">
        <v>55</v>
      </c>
      <c r="C245" s="384" t="s">
        <v>154</v>
      </c>
      <c r="D245" s="394">
        <v>41675</v>
      </c>
      <c r="E245" s="394">
        <v>50461.3</v>
      </c>
      <c r="F245" s="394">
        <v>67935</v>
      </c>
      <c r="G245" s="394">
        <v>79281.600000000006</v>
      </c>
      <c r="H245" s="394"/>
    </row>
    <row r="246" spans="1:8" ht="26.4" x14ac:dyDescent="0.25">
      <c r="A246" s="123"/>
      <c r="B246" s="393" t="s">
        <v>50</v>
      </c>
      <c r="C246" s="384" t="s">
        <v>66</v>
      </c>
      <c r="D246" s="394">
        <v>655830.14</v>
      </c>
      <c r="E246" s="394">
        <v>351012.89</v>
      </c>
      <c r="F246" s="394">
        <v>417730.5</v>
      </c>
      <c r="G246" s="394">
        <v>394117.49</v>
      </c>
      <c r="H246" s="394"/>
    </row>
    <row r="247" spans="1:8" x14ac:dyDescent="0.25">
      <c r="A247" s="123"/>
      <c r="B247" s="393" t="s">
        <v>57</v>
      </c>
      <c r="C247" s="384"/>
      <c r="D247" s="394">
        <v>210087454.19999999</v>
      </c>
      <c r="E247" s="394">
        <v>218988873.94999999</v>
      </c>
      <c r="F247" s="394">
        <v>266226043.68000001</v>
      </c>
      <c r="G247" s="394">
        <v>264673923.77000001</v>
      </c>
      <c r="H247" s="394"/>
    </row>
    <row r="248" spans="1:8" x14ac:dyDescent="0.25">
      <c r="A248" s="123"/>
      <c r="B248" s="393" t="s">
        <v>51</v>
      </c>
      <c r="C248" s="384"/>
      <c r="D248" s="394">
        <v>210087454.19999999</v>
      </c>
      <c r="E248" s="394">
        <v>218988873.94999999</v>
      </c>
      <c r="F248" s="394">
        <v>266226043.68000001</v>
      </c>
      <c r="G248" s="394">
        <v>264673923.77000001</v>
      </c>
      <c r="H248" s="394"/>
    </row>
    <row r="249" spans="1:8" x14ac:dyDescent="0.25">
      <c r="A249" s="123"/>
      <c r="B249" s="393" t="s">
        <v>22</v>
      </c>
      <c r="C249" s="384"/>
      <c r="D249" s="394">
        <v>210087454.19999999</v>
      </c>
      <c r="E249" s="394">
        <v>218988873.94999999</v>
      </c>
      <c r="F249" s="394">
        <v>266226043.68000001</v>
      </c>
      <c r="G249" s="394">
        <v>264673923.77000001</v>
      </c>
      <c r="H249" s="394"/>
    </row>
    <row r="250" spans="1:8" x14ac:dyDescent="0.25">
      <c r="A250" s="123"/>
      <c r="B250" s="123"/>
      <c r="C250" s="124"/>
      <c r="D250" s="125"/>
      <c r="E250" s="125"/>
      <c r="F250" s="125"/>
      <c r="G250" s="125"/>
      <c r="H250" s="125"/>
    </row>
    <row r="251" spans="1:8" x14ac:dyDescent="0.25">
      <c r="A251" s="381"/>
      <c r="B251" s="382"/>
      <c r="C251" s="382"/>
      <c r="D251" s="383"/>
      <c r="E251" s="383"/>
      <c r="F251" s="383"/>
      <c r="G251" s="383"/>
      <c r="H251" s="383"/>
    </row>
    <row r="252" spans="1:8" x14ac:dyDescent="0.25">
      <c r="A252" s="384">
        <v>46</v>
      </c>
      <c r="B252" s="385" t="s">
        <v>168</v>
      </c>
      <c r="C252" s="386"/>
      <c r="D252" s="387"/>
      <c r="E252" s="387"/>
      <c r="F252" s="387"/>
      <c r="G252" s="387"/>
      <c r="H252" s="387"/>
    </row>
    <row r="253" spans="1:8" ht="21" x14ac:dyDescent="0.25">
      <c r="A253" s="123"/>
      <c r="B253" s="465"/>
      <c r="C253" s="467" t="s">
        <v>69</v>
      </c>
      <c r="D253" s="388" t="s">
        <v>279</v>
      </c>
      <c r="E253" s="388" t="s">
        <v>295</v>
      </c>
      <c r="F253" s="388" t="s">
        <v>294</v>
      </c>
      <c r="G253" s="388" t="s">
        <v>319</v>
      </c>
      <c r="H253" s="388" t="s">
        <v>331</v>
      </c>
    </row>
    <row r="254" spans="1:8" x14ac:dyDescent="0.25">
      <c r="A254" s="123"/>
      <c r="B254" s="466"/>
      <c r="C254" s="468"/>
      <c r="D254" s="391" t="s">
        <v>36</v>
      </c>
      <c r="E254" s="391" t="s">
        <v>36</v>
      </c>
      <c r="F254" s="391" t="s">
        <v>36</v>
      </c>
      <c r="G254" s="391" t="s">
        <v>36</v>
      </c>
      <c r="H254" s="391" t="s">
        <v>36</v>
      </c>
    </row>
    <row r="255" spans="1:8" x14ac:dyDescent="0.25">
      <c r="A255" s="123"/>
      <c r="B255" s="393" t="s">
        <v>29</v>
      </c>
      <c r="C255" s="384" t="s">
        <v>58</v>
      </c>
      <c r="D255" s="394">
        <v>5.82</v>
      </c>
      <c r="E255" s="394">
        <v>7.95</v>
      </c>
      <c r="F255" s="394">
        <v>5.42</v>
      </c>
      <c r="G255" s="394">
        <v>7.8</v>
      </c>
      <c r="H255" s="394"/>
    </row>
    <row r="256" spans="1:8" x14ac:dyDescent="0.25">
      <c r="A256" s="123"/>
      <c r="B256" s="393" t="s">
        <v>28</v>
      </c>
      <c r="C256" s="384" t="s">
        <v>59</v>
      </c>
      <c r="D256" s="394">
        <v>4.2</v>
      </c>
      <c r="E256" s="394">
        <v>4.01</v>
      </c>
      <c r="F256" s="394">
        <v>3.89</v>
      </c>
      <c r="G256" s="394">
        <v>6.93</v>
      </c>
      <c r="H256" s="394"/>
    </row>
    <row r="257" spans="1:8" x14ac:dyDescent="0.25">
      <c r="A257" s="123"/>
      <c r="B257" s="393" t="s">
        <v>30</v>
      </c>
      <c r="C257" s="384" t="s">
        <v>60</v>
      </c>
      <c r="D257" s="394">
        <v>12.07</v>
      </c>
      <c r="E257" s="394">
        <v>10.19</v>
      </c>
      <c r="F257" s="394">
        <v>6.99</v>
      </c>
      <c r="G257" s="394">
        <v>15.45</v>
      </c>
      <c r="H257" s="394"/>
    </row>
    <row r="258" spans="1:8" ht="26.4" x14ac:dyDescent="0.25">
      <c r="A258" s="123"/>
      <c r="B258" s="393" t="s">
        <v>56</v>
      </c>
      <c r="C258" s="384" t="s">
        <v>153</v>
      </c>
      <c r="D258" s="394">
        <v>2.56</v>
      </c>
      <c r="E258" s="394">
        <v>2.98</v>
      </c>
      <c r="F258" s="394">
        <v>3.35</v>
      </c>
      <c r="G258" s="394">
        <v>2.0499999999999998</v>
      </c>
      <c r="H258" s="394"/>
    </row>
    <row r="259" spans="1:8" x14ac:dyDescent="0.25">
      <c r="A259" s="123"/>
      <c r="B259" s="393" t="s">
        <v>27</v>
      </c>
      <c r="C259" s="384" t="s">
        <v>61</v>
      </c>
      <c r="D259" s="394">
        <v>2.75</v>
      </c>
      <c r="E259" s="394">
        <v>4.46</v>
      </c>
      <c r="F259" s="394">
        <v>2.83</v>
      </c>
      <c r="G259" s="394">
        <v>2.67</v>
      </c>
      <c r="H259" s="394"/>
    </row>
    <row r="260" spans="1:8" ht="26.4" x14ac:dyDescent="0.25">
      <c r="A260" s="123"/>
      <c r="B260" s="393" t="s">
        <v>95</v>
      </c>
      <c r="C260" s="384" t="s">
        <v>62</v>
      </c>
      <c r="D260" s="394">
        <v>6.59</v>
      </c>
      <c r="E260" s="394">
        <v>14.84</v>
      </c>
      <c r="F260" s="394">
        <v>5.5</v>
      </c>
      <c r="G260" s="394">
        <v>12.98</v>
      </c>
      <c r="H260" s="394"/>
    </row>
    <row r="261" spans="1:8" x14ac:dyDescent="0.25">
      <c r="A261" s="123"/>
      <c r="B261" s="393" t="s">
        <v>52</v>
      </c>
      <c r="C261" s="384" t="s">
        <v>63</v>
      </c>
      <c r="D261" s="394">
        <v>3.66</v>
      </c>
      <c r="E261" s="394">
        <v>3.32</v>
      </c>
      <c r="F261" s="394">
        <v>2.88</v>
      </c>
      <c r="G261" s="394">
        <v>88.25</v>
      </c>
      <c r="H261" s="394"/>
    </row>
    <row r="262" spans="1:8" x14ac:dyDescent="0.25">
      <c r="A262" s="123"/>
      <c r="B262" s="393" t="s">
        <v>53</v>
      </c>
      <c r="C262" s="384" t="s">
        <v>64</v>
      </c>
      <c r="D262" s="394">
        <v>3.87</v>
      </c>
      <c r="E262" s="394">
        <v>3.94</v>
      </c>
      <c r="F262" s="394">
        <v>3.36</v>
      </c>
      <c r="G262" s="394">
        <v>4.32</v>
      </c>
      <c r="H262" s="394"/>
    </row>
    <row r="263" spans="1:8" ht="26.4" x14ac:dyDescent="0.25">
      <c r="A263" s="123"/>
      <c r="B263" s="393" t="s">
        <v>54</v>
      </c>
      <c r="C263" s="384" t="s">
        <v>65</v>
      </c>
      <c r="D263" s="394">
        <v>11.07</v>
      </c>
      <c r="E263" s="394">
        <v>10.56</v>
      </c>
      <c r="F263" s="394">
        <v>15.78</v>
      </c>
      <c r="G263" s="394">
        <v>25.06</v>
      </c>
      <c r="H263" s="394"/>
    </row>
    <row r="264" spans="1:8" x14ac:dyDescent="0.25">
      <c r="A264" s="123"/>
      <c r="B264" s="393" t="s">
        <v>55</v>
      </c>
      <c r="C264" s="384" t="s">
        <v>154</v>
      </c>
      <c r="D264" s="394">
        <v>4.28</v>
      </c>
      <c r="E264" s="394">
        <v>8.16</v>
      </c>
      <c r="F264" s="394">
        <v>5.96</v>
      </c>
      <c r="G264" s="394">
        <v>1.5</v>
      </c>
      <c r="H264" s="394"/>
    </row>
    <row r="265" spans="1:8" ht="26.4" x14ac:dyDescent="0.25">
      <c r="A265" s="123"/>
      <c r="B265" s="393" t="s">
        <v>50</v>
      </c>
      <c r="C265" s="384" t="s">
        <v>66</v>
      </c>
      <c r="D265" s="394">
        <v>3.36</v>
      </c>
      <c r="E265" s="394">
        <v>5.0999999999999996</v>
      </c>
      <c r="F265" s="394">
        <v>4.29</v>
      </c>
      <c r="G265" s="394">
        <v>3.47</v>
      </c>
      <c r="H265" s="394"/>
    </row>
    <row r="266" spans="1:8" x14ac:dyDescent="0.25">
      <c r="A266" s="123"/>
      <c r="B266" s="393" t="s">
        <v>57</v>
      </c>
      <c r="C266" s="384"/>
      <c r="D266" s="394">
        <v>7.24</v>
      </c>
      <c r="E266" s="394">
        <v>8.9600000000000009</v>
      </c>
      <c r="F266" s="394">
        <v>6.03</v>
      </c>
      <c r="G266" s="394">
        <v>13.3</v>
      </c>
      <c r="H266" s="394"/>
    </row>
    <row r="267" spans="1:8" x14ac:dyDescent="0.25">
      <c r="A267" s="123"/>
      <c r="B267" s="393" t="s">
        <v>51</v>
      </c>
      <c r="C267" s="384"/>
      <c r="D267" s="394">
        <v>7.24</v>
      </c>
      <c r="E267" s="394">
        <v>8.9600000000000009</v>
      </c>
      <c r="F267" s="394">
        <v>6.03</v>
      </c>
      <c r="G267" s="394">
        <v>13.3</v>
      </c>
      <c r="H267" s="394"/>
    </row>
    <row r="268" spans="1:8" x14ac:dyDescent="0.25">
      <c r="A268" s="123"/>
      <c r="B268" s="393" t="s">
        <v>22</v>
      </c>
      <c r="C268" s="384"/>
      <c r="D268" s="394">
        <v>7.24</v>
      </c>
      <c r="E268" s="394">
        <v>8.9600000000000009</v>
      </c>
      <c r="F268" s="394">
        <v>6.03</v>
      </c>
      <c r="G268" s="394">
        <v>13.3</v>
      </c>
      <c r="H268" s="394"/>
    </row>
    <row r="269" spans="1:8" x14ac:dyDescent="0.25">
      <c r="A269" s="123"/>
      <c r="B269" s="123"/>
      <c r="C269" s="124"/>
      <c r="D269" s="125"/>
      <c r="E269" s="125"/>
      <c r="F269" s="125"/>
      <c r="G269" s="125"/>
      <c r="H269" s="125"/>
    </row>
    <row r="270" spans="1:8" x14ac:dyDescent="0.25">
      <c r="A270" s="381"/>
      <c r="B270" s="382"/>
      <c r="C270" s="382"/>
      <c r="D270" s="383"/>
      <c r="E270" s="383"/>
      <c r="F270" s="383"/>
      <c r="G270" s="383"/>
      <c r="H270" s="383"/>
    </row>
    <row r="271" spans="1:8" x14ac:dyDescent="0.25">
      <c r="A271" s="384">
        <v>47</v>
      </c>
      <c r="B271" s="385" t="s">
        <v>324</v>
      </c>
      <c r="C271" s="386"/>
      <c r="D271" s="387"/>
      <c r="E271" s="387"/>
      <c r="F271" s="387"/>
      <c r="G271" s="387"/>
      <c r="H271" s="387"/>
    </row>
    <row r="272" spans="1:8" ht="21" x14ac:dyDescent="0.25">
      <c r="A272" s="123"/>
      <c r="B272" s="465"/>
      <c r="C272" s="467" t="s">
        <v>69</v>
      </c>
      <c r="D272" s="388" t="s">
        <v>279</v>
      </c>
      <c r="E272" s="388" t="s">
        <v>295</v>
      </c>
      <c r="F272" s="388" t="s">
        <v>294</v>
      </c>
      <c r="G272" s="388" t="s">
        <v>319</v>
      </c>
      <c r="H272" s="388" t="s">
        <v>331</v>
      </c>
    </row>
    <row r="273" spans="1:8" x14ac:dyDescent="0.25">
      <c r="A273" s="123"/>
      <c r="B273" s="466"/>
      <c r="C273" s="468"/>
      <c r="D273" s="391" t="s">
        <v>36</v>
      </c>
      <c r="E273" s="391" t="s">
        <v>36</v>
      </c>
      <c r="F273" s="391" t="s">
        <v>36</v>
      </c>
      <c r="G273" s="391" t="s">
        <v>36</v>
      </c>
      <c r="H273" s="391" t="s">
        <v>36</v>
      </c>
    </row>
    <row r="274" spans="1:8" x14ac:dyDescent="0.25">
      <c r="A274" s="123"/>
      <c r="B274" s="393" t="s">
        <v>29</v>
      </c>
      <c r="C274" s="384" t="s">
        <v>58</v>
      </c>
      <c r="D274" s="394">
        <v>6.31</v>
      </c>
      <c r="E274" s="394">
        <v>8.32</v>
      </c>
      <c r="F274" s="394">
        <v>7.21</v>
      </c>
      <c r="G274" s="394">
        <v>16.45</v>
      </c>
      <c r="H274" s="394"/>
    </row>
    <row r="275" spans="1:8" x14ac:dyDescent="0.25">
      <c r="A275" s="123"/>
      <c r="B275" s="393" t="s">
        <v>28</v>
      </c>
      <c r="C275" s="384" t="s">
        <v>59</v>
      </c>
      <c r="D275" s="394">
        <v>4.01</v>
      </c>
      <c r="E275" s="394">
        <v>4.5</v>
      </c>
      <c r="F275" s="394">
        <v>4.41</v>
      </c>
      <c r="G275" s="394">
        <v>4.54</v>
      </c>
      <c r="H275" s="394"/>
    </row>
    <row r="276" spans="1:8" x14ac:dyDescent="0.25">
      <c r="A276" s="123"/>
      <c r="B276" s="393" t="s">
        <v>30</v>
      </c>
      <c r="C276" s="384" t="s">
        <v>60</v>
      </c>
      <c r="D276" s="394">
        <v>3.76</v>
      </c>
      <c r="E276" s="394">
        <v>4.74</v>
      </c>
      <c r="F276" s="394">
        <v>3.32</v>
      </c>
      <c r="G276" s="394">
        <v>5.61</v>
      </c>
      <c r="H276" s="394"/>
    </row>
    <row r="277" spans="1:8" ht="26.4" x14ac:dyDescent="0.25">
      <c r="A277" s="123"/>
      <c r="B277" s="393" t="s">
        <v>56</v>
      </c>
      <c r="C277" s="384" t="s">
        <v>153</v>
      </c>
      <c r="D277" s="394">
        <v>12.58</v>
      </c>
      <c r="E277" s="394">
        <v>14.9</v>
      </c>
      <c r="F277" s="394">
        <v>8.94</v>
      </c>
      <c r="G277" s="394">
        <v>11.46</v>
      </c>
      <c r="H277" s="394"/>
    </row>
    <row r="278" spans="1:8" x14ac:dyDescent="0.25">
      <c r="A278" s="123"/>
      <c r="B278" s="393" t="s">
        <v>27</v>
      </c>
      <c r="C278" s="384" t="s">
        <v>61</v>
      </c>
      <c r="D278" s="394">
        <v>3.16</v>
      </c>
      <c r="E278" s="394">
        <v>3.31</v>
      </c>
      <c r="F278" s="394">
        <v>4.83</v>
      </c>
      <c r="G278" s="394">
        <v>2.7</v>
      </c>
      <c r="H278" s="394"/>
    </row>
    <row r="279" spans="1:8" ht="26.4" x14ac:dyDescent="0.25">
      <c r="A279" s="123"/>
      <c r="B279" s="393" t="s">
        <v>95</v>
      </c>
      <c r="C279" s="384" t="s">
        <v>62</v>
      </c>
      <c r="D279" s="394">
        <v>5.37</v>
      </c>
      <c r="E279" s="394">
        <v>4.54</v>
      </c>
      <c r="F279" s="394">
        <v>6.28</v>
      </c>
      <c r="G279" s="394">
        <v>8.14</v>
      </c>
      <c r="H279" s="394"/>
    </row>
    <row r="280" spans="1:8" x14ac:dyDescent="0.25">
      <c r="A280" s="123"/>
      <c r="B280" s="393" t="s">
        <v>52</v>
      </c>
      <c r="C280" s="384" t="s">
        <v>63</v>
      </c>
      <c r="D280" s="394">
        <v>9.6300000000000008</v>
      </c>
      <c r="E280" s="394">
        <v>7.02</v>
      </c>
      <c r="F280" s="394">
        <v>9.6199999999999992</v>
      </c>
      <c r="G280" s="394">
        <v>9.51</v>
      </c>
      <c r="H280" s="394"/>
    </row>
    <row r="281" spans="1:8" x14ac:dyDescent="0.25">
      <c r="A281" s="123"/>
      <c r="B281" s="393" t="s">
        <v>53</v>
      </c>
      <c r="C281" s="384" t="s">
        <v>64</v>
      </c>
      <c r="D281" s="394">
        <v>53.64</v>
      </c>
      <c r="E281" s="394">
        <v>54.02</v>
      </c>
      <c r="F281" s="394">
        <v>50.39</v>
      </c>
      <c r="G281" s="394">
        <v>50.16</v>
      </c>
      <c r="H281" s="394"/>
    </row>
    <row r="282" spans="1:8" ht="26.4" x14ac:dyDescent="0.25">
      <c r="A282" s="123"/>
      <c r="B282" s="393" t="s">
        <v>54</v>
      </c>
      <c r="C282" s="384" t="s">
        <v>65</v>
      </c>
      <c r="D282" s="394">
        <v>7.12</v>
      </c>
      <c r="E282" s="394">
        <v>8.5500000000000007</v>
      </c>
      <c r="F282" s="394">
        <v>6.47</v>
      </c>
      <c r="G282" s="394">
        <v>22.95</v>
      </c>
      <c r="H282" s="394"/>
    </row>
    <row r="283" spans="1:8" x14ac:dyDescent="0.25">
      <c r="A283" s="123"/>
      <c r="B283" s="393" t="s">
        <v>55</v>
      </c>
      <c r="C283" s="384" t="s">
        <v>154</v>
      </c>
      <c r="D283" s="394">
        <v>11.64</v>
      </c>
      <c r="E283" s="394">
        <v>29.47</v>
      </c>
      <c r="F283" s="394">
        <v>15.55</v>
      </c>
      <c r="G283" s="394">
        <v>1.63</v>
      </c>
      <c r="H283" s="394"/>
    </row>
    <row r="284" spans="1:8" ht="26.4" x14ac:dyDescent="0.25">
      <c r="A284" s="123"/>
      <c r="B284" s="393" t="s">
        <v>50</v>
      </c>
      <c r="C284" s="384" t="s">
        <v>66</v>
      </c>
      <c r="D284" s="394">
        <v>4.72</v>
      </c>
      <c r="E284" s="394">
        <v>29.55</v>
      </c>
      <c r="F284" s="394">
        <v>33.39</v>
      </c>
      <c r="G284" s="394">
        <v>36.14</v>
      </c>
      <c r="H284" s="394"/>
    </row>
    <row r="285" spans="1:8" x14ac:dyDescent="0.25">
      <c r="A285" s="123"/>
      <c r="B285" s="393" t="s">
        <v>57</v>
      </c>
      <c r="C285" s="384"/>
      <c r="D285" s="394">
        <v>9.6999999999999993</v>
      </c>
      <c r="E285" s="394">
        <v>10.33</v>
      </c>
      <c r="F285" s="394">
        <v>9.84</v>
      </c>
      <c r="G285" s="394">
        <v>12.83</v>
      </c>
      <c r="H285" s="394"/>
    </row>
    <row r="286" spans="1:8" x14ac:dyDescent="0.25">
      <c r="A286" s="123"/>
      <c r="B286" s="393" t="s">
        <v>51</v>
      </c>
      <c r="C286" s="384"/>
      <c r="D286" s="394">
        <v>9.6999999999999993</v>
      </c>
      <c r="E286" s="394">
        <v>10.33</v>
      </c>
      <c r="F286" s="394">
        <v>9.84</v>
      </c>
      <c r="G286" s="394">
        <v>12.83</v>
      </c>
      <c r="H286" s="394"/>
    </row>
    <row r="287" spans="1:8" x14ac:dyDescent="0.25">
      <c r="A287" s="123"/>
      <c r="B287" s="393" t="s">
        <v>22</v>
      </c>
      <c r="C287" s="384"/>
      <c r="D287" s="394">
        <v>9.6999999999999993</v>
      </c>
      <c r="E287" s="394">
        <v>10.33</v>
      </c>
      <c r="F287" s="394">
        <v>9.84</v>
      </c>
      <c r="G287" s="394">
        <v>12.83</v>
      </c>
      <c r="H287" s="394"/>
    </row>
    <row r="288" spans="1:8" x14ac:dyDescent="0.25">
      <c r="A288" s="123"/>
      <c r="B288" s="123"/>
      <c r="C288" s="124"/>
      <c r="D288" s="125"/>
      <c r="E288" s="125"/>
      <c r="F288" s="125"/>
      <c r="G288" s="125"/>
      <c r="H288" s="125"/>
    </row>
    <row r="289" spans="1:8" x14ac:dyDescent="0.25">
      <c r="A289" s="381"/>
      <c r="B289" s="382"/>
      <c r="C289" s="382"/>
      <c r="D289" s="383"/>
      <c r="E289" s="383"/>
      <c r="F289" s="383"/>
      <c r="G289" s="383"/>
      <c r="H289" s="383"/>
    </row>
    <row r="290" spans="1:8" x14ac:dyDescent="0.25">
      <c r="A290" s="384">
        <v>48</v>
      </c>
      <c r="B290" s="385" t="s">
        <v>185</v>
      </c>
      <c r="C290" s="386"/>
      <c r="D290" s="387"/>
      <c r="E290" s="387"/>
      <c r="F290" s="387"/>
      <c r="G290" s="387"/>
      <c r="H290" s="387"/>
    </row>
    <row r="291" spans="1:8" ht="21" x14ac:dyDescent="0.25">
      <c r="A291" s="123"/>
      <c r="B291" s="465"/>
      <c r="C291" s="467" t="s">
        <v>69</v>
      </c>
      <c r="D291" s="388" t="s">
        <v>279</v>
      </c>
      <c r="E291" s="388" t="s">
        <v>295</v>
      </c>
      <c r="F291" s="388" t="s">
        <v>294</v>
      </c>
      <c r="G291" s="388" t="s">
        <v>319</v>
      </c>
      <c r="H291" s="388" t="s">
        <v>331</v>
      </c>
    </row>
    <row r="292" spans="1:8" x14ac:dyDescent="0.25">
      <c r="A292" s="123"/>
      <c r="B292" s="466"/>
      <c r="C292" s="468"/>
      <c r="D292" s="391" t="s">
        <v>36</v>
      </c>
      <c r="E292" s="391" t="s">
        <v>36</v>
      </c>
      <c r="F292" s="391" t="s">
        <v>36</v>
      </c>
      <c r="G292" s="391" t="s">
        <v>36</v>
      </c>
      <c r="H292" s="391" t="s">
        <v>36</v>
      </c>
    </row>
    <row r="293" spans="1:8" x14ac:dyDescent="0.25">
      <c r="A293" s="123"/>
      <c r="B293" s="393" t="s">
        <v>29</v>
      </c>
      <c r="C293" s="384" t="s">
        <v>58</v>
      </c>
      <c r="D293" s="394">
        <v>0.34</v>
      </c>
      <c r="E293" s="394">
        <v>0.34</v>
      </c>
      <c r="F293" s="394">
        <v>0.35</v>
      </c>
      <c r="G293" s="394">
        <v>0.37</v>
      </c>
      <c r="H293" s="394"/>
    </row>
    <row r="294" spans="1:8" x14ac:dyDescent="0.25">
      <c r="A294" s="123"/>
      <c r="B294" s="393" t="s">
        <v>28</v>
      </c>
      <c r="C294" s="384" t="s">
        <v>59</v>
      </c>
      <c r="D294" s="394">
        <v>0.27</v>
      </c>
      <c r="E294" s="394">
        <v>0.3</v>
      </c>
      <c r="F294" s="394">
        <v>0.3</v>
      </c>
      <c r="G294" s="394">
        <v>0.3</v>
      </c>
      <c r="H294" s="394"/>
    </row>
    <row r="295" spans="1:8" x14ac:dyDescent="0.25">
      <c r="A295" s="123"/>
      <c r="B295" s="393" t="s">
        <v>30</v>
      </c>
      <c r="C295" s="384" t="s">
        <v>60</v>
      </c>
      <c r="D295" s="394">
        <v>0.22</v>
      </c>
      <c r="E295" s="394">
        <v>0.18</v>
      </c>
      <c r="F295" s="394">
        <v>0.23</v>
      </c>
      <c r="G295" s="394">
        <v>0.22</v>
      </c>
      <c r="H295" s="394"/>
    </row>
    <row r="296" spans="1:8" ht="26.4" x14ac:dyDescent="0.25">
      <c r="A296" s="123"/>
      <c r="B296" s="393" t="s">
        <v>56</v>
      </c>
      <c r="C296" s="384" t="s">
        <v>153</v>
      </c>
      <c r="D296" s="394">
        <v>0.54</v>
      </c>
      <c r="E296" s="394">
        <v>0.53</v>
      </c>
      <c r="F296" s="394">
        <v>0.5</v>
      </c>
      <c r="G296" s="394">
        <v>0.5</v>
      </c>
      <c r="H296" s="394"/>
    </row>
    <row r="297" spans="1:8" x14ac:dyDescent="0.25">
      <c r="A297" s="123"/>
      <c r="B297" s="393" t="s">
        <v>27</v>
      </c>
      <c r="C297" s="384" t="s">
        <v>61</v>
      </c>
      <c r="D297" s="394">
        <v>0.26</v>
      </c>
      <c r="E297" s="394">
        <v>0.25</v>
      </c>
      <c r="F297" s="394">
        <v>0.25</v>
      </c>
      <c r="G297" s="394">
        <v>0.27</v>
      </c>
      <c r="H297" s="394"/>
    </row>
    <row r="298" spans="1:8" ht="26.4" x14ac:dyDescent="0.25">
      <c r="A298" s="123"/>
      <c r="B298" s="393" t="s">
        <v>95</v>
      </c>
      <c r="C298" s="384" t="s">
        <v>62</v>
      </c>
      <c r="D298" s="394">
        <v>0.17</v>
      </c>
      <c r="E298" s="394">
        <v>0.17</v>
      </c>
      <c r="F298" s="394">
        <v>0.18</v>
      </c>
      <c r="G298" s="394">
        <v>-0.62</v>
      </c>
      <c r="H298" s="394"/>
    </row>
    <row r="299" spans="1:8" x14ac:dyDescent="0.25">
      <c r="A299" s="123"/>
      <c r="B299" s="393" t="s">
        <v>52</v>
      </c>
      <c r="C299" s="384" t="s">
        <v>63</v>
      </c>
      <c r="D299" s="394">
        <v>0.26</v>
      </c>
      <c r="E299" s="394">
        <v>0.25</v>
      </c>
      <c r="F299" s="394">
        <v>0.28999999999999998</v>
      </c>
      <c r="G299" s="394">
        <v>0.24</v>
      </c>
      <c r="H299" s="394"/>
    </row>
    <row r="300" spans="1:8" x14ac:dyDescent="0.25">
      <c r="A300" s="123"/>
      <c r="B300" s="393" t="s">
        <v>53</v>
      </c>
      <c r="C300" s="384" t="s">
        <v>64</v>
      </c>
      <c r="D300" s="394">
        <v>0.26</v>
      </c>
      <c r="E300" s="394">
        <v>0.28999999999999998</v>
      </c>
      <c r="F300" s="394">
        <v>0.25</v>
      </c>
      <c r="G300" s="394">
        <v>0.21</v>
      </c>
      <c r="H300" s="394"/>
    </row>
    <row r="301" spans="1:8" ht="26.4" x14ac:dyDescent="0.25">
      <c r="A301" s="123"/>
      <c r="B301" s="393" t="s">
        <v>54</v>
      </c>
      <c r="C301" s="384" t="s">
        <v>65</v>
      </c>
      <c r="D301" s="394">
        <v>0</v>
      </c>
      <c r="E301" s="394">
        <v>0.04</v>
      </c>
      <c r="F301" s="394">
        <v>0</v>
      </c>
      <c r="G301" s="394">
        <v>0.09</v>
      </c>
      <c r="H301" s="394"/>
    </row>
    <row r="302" spans="1:8" x14ac:dyDescent="0.25">
      <c r="A302" s="123"/>
      <c r="B302" s="393" t="s">
        <v>55</v>
      </c>
      <c r="C302" s="384" t="s">
        <v>154</v>
      </c>
      <c r="D302" s="394">
        <v>0.56000000000000005</v>
      </c>
      <c r="E302" s="394">
        <v>0.53</v>
      </c>
      <c r="F302" s="394">
        <v>0.52</v>
      </c>
      <c r="G302" s="394">
        <v>0.36</v>
      </c>
      <c r="H302" s="394"/>
    </row>
    <row r="303" spans="1:8" ht="26.4" x14ac:dyDescent="0.25">
      <c r="A303" s="123"/>
      <c r="B303" s="393" t="s">
        <v>50</v>
      </c>
      <c r="C303" s="384" t="s">
        <v>66</v>
      </c>
      <c r="D303" s="394">
        <v>0.49</v>
      </c>
      <c r="E303" s="394">
        <v>0.53</v>
      </c>
      <c r="F303" s="394">
        <v>0.56000000000000005</v>
      </c>
      <c r="G303" s="394">
        <v>0.55000000000000004</v>
      </c>
      <c r="H303" s="394"/>
    </row>
    <row r="304" spans="1:8" x14ac:dyDescent="0.25">
      <c r="A304" s="123"/>
      <c r="B304" s="393" t="s">
        <v>57</v>
      </c>
      <c r="C304" s="384"/>
      <c r="D304" s="394">
        <v>0.22</v>
      </c>
      <c r="E304" s="394">
        <v>0.22</v>
      </c>
      <c r="F304" s="394">
        <v>0.23</v>
      </c>
      <c r="G304" s="394">
        <v>0.05</v>
      </c>
      <c r="H304" s="394"/>
    </row>
    <row r="305" spans="1:8" x14ac:dyDescent="0.25">
      <c r="A305" s="123"/>
      <c r="B305" s="393" t="s">
        <v>51</v>
      </c>
      <c r="C305" s="384"/>
      <c r="D305" s="394">
        <v>0.22</v>
      </c>
      <c r="E305" s="394">
        <v>0.22</v>
      </c>
      <c r="F305" s="394">
        <v>0.23</v>
      </c>
      <c r="G305" s="394">
        <v>0.05</v>
      </c>
      <c r="H305" s="394"/>
    </row>
    <row r="306" spans="1:8" x14ac:dyDescent="0.25">
      <c r="A306" s="123"/>
      <c r="B306" s="393" t="s">
        <v>22</v>
      </c>
      <c r="C306" s="384"/>
      <c r="D306" s="394">
        <v>0.22</v>
      </c>
      <c r="E306" s="394">
        <v>0.22</v>
      </c>
      <c r="F306" s="394">
        <v>0.23</v>
      </c>
      <c r="G306" s="394">
        <v>0.05</v>
      </c>
      <c r="H306" s="394"/>
    </row>
    <row r="307" spans="1:8" x14ac:dyDescent="0.25">
      <c r="A307" s="123"/>
      <c r="B307" s="123"/>
      <c r="C307" s="124"/>
      <c r="D307" s="125"/>
      <c r="E307" s="125"/>
      <c r="F307" s="125"/>
      <c r="G307" s="125"/>
      <c r="H307" s="125"/>
    </row>
    <row r="308" spans="1:8" x14ac:dyDescent="0.25">
      <c r="A308" s="381"/>
      <c r="B308" s="382"/>
      <c r="C308" s="382"/>
      <c r="D308" s="383"/>
      <c r="E308" s="383"/>
      <c r="F308" s="383"/>
      <c r="G308" s="383"/>
      <c r="H308" s="383"/>
    </row>
    <row r="309" spans="1:8" x14ac:dyDescent="0.25">
      <c r="A309" s="384">
        <v>49</v>
      </c>
      <c r="B309" s="385" t="s">
        <v>325</v>
      </c>
      <c r="C309" s="386"/>
      <c r="D309" s="387"/>
      <c r="E309" s="387"/>
      <c r="F309" s="387"/>
      <c r="G309" s="387"/>
      <c r="H309" s="387"/>
    </row>
    <row r="310" spans="1:8" ht="21" x14ac:dyDescent="0.25">
      <c r="A310" s="123"/>
      <c r="B310" s="465"/>
      <c r="C310" s="467" t="s">
        <v>69</v>
      </c>
      <c r="D310" s="388" t="s">
        <v>279</v>
      </c>
      <c r="E310" s="388" t="s">
        <v>295</v>
      </c>
      <c r="F310" s="388" t="s">
        <v>294</v>
      </c>
      <c r="G310" s="388" t="s">
        <v>319</v>
      </c>
      <c r="H310" s="388" t="s">
        <v>331</v>
      </c>
    </row>
    <row r="311" spans="1:8" x14ac:dyDescent="0.25">
      <c r="A311" s="123"/>
      <c r="B311" s="466"/>
      <c r="C311" s="468"/>
      <c r="D311" s="391" t="s">
        <v>36</v>
      </c>
      <c r="E311" s="391" t="s">
        <v>36</v>
      </c>
      <c r="F311" s="391" t="s">
        <v>36</v>
      </c>
      <c r="G311" s="391" t="s">
        <v>36</v>
      </c>
      <c r="H311" s="391" t="s">
        <v>36</v>
      </c>
    </row>
    <row r="312" spans="1:8" x14ac:dyDescent="0.25">
      <c r="A312" s="123"/>
      <c r="B312" s="393" t="s">
        <v>29</v>
      </c>
      <c r="C312" s="384" t="s">
        <v>58</v>
      </c>
      <c r="D312" s="394">
        <v>45.25</v>
      </c>
      <c r="E312" s="394">
        <v>45.84</v>
      </c>
      <c r="F312" s="394">
        <v>45.84</v>
      </c>
      <c r="G312" s="394">
        <v>46.63</v>
      </c>
      <c r="H312" s="394"/>
    </row>
    <row r="313" spans="1:8" x14ac:dyDescent="0.25">
      <c r="A313" s="123"/>
      <c r="B313" s="393" t="s">
        <v>28</v>
      </c>
      <c r="C313" s="384" t="s">
        <v>59</v>
      </c>
      <c r="D313" s="394">
        <v>45.71</v>
      </c>
      <c r="E313" s="394">
        <v>43.94</v>
      </c>
      <c r="F313" s="394">
        <v>45.35</v>
      </c>
      <c r="G313" s="394">
        <v>44.27</v>
      </c>
      <c r="H313" s="394"/>
    </row>
    <row r="314" spans="1:8" x14ac:dyDescent="0.25">
      <c r="A314" s="123"/>
      <c r="B314" s="393" t="s">
        <v>30</v>
      </c>
      <c r="C314" s="384" t="s">
        <v>60</v>
      </c>
      <c r="D314" s="394">
        <v>56.26</v>
      </c>
      <c r="E314" s="394">
        <v>58.03</v>
      </c>
      <c r="F314" s="394">
        <v>58.42</v>
      </c>
      <c r="G314" s="394">
        <v>57.77</v>
      </c>
      <c r="H314" s="394"/>
    </row>
    <row r="315" spans="1:8" ht="26.4" x14ac:dyDescent="0.25">
      <c r="A315" s="123"/>
      <c r="B315" s="393" t="s">
        <v>56</v>
      </c>
      <c r="C315" s="384" t="s">
        <v>153</v>
      </c>
      <c r="D315" s="394">
        <v>32.83</v>
      </c>
      <c r="E315" s="394">
        <v>33.869999999999997</v>
      </c>
      <c r="F315" s="394">
        <v>33.11</v>
      </c>
      <c r="G315" s="394">
        <v>34.619999999999997</v>
      </c>
      <c r="H315" s="394"/>
    </row>
    <row r="316" spans="1:8" x14ac:dyDescent="0.25">
      <c r="A316" s="123"/>
      <c r="B316" s="393" t="s">
        <v>27</v>
      </c>
      <c r="C316" s="384" t="s">
        <v>61</v>
      </c>
      <c r="D316" s="394">
        <v>60.54</v>
      </c>
      <c r="E316" s="394">
        <v>62.22</v>
      </c>
      <c r="F316" s="394">
        <v>61.92</v>
      </c>
      <c r="G316" s="394">
        <v>60.48</v>
      </c>
      <c r="H316" s="394"/>
    </row>
    <row r="317" spans="1:8" ht="26.4" x14ac:dyDescent="0.25">
      <c r="A317" s="123"/>
      <c r="B317" s="393" t="s">
        <v>95</v>
      </c>
      <c r="C317" s="384" t="s">
        <v>62</v>
      </c>
      <c r="D317" s="394">
        <v>77.91</v>
      </c>
      <c r="E317" s="394">
        <v>79.33</v>
      </c>
      <c r="F317" s="394">
        <v>78.62</v>
      </c>
      <c r="G317" s="394">
        <v>79.150000000000006</v>
      </c>
      <c r="H317" s="394"/>
    </row>
    <row r="318" spans="1:8" x14ac:dyDescent="0.25">
      <c r="A318" s="123"/>
      <c r="B318" s="393" t="s">
        <v>52</v>
      </c>
      <c r="C318" s="384" t="s">
        <v>63</v>
      </c>
      <c r="D318" s="394">
        <v>42.09</v>
      </c>
      <c r="E318" s="394">
        <v>41.07</v>
      </c>
      <c r="F318" s="394">
        <v>38.78</v>
      </c>
      <c r="G318" s="394">
        <v>39.33</v>
      </c>
      <c r="H318" s="394"/>
    </row>
    <row r="319" spans="1:8" x14ac:dyDescent="0.25">
      <c r="A319" s="123"/>
      <c r="B319" s="393" t="s">
        <v>53</v>
      </c>
      <c r="C319" s="384" t="s">
        <v>64</v>
      </c>
      <c r="D319" s="394">
        <v>45.33</v>
      </c>
      <c r="E319" s="394">
        <v>46.65</v>
      </c>
      <c r="F319" s="394">
        <v>47.79</v>
      </c>
      <c r="G319" s="394">
        <v>47.22</v>
      </c>
      <c r="H319" s="394"/>
    </row>
    <row r="320" spans="1:8" ht="26.4" x14ac:dyDescent="0.25">
      <c r="A320" s="123"/>
      <c r="B320" s="393" t="s">
        <v>54</v>
      </c>
      <c r="C320" s="384" t="s">
        <v>65</v>
      </c>
      <c r="D320" s="394">
        <v>47.83</v>
      </c>
      <c r="E320" s="394">
        <v>48.24</v>
      </c>
      <c r="F320" s="394">
        <v>47.93</v>
      </c>
      <c r="G320" s="394">
        <v>47.91</v>
      </c>
      <c r="H320" s="394"/>
    </row>
    <row r="321" spans="1:8" x14ac:dyDescent="0.25">
      <c r="A321" s="123"/>
      <c r="B321" s="393" t="s">
        <v>55</v>
      </c>
      <c r="C321" s="384" t="s">
        <v>154</v>
      </c>
      <c r="D321" s="394">
        <v>45.53</v>
      </c>
      <c r="E321" s="394">
        <v>49.82</v>
      </c>
      <c r="F321" s="394">
        <v>52.5</v>
      </c>
      <c r="G321" s="394">
        <v>47.16</v>
      </c>
      <c r="H321" s="394"/>
    </row>
    <row r="322" spans="1:8" ht="26.4" x14ac:dyDescent="0.25">
      <c r="A322" s="123"/>
      <c r="B322" s="393" t="s">
        <v>50</v>
      </c>
      <c r="C322" s="384" t="s">
        <v>66</v>
      </c>
      <c r="D322" s="394">
        <v>34.56</v>
      </c>
      <c r="E322" s="394">
        <v>29.05</v>
      </c>
      <c r="F322" s="394">
        <v>24.6</v>
      </c>
      <c r="G322" s="394">
        <v>23.82</v>
      </c>
      <c r="H322" s="394"/>
    </row>
    <row r="323" spans="1:8" x14ac:dyDescent="0.25">
      <c r="A323" s="123"/>
      <c r="B323" s="393" t="s">
        <v>57</v>
      </c>
      <c r="C323" s="384"/>
      <c r="D323" s="394">
        <v>57.09</v>
      </c>
      <c r="E323" s="394">
        <v>58.17</v>
      </c>
      <c r="F323" s="394">
        <v>58.06</v>
      </c>
      <c r="G323" s="394">
        <v>57.9</v>
      </c>
      <c r="H323" s="394"/>
    </row>
    <row r="324" spans="1:8" x14ac:dyDescent="0.25">
      <c r="A324" s="123"/>
      <c r="B324" s="393" t="s">
        <v>51</v>
      </c>
      <c r="C324" s="384"/>
      <c r="D324" s="394">
        <v>57.09</v>
      </c>
      <c r="E324" s="394">
        <v>58.17</v>
      </c>
      <c r="F324" s="394">
        <v>58.06</v>
      </c>
      <c r="G324" s="394">
        <v>57.9</v>
      </c>
      <c r="H324" s="394"/>
    </row>
    <row r="325" spans="1:8" x14ac:dyDescent="0.25">
      <c r="A325" s="123"/>
      <c r="B325" s="393" t="s">
        <v>22</v>
      </c>
      <c r="C325" s="384"/>
      <c r="D325" s="394">
        <v>57.09</v>
      </c>
      <c r="E325" s="394">
        <v>58.17</v>
      </c>
      <c r="F325" s="394">
        <v>58.06</v>
      </c>
      <c r="G325" s="394">
        <v>57.9</v>
      </c>
      <c r="H325" s="394"/>
    </row>
    <row r="326" spans="1:8" x14ac:dyDescent="0.25">
      <c r="A326" s="123"/>
      <c r="B326" s="123"/>
      <c r="C326" s="124"/>
      <c r="D326" s="125"/>
      <c r="E326" s="125"/>
      <c r="F326" s="125"/>
      <c r="G326" s="125"/>
      <c r="H326" s="125"/>
    </row>
    <row r="327" spans="1:8" x14ac:dyDescent="0.25">
      <c r="A327" s="381"/>
      <c r="B327" s="382"/>
      <c r="C327" s="382"/>
      <c r="D327" s="383"/>
      <c r="E327" s="383"/>
      <c r="F327" s="383"/>
      <c r="G327" s="383"/>
      <c r="H327" s="383"/>
    </row>
    <row r="328" spans="1:8" x14ac:dyDescent="0.25">
      <c r="A328" s="384">
        <v>50</v>
      </c>
      <c r="B328" s="385" t="s">
        <v>326</v>
      </c>
      <c r="C328" s="386"/>
      <c r="D328" s="387"/>
      <c r="E328" s="387"/>
      <c r="F328" s="387"/>
      <c r="G328" s="387"/>
      <c r="H328" s="387"/>
    </row>
    <row r="329" spans="1:8" ht="21" x14ac:dyDescent="0.25">
      <c r="A329" s="123"/>
      <c r="B329" s="465"/>
      <c r="C329" s="467" t="s">
        <v>69</v>
      </c>
      <c r="D329" s="388" t="s">
        <v>279</v>
      </c>
      <c r="E329" s="388" t="s">
        <v>295</v>
      </c>
      <c r="F329" s="388" t="s">
        <v>294</v>
      </c>
      <c r="G329" s="388" t="s">
        <v>319</v>
      </c>
      <c r="H329" s="388" t="s">
        <v>331</v>
      </c>
    </row>
    <row r="330" spans="1:8" x14ac:dyDescent="0.25">
      <c r="A330" s="123"/>
      <c r="B330" s="466"/>
      <c r="C330" s="468"/>
      <c r="D330" s="391" t="s">
        <v>36</v>
      </c>
      <c r="E330" s="391" t="s">
        <v>36</v>
      </c>
      <c r="F330" s="391" t="s">
        <v>36</v>
      </c>
      <c r="G330" s="391" t="s">
        <v>36</v>
      </c>
      <c r="H330" s="391" t="s">
        <v>36</v>
      </c>
    </row>
    <row r="331" spans="1:8" x14ac:dyDescent="0.25">
      <c r="A331" s="123"/>
      <c r="B331" s="393" t="s">
        <v>29</v>
      </c>
      <c r="C331" s="384" t="s">
        <v>58</v>
      </c>
      <c r="D331" s="394">
        <v>0.11</v>
      </c>
      <c r="E331" s="394">
        <v>0.17</v>
      </c>
      <c r="F331" s="394">
        <v>0.73</v>
      </c>
      <c r="G331" s="394">
        <v>0.91</v>
      </c>
      <c r="H331" s="394"/>
    </row>
    <row r="332" spans="1:8" x14ac:dyDescent="0.25">
      <c r="A332" s="123"/>
      <c r="B332" s="393" t="s">
        <v>28</v>
      </c>
      <c r="C332" s="384" t="s">
        <v>59</v>
      </c>
      <c r="D332" s="394">
        <v>0.22</v>
      </c>
      <c r="E332" s="394">
        <v>3.1</v>
      </c>
      <c r="F332" s="394">
        <v>4.8600000000000003</v>
      </c>
      <c r="G332" s="394">
        <v>2.98</v>
      </c>
      <c r="H332" s="394"/>
    </row>
    <row r="333" spans="1:8" x14ac:dyDescent="0.25">
      <c r="A333" s="123"/>
      <c r="B333" s="393" t="s">
        <v>30</v>
      </c>
      <c r="C333" s="384" t="s">
        <v>60</v>
      </c>
      <c r="D333" s="394">
        <v>0.34</v>
      </c>
      <c r="E333" s="394">
        <v>0.51</v>
      </c>
      <c r="F333" s="394">
        <v>0.45</v>
      </c>
      <c r="G333" s="394">
        <v>0.56000000000000005</v>
      </c>
      <c r="H333" s="394"/>
    </row>
    <row r="334" spans="1:8" ht="26.4" x14ac:dyDescent="0.25">
      <c r="A334" s="123"/>
      <c r="B334" s="393" t="s">
        <v>56</v>
      </c>
      <c r="C334" s="384" t="s">
        <v>153</v>
      </c>
      <c r="D334" s="394">
        <v>0.84</v>
      </c>
      <c r="E334" s="394">
        <v>0.81</v>
      </c>
      <c r="F334" s="394">
        <v>0.94</v>
      </c>
      <c r="G334" s="394">
        <v>1.19</v>
      </c>
      <c r="H334" s="394"/>
    </row>
    <row r="335" spans="1:8" x14ac:dyDescent="0.25">
      <c r="A335" s="123"/>
      <c r="B335" s="393" t="s">
        <v>27</v>
      </c>
      <c r="C335" s="384" t="s">
        <v>61</v>
      </c>
      <c r="D335" s="394">
        <v>0.93</v>
      </c>
      <c r="E335" s="394">
        <v>1.59</v>
      </c>
      <c r="F335" s="394">
        <v>2.39</v>
      </c>
      <c r="G335" s="394">
        <v>2.87</v>
      </c>
      <c r="H335" s="394"/>
    </row>
    <row r="336" spans="1:8" ht="26.4" x14ac:dyDescent="0.25">
      <c r="A336" s="123"/>
      <c r="B336" s="393" t="s">
        <v>95</v>
      </c>
      <c r="C336" s="384" t="s">
        <v>62</v>
      </c>
      <c r="D336" s="394">
        <v>0.75</v>
      </c>
      <c r="E336" s="394">
        <v>2.98</v>
      </c>
      <c r="F336" s="394">
        <v>3.23</v>
      </c>
      <c r="G336" s="394">
        <v>2.82</v>
      </c>
      <c r="H336" s="394"/>
    </row>
    <row r="337" spans="1:8" x14ac:dyDescent="0.25">
      <c r="A337" s="123"/>
      <c r="B337" s="393" t="s">
        <v>52</v>
      </c>
      <c r="C337" s="384" t="s">
        <v>63</v>
      </c>
      <c r="D337" s="394">
        <v>0.51</v>
      </c>
      <c r="E337" s="394">
        <v>0.41</v>
      </c>
      <c r="F337" s="394">
        <v>0.38</v>
      </c>
      <c r="G337" s="394">
        <v>0.44</v>
      </c>
      <c r="H337" s="394"/>
    </row>
    <row r="338" spans="1:8" x14ac:dyDescent="0.25">
      <c r="A338" s="123"/>
      <c r="B338" s="393" t="s">
        <v>53</v>
      </c>
      <c r="C338" s="384" t="s">
        <v>64</v>
      </c>
      <c r="D338" s="394">
        <v>0.54</v>
      </c>
      <c r="E338" s="394">
        <v>0.61</v>
      </c>
      <c r="F338" s="394">
        <v>0.97</v>
      </c>
      <c r="G338" s="394">
        <v>0.73</v>
      </c>
      <c r="H338" s="394"/>
    </row>
    <row r="339" spans="1:8" ht="26.4" x14ac:dyDescent="0.25">
      <c r="A339" s="123"/>
      <c r="B339" s="393" t="s">
        <v>54</v>
      </c>
      <c r="C339" s="384" t="s">
        <v>65</v>
      </c>
      <c r="D339" s="394">
        <v>0.69</v>
      </c>
      <c r="E339" s="394">
        <v>1.22</v>
      </c>
      <c r="F339" s="394">
        <v>0.79</v>
      </c>
      <c r="G339" s="394">
        <v>0.69</v>
      </c>
      <c r="H339" s="394"/>
    </row>
    <row r="340" spans="1:8" x14ac:dyDescent="0.25">
      <c r="A340" s="123"/>
      <c r="B340" s="393" t="s">
        <v>55</v>
      </c>
      <c r="C340" s="384" t="s">
        <v>154</v>
      </c>
      <c r="D340" s="394">
        <v>0.12</v>
      </c>
      <c r="E340" s="394">
        <v>0.13</v>
      </c>
      <c r="F340" s="394">
        <v>0.12</v>
      </c>
      <c r="G340" s="394">
        <v>0.24</v>
      </c>
      <c r="H340" s="394"/>
    </row>
    <row r="341" spans="1:8" ht="26.4" x14ac:dyDescent="0.25">
      <c r="A341" s="123"/>
      <c r="B341" s="393" t="s">
        <v>50</v>
      </c>
      <c r="C341" s="384" t="s">
        <v>66</v>
      </c>
      <c r="D341" s="394">
        <v>1.19</v>
      </c>
      <c r="E341" s="394">
        <v>1.89</v>
      </c>
      <c r="F341" s="394">
        <v>1.46</v>
      </c>
      <c r="G341" s="394">
        <v>0.67</v>
      </c>
      <c r="H341" s="394"/>
    </row>
    <row r="342" spans="1:8" x14ac:dyDescent="0.25">
      <c r="A342" s="123"/>
      <c r="B342" s="393" t="s">
        <v>57</v>
      </c>
      <c r="C342" s="384"/>
      <c r="D342" s="394">
        <v>0.56999999999999995</v>
      </c>
      <c r="E342" s="394">
        <v>1.43</v>
      </c>
      <c r="F342" s="394">
        <v>1.69</v>
      </c>
      <c r="G342" s="394">
        <v>1.56</v>
      </c>
      <c r="H342" s="394"/>
    </row>
    <row r="343" spans="1:8" x14ac:dyDescent="0.25">
      <c r="A343" s="123"/>
      <c r="B343" s="393" t="s">
        <v>51</v>
      </c>
      <c r="C343" s="384"/>
      <c r="D343" s="394">
        <v>0.56999999999999995</v>
      </c>
      <c r="E343" s="394">
        <v>1.43</v>
      </c>
      <c r="F343" s="394">
        <v>1.69</v>
      </c>
      <c r="G343" s="394">
        <v>1.56</v>
      </c>
      <c r="H343" s="394"/>
    </row>
    <row r="344" spans="1:8" x14ac:dyDescent="0.25">
      <c r="A344" s="123"/>
      <c r="B344" s="393" t="s">
        <v>22</v>
      </c>
      <c r="C344" s="384"/>
      <c r="D344" s="394">
        <v>0.56999999999999995</v>
      </c>
      <c r="E344" s="394">
        <v>1.43</v>
      </c>
      <c r="F344" s="394">
        <v>1.69</v>
      </c>
      <c r="G344" s="394">
        <v>1.56</v>
      </c>
      <c r="H344" s="394"/>
    </row>
    <row r="345" spans="1:8" x14ac:dyDescent="0.25">
      <c r="A345" s="123"/>
      <c r="B345" s="123"/>
      <c r="C345" s="124"/>
      <c r="D345" s="125"/>
      <c r="E345" s="125"/>
      <c r="F345" s="125"/>
      <c r="G345" s="125"/>
      <c r="H345" s="125"/>
    </row>
    <row r="346" spans="1:8" x14ac:dyDescent="0.25">
      <c r="A346" s="381"/>
      <c r="B346" s="382"/>
      <c r="C346" s="382"/>
      <c r="D346" s="383"/>
      <c r="E346" s="383"/>
      <c r="F346" s="383"/>
      <c r="G346" s="383"/>
      <c r="H346" s="383"/>
    </row>
    <row r="347" spans="1:8" x14ac:dyDescent="0.25">
      <c r="A347" s="384">
        <v>51</v>
      </c>
      <c r="B347" s="385" t="s">
        <v>237</v>
      </c>
      <c r="C347" s="386"/>
      <c r="D347" s="387"/>
      <c r="E347" s="387"/>
      <c r="F347" s="387"/>
      <c r="G347" s="387"/>
      <c r="H347" s="387"/>
    </row>
    <row r="348" spans="1:8" ht="21" x14ac:dyDescent="0.25">
      <c r="A348" s="123"/>
      <c r="B348" s="465"/>
      <c r="C348" s="467" t="s">
        <v>69</v>
      </c>
      <c r="D348" s="388" t="s">
        <v>279</v>
      </c>
      <c r="E348" s="388" t="s">
        <v>295</v>
      </c>
      <c r="F348" s="388" t="s">
        <v>294</v>
      </c>
      <c r="G348" s="388" t="s">
        <v>319</v>
      </c>
      <c r="H348" s="388" t="s">
        <v>331</v>
      </c>
    </row>
    <row r="349" spans="1:8" x14ac:dyDescent="0.25">
      <c r="A349" s="123"/>
      <c r="B349" s="466"/>
      <c r="C349" s="468"/>
      <c r="D349" s="391" t="s">
        <v>36</v>
      </c>
      <c r="E349" s="391" t="s">
        <v>36</v>
      </c>
      <c r="F349" s="391" t="s">
        <v>36</v>
      </c>
      <c r="G349" s="391" t="s">
        <v>36</v>
      </c>
      <c r="H349" s="391" t="s">
        <v>36</v>
      </c>
    </row>
    <row r="350" spans="1:8" x14ac:dyDescent="0.25">
      <c r="A350" s="123"/>
      <c r="B350" s="393" t="s">
        <v>29</v>
      </c>
      <c r="C350" s="384" t="s">
        <v>58</v>
      </c>
      <c r="D350" s="394">
        <v>-11.83</v>
      </c>
      <c r="E350" s="394">
        <v>0.12</v>
      </c>
      <c r="F350" s="394">
        <v>0.08</v>
      </c>
      <c r="G350" s="394">
        <v>0.08</v>
      </c>
      <c r="H350" s="394"/>
    </row>
    <row r="351" spans="1:8" x14ac:dyDescent="0.25">
      <c r="A351" s="123"/>
      <c r="B351" s="393" t="s">
        <v>28</v>
      </c>
      <c r="C351" s="384" t="s">
        <v>59</v>
      </c>
      <c r="D351" s="394">
        <v>0.34</v>
      </c>
      <c r="E351" s="394">
        <v>0.28000000000000003</v>
      </c>
      <c r="F351" s="394">
        <v>0.27</v>
      </c>
      <c r="G351" s="394">
        <v>0.35</v>
      </c>
      <c r="H351" s="394"/>
    </row>
    <row r="352" spans="1:8" x14ac:dyDescent="0.25">
      <c r="A352" s="123"/>
      <c r="B352" s="393" t="s">
        <v>30</v>
      </c>
      <c r="C352" s="384" t="s">
        <v>60</v>
      </c>
      <c r="D352" s="394">
        <v>-0.12</v>
      </c>
      <c r="E352" s="394">
        <v>-0.31</v>
      </c>
      <c r="F352" s="394">
        <v>-0.2</v>
      </c>
      <c r="G352" s="394">
        <v>-4.7300000000000004</v>
      </c>
      <c r="H352" s="394"/>
    </row>
    <row r="353" spans="1:8" ht="26.4" x14ac:dyDescent="0.25">
      <c r="A353" s="123"/>
      <c r="B353" s="393" t="s">
        <v>56</v>
      </c>
      <c r="C353" s="384" t="s">
        <v>153</v>
      </c>
      <c r="D353" s="394">
        <v>0.1</v>
      </c>
      <c r="E353" s="394">
        <v>-0.01</v>
      </c>
      <c r="F353" s="394">
        <v>-0.26</v>
      </c>
      <c r="G353" s="394">
        <v>0.14000000000000001</v>
      </c>
      <c r="H353" s="394"/>
    </row>
    <row r="354" spans="1:8" x14ac:dyDescent="0.25">
      <c r="A354" s="123"/>
      <c r="B354" s="393" t="s">
        <v>27</v>
      </c>
      <c r="C354" s="384" t="s">
        <v>61</v>
      </c>
      <c r="D354" s="394">
        <v>-4.34</v>
      </c>
      <c r="E354" s="394">
        <v>-8.89</v>
      </c>
      <c r="F354" s="394">
        <v>-6.06</v>
      </c>
      <c r="G354" s="394">
        <v>-1.26</v>
      </c>
      <c r="H354" s="394"/>
    </row>
    <row r="355" spans="1:8" ht="26.4" x14ac:dyDescent="0.25">
      <c r="A355" s="123"/>
      <c r="B355" s="393" t="s">
        <v>95</v>
      </c>
      <c r="C355" s="384" t="s">
        <v>62</v>
      </c>
      <c r="D355" s="394">
        <v>-1.41</v>
      </c>
      <c r="E355" s="394">
        <v>-1.26</v>
      </c>
      <c r="F355" s="394">
        <v>-0.47</v>
      </c>
      <c r="G355" s="394">
        <v>-0.44</v>
      </c>
      <c r="H355" s="394"/>
    </row>
    <row r="356" spans="1:8" x14ac:dyDescent="0.25">
      <c r="A356" s="123"/>
      <c r="B356" s="393" t="s">
        <v>52</v>
      </c>
      <c r="C356" s="384" t="s">
        <v>63</v>
      </c>
      <c r="D356" s="394">
        <v>0.44</v>
      </c>
      <c r="E356" s="394">
        <v>0.42</v>
      </c>
      <c r="F356" s="394">
        <v>0.46</v>
      </c>
      <c r="G356" s="394">
        <v>-2.36</v>
      </c>
      <c r="H356" s="394"/>
    </row>
    <row r="357" spans="1:8" x14ac:dyDescent="0.25">
      <c r="A357" s="123"/>
      <c r="B357" s="393" t="s">
        <v>53</v>
      </c>
      <c r="C357" s="384" t="s">
        <v>64</v>
      </c>
      <c r="D357" s="394">
        <v>-0.24</v>
      </c>
      <c r="E357" s="394">
        <v>-1.48</v>
      </c>
      <c r="F357" s="394">
        <v>-0.75</v>
      </c>
      <c r="G357" s="394">
        <v>-1.24</v>
      </c>
      <c r="H357" s="394"/>
    </row>
    <row r="358" spans="1:8" ht="26.4" x14ac:dyDescent="0.25">
      <c r="A358" s="123"/>
      <c r="B358" s="393" t="s">
        <v>54</v>
      </c>
      <c r="C358" s="384" t="s">
        <v>65</v>
      </c>
      <c r="D358" s="394">
        <v>0.11</v>
      </c>
      <c r="E358" s="394">
        <v>-8.91</v>
      </c>
      <c r="F358" s="394">
        <v>0.15</v>
      </c>
      <c r="G358" s="394">
        <v>-1.1100000000000001</v>
      </c>
      <c r="H358" s="394"/>
    </row>
    <row r="359" spans="1:8" x14ac:dyDescent="0.25">
      <c r="A359" s="123"/>
      <c r="B359" s="393" t="s">
        <v>55</v>
      </c>
      <c r="C359" s="384" t="s">
        <v>154</v>
      </c>
      <c r="D359" s="394">
        <v>-0.65</v>
      </c>
      <c r="E359" s="394">
        <v>-0.44</v>
      </c>
      <c r="F359" s="394">
        <v>-0.21</v>
      </c>
      <c r="G359" s="394">
        <v>-3.21</v>
      </c>
      <c r="H359" s="394"/>
    </row>
    <row r="360" spans="1:8" ht="26.4" x14ac:dyDescent="0.25">
      <c r="A360" s="123"/>
      <c r="B360" s="393" t="s">
        <v>50</v>
      </c>
      <c r="C360" s="384" t="s">
        <v>66</v>
      </c>
      <c r="D360" s="394">
        <v>-0.56999999999999995</v>
      </c>
      <c r="E360" s="394">
        <v>0.02</v>
      </c>
      <c r="F360" s="394">
        <v>0.18</v>
      </c>
      <c r="G360" s="394">
        <v>0.21</v>
      </c>
      <c r="H360" s="394"/>
    </row>
    <row r="361" spans="1:8" x14ac:dyDescent="0.25">
      <c r="A361" s="123"/>
      <c r="B361" s="393" t="s">
        <v>57</v>
      </c>
      <c r="C361" s="384"/>
      <c r="D361" s="394">
        <v>-1.58</v>
      </c>
      <c r="E361" s="394">
        <v>-2.39</v>
      </c>
      <c r="F361" s="394">
        <v>-0.97</v>
      </c>
      <c r="G361" s="394">
        <v>-1.77</v>
      </c>
      <c r="H361" s="394"/>
    </row>
    <row r="362" spans="1:8" x14ac:dyDescent="0.25">
      <c r="A362" s="123"/>
      <c r="B362" s="393" t="s">
        <v>51</v>
      </c>
      <c r="C362" s="384"/>
      <c r="D362" s="394">
        <v>-1.58</v>
      </c>
      <c r="E362" s="394">
        <v>-2.39</v>
      </c>
      <c r="F362" s="394">
        <v>-0.97</v>
      </c>
      <c r="G362" s="394">
        <v>-1.77</v>
      </c>
      <c r="H362" s="394"/>
    </row>
    <row r="363" spans="1:8" x14ac:dyDescent="0.25">
      <c r="A363" s="123"/>
      <c r="B363" s="393" t="s">
        <v>22</v>
      </c>
      <c r="C363" s="384"/>
      <c r="D363" s="394">
        <v>-1.58</v>
      </c>
      <c r="E363" s="394">
        <v>-2.39</v>
      </c>
      <c r="F363" s="394">
        <v>-0.97</v>
      </c>
      <c r="G363" s="394">
        <v>-1.77</v>
      </c>
      <c r="H363" s="394"/>
    </row>
    <row r="364" spans="1:8" x14ac:dyDescent="0.25">
      <c r="A364" s="123"/>
      <c r="B364" s="123"/>
      <c r="C364" s="124"/>
      <c r="D364" s="125"/>
      <c r="E364" s="125"/>
      <c r="F364" s="125"/>
      <c r="G364" s="125"/>
      <c r="H364" s="125"/>
    </row>
  </sheetData>
  <mergeCells count="38">
    <mergeCell ref="B6:B7"/>
    <mergeCell ref="C6:C7"/>
    <mergeCell ref="B25:B26"/>
    <mergeCell ref="C25:C26"/>
    <mergeCell ref="B44:B45"/>
    <mergeCell ref="C44:C45"/>
    <mergeCell ref="B177:B178"/>
    <mergeCell ref="C177:C178"/>
    <mergeCell ref="B196:B197"/>
    <mergeCell ref="C196:C197"/>
    <mergeCell ref="B215:B216"/>
    <mergeCell ref="C215:C216"/>
    <mergeCell ref="B234:B235"/>
    <mergeCell ref="C234:C235"/>
    <mergeCell ref="B253:B254"/>
    <mergeCell ref="C253:C254"/>
    <mergeCell ref="B272:B273"/>
    <mergeCell ref="C272:C273"/>
    <mergeCell ref="B348:B349"/>
    <mergeCell ref="C348:C349"/>
    <mergeCell ref="B291:B292"/>
    <mergeCell ref="C291:C292"/>
    <mergeCell ref="B310:B311"/>
    <mergeCell ref="C310:C311"/>
    <mergeCell ref="B329:B330"/>
    <mergeCell ref="C329:C330"/>
    <mergeCell ref="B63:B64"/>
    <mergeCell ref="C63:C64"/>
    <mergeCell ref="B82:B83"/>
    <mergeCell ref="C82:C83"/>
    <mergeCell ref="B101:B102"/>
    <mergeCell ref="C101:C102"/>
    <mergeCell ref="B120:B121"/>
    <mergeCell ref="C120:C121"/>
    <mergeCell ref="B139:B140"/>
    <mergeCell ref="C139:C140"/>
    <mergeCell ref="B158:B159"/>
    <mergeCell ref="C158:C159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topLeftCell="A109" zoomScaleNormal="100" workbookViewId="0">
      <pane xSplit="3" topLeftCell="N1" activePane="topRight" state="frozen"/>
      <selection sqref="A1:IV65536"/>
      <selection pane="topRight" sqref="A1:IV65536"/>
    </sheetView>
  </sheetViews>
  <sheetFormatPr defaultColWidth="9.3320312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 customWidth="1"/>
    <col min="9" max="9" width="2" style="69" customWidth="1"/>
    <col min="10" max="14" width="10.77734375" style="69" customWidth="1"/>
    <col min="15" max="15" width="2" style="69" customWidth="1"/>
    <col min="16" max="20" width="10.77734375" style="69" customWidth="1"/>
    <col min="21" max="21" width="2" style="69" customWidth="1"/>
    <col min="22" max="26" width="10.77734375" style="69" customWidth="1"/>
    <col min="27" max="27" width="2" style="69" customWidth="1"/>
    <col min="28" max="71" width="10.77734375" style="69" customWidth="1"/>
    <col min="72" max="16384" width="9.33203125" style="69"/>
  </cols>
  <sheetData>
    <row r="1" spans="1:250" x14ac:dyDescent="0.25">
      <c r="A1" s="338" t="s">
        <v>126</v>
      </c>
      <c r="C1" s="339"/>
      <c r="H1" s="340"/>
      <c r="L1" s="341"/>
      <c r="M1" s="341"/>
      <c r="N1" s="341"/>
    </row>
    <row r="2" spans="1:250" s="346" customFormat="1" ht="13.8" x14ac:dyDescent="0.25">
      <c r="A2" s="342"/>
      <c r="B2" s="343"/>
      <c r="C2" s="344" t="s">
        <v>125</v>
      </c>
      <c r="D2" s="343"/>
      <c r="E2" s="343"/>
      <c r="F2" s="343"/>
      <c r="G2" s="345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</row>
    <row r="3" spans="1:250" x14ac:dyDescent="0.25">
      <c r="A3" s="348"/>
      <c r="B3" s="349"/>
      <c r="C3" s="349"/>
      <c r="D3" s="238"/>
      <c r="E3" s="340"/>
      <c r="F3" s="340"/>
      <c r="G3" s="340"/>
      <c r="H3" s="340"/>
      <c r="I3" s="340"/>
      <c r="J3" s="340"/>
      <c r="K3" s="340"/>
      <c r="L3" s="341"/>
      <c r="M3" s="341"/>
      <c r="N3" s="341"/>
    </row>
    <row r="4" spans="1:250" s="351" customFormat="1" ht="11.4" x14ac:dyDescent="0.2">
      <c r="A4" s="350"/>
      <c r="B4" s="350"/>
      <c r="C4" s="350"/>
      <c r="D4" s="479" t="s">
        <v>28</v>
      </c>
      <c r="E4" s="479"/>
      <c r="F4" s="479"/>
      <c r="G4" s="479"/>
      <c r="H4" s="479"/>
      <c r="J4" s="479" t="s">
        <v>30</v>
      </c>
      <c r="K4" s="479"/>
      <c r="L4" s="479"/>
      <c r="M4" s="479"/>
      <c r="N4" s="479"/>
      <c r="P4" s="479" t="s">
        <v>27</v>
      </c>
      <c r="Q4" s="479"/>
      <c r="R4" s="479"/>
      <c r="S4" s="479"/>
      <c r="T4" s="479"/>
      <c r="V4" s="479" t="s">
        <v>95</v>
      </c>
      <c r="W4" s="479"/>
      <c r="X4" s="479"/>
      <c r="Y4" s="479"/>
      <c r="Z4" s="479"/>
      <c r="AB4" s="479" t="s">
        <v>53</v>
      </c>
      <c r="AC4" s="479"/>
      <c r="AD4" s="479"/>
      <c r="AE4" s="479"/>
      <c r="AF4" s="479"/>
    </row>
    <row r="5" spans="1:250" x14ac:dyDescent="0.25">
      <c r="A5" s="348"/>
      <c r="B5" s="349"/>
      <c r="C5" s="349"/>
      <c r="D5" s="238"/>
      <c r="E5" s="238"/>
      <c r="F5" s="238"/>
      <c r="G5" s="238"/>
      <c r="H5" s="238"/>
      <c r="J5" s="238"/>
      <c r="K5" s="238"/>
      <c r="L5" s="238"/>
      <c r="M5" s="238"/>
      <c r="N5" s="238"/>
      <c r="P5" s="238"/>
      <c r="Q5" s="238"/>
      <c r="R5" s="238"/>
      <c r="S5" s="238"/>
      <c r="T5" s="238"/>
      <c r="V5" s="238"/>
      <c r="W5" s="238"/>
      <c r="X5" s="238"/>
      <c r="Y5" s="238"/>
      <c r="Z5" s="238"/>
      <c r="AB5" s="238"/>
      <c r="AC5" s="238"/>
      <c r="AD5" s="238"/>
      <c r="AE5" s="238"/>
      <c r="AF5" s="238"/>
    </row>
    <row r="6" spans="1:250" x14ac:dyDescent="0.25">
      <c r="A6" s="352">
        <v>10</v>
      </c>
      <c r="B6" s="353" t="s">
        <v>68</v>
      </c>
      <c r="C6" s="239"/>
      <c r="D6" s="239"/>
      <c r="E6" s="239"/>
      <c r="F6" s="239"/>
      <c r="G6" s="239"/>
      <c r="H6" s="239"/>
      <c r="J6" s="239"/>
      <c r="K6" s="239"/>
      <c r="L6" s="239"/>
      <c r="M6" s="239"/>
      <c r="N6" s="239"/>
      <c r="P6" s="239"/>
      <c r="Q6" s="239"/>
      <c r="R6" s="239"/>
      <c r="S6" s="239"/>
      <c r="T6" s="239"/>
      <c r="V6" s="239"/>
      <c r="W6" s="239"/>
      <c r="X6" s="239"/>
      <c r="Y6" s="239"/>
      <c r="Z6" s="239"/>
      <c r="AB6" s="239"/>
      <c r="AC6" s="239"/>
      <c r="AD6" s="239"/>
      <c r="AE6" s="239"/>
      <c r="AF6" s="239"/>
    </row>
    <row r="7" spans="1:250" ht="21" x14ac:dyDescent="0.25">
      <c r="A7" s="354"/>
      <c r="B7" s="475"/>
      <c r="C7" s="477" t="s">
        <v>69</v>
      </c>
      <c r="D7" s="234" t="s">
        <v>279</v>
      </c>
      <c r="E7" s="234" t="s">
        <v>295</v>
      </c>
      <c r="F7" s="234" t="s">
        <v>294</v>
      </c>
      <c r="G7" s="234" t="s">
        <v>319</v>
      </c>
      <c r="H7" s="234" t="s">
        <v>331</v>
      </c>
      <c r="J7" s="234" t="s">
        <v>279</v>
      </c>
      <c r="K7" s="234" t="s">
        <v>295</v>
      </c>
      <c r="L7" s="234" t="s">
        <v>294</v>
      </c>
      <c r="M7" s="234" t="s">
        <v>319</v>
      </c>
      <c r="N7" s="234" t="s">
        <v>331</v>
      </c>
      <c r="P7" s="234" t="s">
        <v>279</v>
      </c>
      <c r="Q7" s="234" t="s">
        <v>295</v>
      </c>
      <c r="R7" s="234" t="s">
        <v>294</v>
      </c>
      <c r="S7" s="234" t="s">
        <v>319</v>
      </c>
      <c r="T7" s="234" t="s">
        <v>331</v>
      </c>
      <c r="V7" s="234" t="s">
        <v>279</v>
      </c>
      <c r="W7" s="234" t="s">
        <v>295</v>
      </c>
      <c r="X7" s="234" t="s">
        <v>294</v>
      </c>
      <c r="Y7" s="234" t="s">
        <v>319</v>
      </c>
      <c r="Z7" s="234" t="s">
        <v>331</v>
      </c>
      <c r="AB7" s="234" t="s">
        <v>279</v>
      </c>
      <c r="AC7" s="234" t="s">
        <v>295</v>
      </c>
      <c r="AD7" s="234" t="s">
        <v>294</v>
      </c>
      <c r="AE7" s="234" t="s">
        <v>319</v>
      </c>
      <c r="AF7" s="234" t="s">
        <v>331</v>
      </c>
    </row>
    <row r="8" spans="1:250" x14ac:dyDescent="0.25">
      <c r="A8" s="354"/>
      <c r="B8" s="476"/>
      <c r="C8" s="478"/>
      <c r="D8" s="235" t="s">
        <v>36</v>
      </c>
      <c r="E8" s="235" t="s">
        <v>36</v>
      </c>
      <c r="F8" s="235" t="s">
        <v>36</v>
      </c>
      <c r="G8" s="235" t="s">
        <v>36</v>
      </c>
      <c r="H8" s="235" t="s">
        <v>36</v>
      </c>
      <c r="J8" s="235" t="s">
        <v>36</v>
      </c>
      <c r="K8" s="235" t="s">
        <v>36</v>
      </c>
      <c r="L8" s="235" t="s">
        <v>36</v>
      </c>
      <c r="M8" s="235" t="s">
        <v>36</v>
      </c>
      <c r="N8" s="235" t="s">
        <v>36</v>
      </c>
      <c r="P8" s="235" t="s">
        <v>36</v>
      </c>
      <c r="Q8" s="235" t="s">
        <v>36</v>
      </c>
      <c r="R8" s="235" t="s">
        <v>36</v>
      </c>
      <c r="S8" s="235" t="s">
        <v>36</v>
      </c>
      <c r="T8" s="235" t="s">
        <v>36</v>
      </c>
      <c r="V8" s="235" t="s">
        <v>36</v>
      </c>
      <c r="W8" s="235" t="s">
        <v>36</v>
      </c>
      <c r="X8" s="235" t="s">
        <v>36</v>
      </c>
      <c r="Y8" s="235" t="s">
        <v>36</v>
      </c>
      <c r="Z8" s="235" t="s">
        <v>36</v>
      </c>
      <c r="AB8" s="235" t="s">
        <v>36</v>
      </c>
      <c r="AC8" s="235" t="s">
        <v>36</v>
      </c>
      <c r="AD8" s="235" t="s">
        <v>36</v>
      </c>
      <c r="AE8" s="235" t="s">
        <v>36</v>
      </c>
      <c r="AF8" s="235" t="s">
        <v>36</v>
      </c>
    </row>
    <row r="9" spans="1:250" x14ac:dyDescent="0.25">
      <c r="A9" s="354"/>
      <c r="B9" s="355" t="s">
        <v>70</v>
      </c>
      <c r="C9" s="356">
        <v>1</v>
      </c>
      <c r="D9" s="236">
        <v>82.31</v>
      </c>
      <c r="E9" s="236">
        <v>83.97</v>
      </c>
      <c r="F9" s="236">
        <v>87.12</v>
      </c>
      <c r="G9" s="236">
        <v>84.96</v>
      </c>
      <c r="H9" s="236"/>
      <c r="J9" s="236">
        <v>81.52</v>
      </c>
      <c r="K9" s="236">
        <v>81.819999999999993</v>
      </c>
      <c r="L9" s="236">
        <v>82.66</v>
      </c>
      <c r="M9" s="236">
        <v>84.93</v>
      </c>
      <c r="N9" s="236"/>
      <c r="P9" s="236">
        <v>82.46</v>
      </c>
      <c r="Q9" s="236">
        <v>84.62</v>
      </c>
      <c r="R9" s="236">
        <v>87.33</v>
      </c>
      <c r="S9" s="236">
        <v>83.68</v>
      </c>
      <c r="T9" s="236"/>
      <c r="V9" s="236">
        <v>75.739999999999995</v>
      </c>
      <c r="W9" s="236">
        <v>78.790000000000006</v>
      </c>
      <c r="X9" s="236">
        <v>76.489999999999995</v>
      </c>
      <c r="Y9" s="236">
        <v>79.819999999999993</v>
      </c>
      <c r="Z9" s="236"/>
      <c r="AB9" s="236">
        <v>76.349999999999994</v>
      </c>
      <c r="AC9" s="236">
        <v>75.239999999999995</v>
      </c>
      <c r="AD9" s="236">
        <v>78.540000000000006</v>
      </c>
      <c r="AE9" s="236">
        <v>80.53</v>
      </c>
      <c r="AF9" s="236"/>
    </row>
    <row r="10" spans="1:250" x14ac:dyDescent="0.25">
      <c r="A10" s="354"/>
      <c r="B10" s="354"/>
      <c r="C10" s="357"/>
      <c r="D10" s="237"/>
      <c r="E10" s="237"/>
      <c r="F10" s="237"/>
      <c r="G10" s="237"/>
      <c r="H10" s="237"/>
      <c r="J10" s="237"/>
      <c r="K10" s="237"/>
      <c r="L10" s="237"/>
      <c r="M10" s="237"/>
      <c r="N10" s="237"/>
      <c r="P10" s="237"/>
      <c r="Q10" s="237"/>
      <c r="R10" s="237"/>
      <c r="S10" s="237"/>
      <c r="T10" s="237"/>
      <c r="V10" s="237"/>
      <c r="W10" s="237"/>
      <c r="X10" s="237"/>
      <c r="Y10" s="237"/>
      <c r="Z10" s="237"/>
      <c r="AB10" s="237"/>
      <c r="AC10" s="237"/>
      <c r="AD10" s="237"/>
      <c r="AE10" s="237"/>
      <c r="AF10" s="237"/>
    </row>
    <row r="11" spans="1:250" x14ac:dyDescent="0.25">
      <c r="A11" s="348"/>
      <c r="B11" s="349"/>
      <c r="C11" s="349"/>
      <c r="D11" s="238"/>
      <c r="E11" s="238"/>
      <c r="F11" s="238"/>
      <c r="G11" s="238"/>
      <c r="H11" s="238"/>
      <c r="J11" s="238"/>
      <c r="K11" s="238"/>
      <c r="L11" s="238"/>
      <c r="M11" s="238"/>
      <c r="N11" s="238"/>
      <c r="P11" s="238"/>
      <c r="Q11" s="238"/>
      <c r="R11" s="238"/>
      <c r="S11" s="238"/>
      <c r="T11" s="238"/>
      <c r="V11" s="238"/>
      <c r="W11" s="238"/>
      <c r="X11" s="238"/>
      <c r="Y11" s="238"/>
      <c r="Z11" s="238"/>
      <c r="AB11" s="238"/>
      <c r="AC11" s="238"/>
      <c r="AD11" s="238"/>
      <c r="AE11" s="238"/>
      <c r="AF11" s="238"/>
    </row>
    <row r="12" spans="1:250" x14ac:dyDescent="0.25">
      <c r="A12" s="352">
        <v>11</v>
      </c>
      <c r="B12" s="353" t="s">
        <v>71</v>
      </c>
      <c r="C12" s="239"/>
      <c r="D12" s="239"/>
      <c r="E12" s="239"/>
      <c r="F12" s="239"/>
      <c r="G12" s="239"/>
      <c r="H12" s="239"/>
      <c r="J12" s="239"/>
      <c r="K12" s="239"/>
      <c r="L12" s="239"/>
      <c r="M12" s="239"/>
      <c r="N12" s="239"/>
      <c r="P12" s="239"/>
      <c r="Q12" s="239"/>
      <c r="R12" s="239"/>
      <c r="S12" s="239"/>
      <c r="T12" s="239"/>
      <c r="V12" s="239"/>
      <c r="W12" s="239"/>
      <c r="X12" s="239"/>
      <c r="Y12" s="239"/>
      <c r="Z12" s="239"/>
      <c r="AB12" s="239"/>
      <c r="AC12" s="239"/>
      <c r="AD12" s="239"/>
      <c r="AE12" s="239"/>
      <c r="AF12" s="239"/>
    </row>
    <row r="13" spans="1:250" ht="21" x14ac:dyDescent="0.25">
      <c r="A13" s="354"/>
      <c r="B13" s="475"/>
      <c r="C13" s="477" t="s">
        <v>69</v>
      </c>
      <c r="D13" s="234" t="s">
        <v>279</v>
      </c>
      <c r="E13" s="234" t="s">
        <v>295</v>
      </c>
      <c r="F13" s="234" t="s">
        <v>294</v>
      </c>
      <c r="G13" s="234" t="s">
        <v>319</v>
      </c>
      <c r="H13" s="234" t="s">
        <v>331</v>
      </c>
      <c r="J13" s="234" t="s">
        <v>279</v>
      </c>
      <c r="K13" s="234" t="s">
        <v>295</v>
      </c>
      <c r="L13" s="234" t="s">
        <v>294</v>
      </c>
      <c r="M13" s="234" t="s">
        <v>319</v>
      </c>
      <c r="N13" s="234" t="s">
        <v>331</v>
      </c>
      <c r="P13" s="234" t="s">
        <v>279</v>
      </c>
      <c r="Q13" s="234" t="s">
        <v>295</v>
      </c>
      <c r="R13" s="234" t="s">
        <v>294</v>
      </c>
      <c r="S13" s="234" t="s">
        <v>319</v>
      </c>
      <c r="T13" s="234" t="s">
        <v>331</v>
      </c>
      <c r="V13" s="234" t="s">
        <v>279</v>
      </c>
      <c r="W13" s="234" t="s">
        <v>295</v>
      </c>
      <c r="X13" s="234" t="s">
        <v>294</v>
      </c>
      <c r="Y13" s="234" t="s">
        <v>319</v>
      </c>
      <c r="Z13" s="234" t="s">
        <v>331</v>
      </c>
      <c r="AB13" s="234" t="s">
        <v>279</v>
      </c>
      <c r="AC13" s="234" t="s">
        <v>295</v>
      </c>
      <c r="AD13" s="234" t="s">
        <v>294</v>
      </c>
      <c r="AE13" s="234" t="s">
        <v>319</v>
      </c>
      <c r="AF13" s="234" t="s">
        <v>331</v>
      </c>
    </row>
    <row r="14" spans="1:250" x14ac:dyDescent="0.25">
      <c r="A14" s="354"/>
      <c r="B14" s="476"/>
      <c r="C14" s="478"/>
      <c r="D14" s="235" t="s">
        <v>36</v>
      </c>
      <c r="E14" s="235" t="s">
        <v>36</v>
      </c>
      <c r="F14" s="235" t="s">
        <v>36</v>
      </c>
      <c r="G14" s="235" t="s">
        <v>36</v>
      </c>
      <c r="H14" s="235" t="s">
        <v>36</v>
      </c>
      <c r="J14" s="235" t="s">
        <v>36</v>
      </c>
      <c r="K14" s="235" t="s">
        <v>36</v>
      </c>
      <c r="L14" s="235" t="s">
        <v>36</v>
      </c>
      <c r="M14" s="235" t="s">
        <v>36</v>
      </c>
      <c r="N14" s="235" t="s">
        <v>36</v>
      </c>
      <c r="P14" s="235" t="s">
        <v>36</v>
      </c>
      <c r="Q14" s="235" t="s">
        <v>36</v>
      </c>
      <c r="R14" s="235" t="s">
        <v>36</v>
      </c>
      <c r="S14" s="235" t="s">
        <v>36</v>
      </c>
      <c r="T14" s="235" t="s">
        <v>36</v>
      </c>
      <c r="V14" s="235" t="s">
        <v>36</v>
      </c>
      <c r="W14" s="235" t="s">
        <v>36</v>
      </c>
      <c r="X14" s="235" t="s">
        <v>36</v>
      </c>
      <c r="Y14" s="235" t="s">
        <v>36</v>
      </c>
      <c r="Z14" s="235" t="s">
        <v>36</v>
      </c>
      <c r="AB14" s="235" t="s">
        <v>36</v>
      </c>
      <c r="AC14" s="235" t="s">
        <v>36</v>
      </c>
      <c r="AD14" s="235" t="s">
        <v>36</v>
      </c>
      <c r="AE14" s="235" t="s">
        <v>36</v>
      </c>
      <c r="AF14" s="235" t="s">
        <v>36</v>
      </c>
    </row>
    <row r="15" spans="1:250" x14ac:dyDescent="0.25">
      <c r="A15" s="354"/>
      <c r="B15" s="355" t="s">
        <v>70</v>
      </c>
      <c r="C15" s="356">
        <v>1</v>
      </c>
      <c r="D15" s="236">
        <v>8.4600000000000009</v>
      </c>
      <c r="E15" s="236">
        <v>6.87</v>
      </c>
      <c r="F15" s="236">
        <v>11.36</v>
      </c>
      <c r="G15" s="236">
        <v>7.52</v>
      </c>
      <c r="H15" s="236"/>
      <c r="J15" s="236">
        <v>19.170000000000002</v>
      </c>
      <c r="K15" s="236">
        <v>18.350000000000001</v>
      </c>
      <c r="L15" s="236">
        <v>23.43</v>
      </c>
      <c r="M15" s="236">
        <v>23.39</v>
      </c>
      <c r="N15" s="236"/>
      <c r="P15" s="236">
        <v>13.33</v>
      </c>
      <c r="Q15" s="236">
        <v>17.829999999999998</v>
      </c>
      <c r="R15" s="236">
        <v>21</v>
      </c>
      <c r="S15" s="236">
        <v>22.57</v>
      </c>
      <c r="T15" s="236"/>
      <c r="V15" s="236">
        <v>23.47</v>
      </c>
      <c r="W15" s="236">
        <v>21.98</v>
      </c>
      <c r="X15" s="236">
        <v>22.01</v>
      </c>
      <c r="Y15" s="236">
        <v>25.09</v>
      </c>
      <c r="Z15" s="236"/>
      <c r="AB15" s="236">
        <v>4.93</v>
      </c>
      <c r="AC15" s="236">
        <v>4.37</v>
      </c>
      <c r="AD15" s="236">
        <v>9.59</v>
      </c>
      <c r="AE15" s="236">
        <v>6.64</v>
      </c>
      <c r="AF15" s="236"/>
    </row>
    <row r="16" spans="1:250" x14ac:dyDescent="0.25">
      <c r="A16" s="354"/>
      <c r="B16" s="354"/>
      <c r="C16" s="357"/>
      <c r="D16" s="237"/>
      <c r="E16" s="237"/>
      <c r="F16" s="237"/>
      <c r="G16" s="237"/>
      <c r="H16" s="237"/>
      <c r="J16" s="237"/>
      <c r="K16" s="237"/>
      <c r="L16" s="237"/>
      <c r="M16" s="237"/>
      <c r="N16" s="237"/>
      <c r="P16" s="237"/>
      <c r="Q16" s="237"/>
      <c r="R16" s="237"/>
      <c r="S16" s="237"/>
      <c r="T16" s="237"/>
      <c r="V16" s="237"/>
      <c r="W16" s="237"/>
      <c r="X16" s="237"/>
      <c r="Y16" s="237"/>
      <c r="Z16" s="237"/>
      <c r="AB16" s="237"/>
      <c r="AC16" s="237"/>
      <c r="AD16" s="237"/>
      <c r="AE16" s="237"/>
      <c r="AF16" s="237"/>
    </row>
    <row r="17" spans="1:32" x14ac:dyDescent="0.25">
      <c r="A17" s="348"/>
      <c r="B17" s="349"/>
      <c r="C17" s="349"/>
      <c r="D17" s="238"/>
      <c r="E17" s="238"/>
      <c r="F17" s="238"/>
      <c r="G17" s="238"/>
      <c r="H17" s="238"/>
      <c r="J17" s="238"/>
      <c r="K17" s="238"/>
      <c r="L17" s="238"/>
      <c r="M17" s="238"/>
      <c r="N17" s="238"/>
      <c r="P17" s="238"/>
      <c r="Q17" s="238"/>
      <c r="R17" s="238"/>
      <c r="S17" s="238"/>
      <c r="T17" s="238"/>
      <c r="V17" s="238"/>
      <c r="W17" s="238"/>
      <c r="X17" s="238"/>
      <c r="Y17" s="238"/>
      <c r="Z17" s="238"/>
      <c r="AB17" s="238"/>
      <c r="AC17" s="238"/>
      <c r="AD17" s="238"/>
      <c r="AE17" s="238"/>
      <c r="AF17" s="238"/>
    </row>
    <row r="18" spans="1:32" x14ac:dyDescent="0.25">
      <c r="A18" s="352">
        <v>12</v>
      </c>
      <c r="B18" s="353" t="s">
        <v>72</v>
      </c>
      <c r="C18" s="239"/>
      <c r="D18" s="239"/>
      <c r="E18" s="239"/>
      <c r="F18" s="239"/>
      <c r="G18" s="239"/>
      <c r="H18" s="239"/>
      <c r="J18" s="239"/>
      <c r="K18" s="239"/>
      <c r="L18" s="239"/>
      <c r="M18" s="239"/>
      <c r="N18" s="239"/>
      <c r="P18" s="239"/>
      <c r="Q18" s="239"/>
      <c r="R18" s="239"/>
      <c r="S18" s="239"/>
      <c r="T18" s="239"/>
      <c r="V18" s="239"/>
      <c r="W18" s="239"/>
      <c r="X18" s="239"/>
      <c r="Y18" s="239"/>
      <c r="Z18" s="239"/>
      <c r="AB18" s="239"/>
      <c r="AC18" s="239"/>
      <c r="AD18" s="239"/>
      <c r="AE18" s="239"/>
      <c r="AF18" s="239"/>
    </row>
    <row r="19" spans="1:32" ht="21" x14ac:dyDescent="0.25">
      <c r="A19" s="354"/>
      <c r="B19" s="475"/>
      <c r="C19" s="477" t="s">
        <v>69</v>
      </c>
      <c r="D19" s="234" t="s">
        <v>279</v>
      </c>
      <c r="E19" s="234" t="s">
        <v>295</v>
      </c>
      <c r="F19" s="234" t="s">
        <v>294</v>
      </c>
      <c r="G19" s="234" t="s">
        <v>319</v>
      </c>
      <c r="H19" s="234" t="s">
        <v>331</v>
      </c>
      <c r="J19" s="234" t="s">
        <v>279</v>
      </c>
      <c r="K19" s="234" t="s">
        <v>295</v>
      </c>
      <c r="L19" s="234" t="s">
        <v>294</v>
      </c>
      <c r="M19" s="234" t="s">
        <v>319</v>
      </c>
      <c r="N19" s="234" t="s">
        <v>331</v>
      </c>
      <c r="P19" s="234" t="s">
        <v>279</v>
      </c>
      <c r="Q19" s="234" t="s">
        <v>295</v>
      </c>
      <c r="R19" s="234" t="s">
        <v>294</v>
      </c>
      <c r="S19" s="234" t="s">
        <v>319</v>
      </c>
      <c r="T19" s="234" t="s">
        <v>331</v>
      </c>
      <c r="V19" s="234" t="s">
        <v>279</v>
      </c>
      <c r="W19" s="234" t="s">
        <v>295</v>
      </c>
      <c r="X19" s="234" t="s">
        <v>294</v>
      </c>
      <c r="Y19" s="234" t="s">
        <v>319</v>
      </c>
      <c r="Z19" s="234" t="s">
        <v>331</v>
      </c>
      <c r="AB19" s="234" t="s">
        <v>279</v>
      </c>
      <c r="AC19" s="234" t="s">
        <v>295</v>
      </c>
      <c r="AD19" s="234" t="s">
        <v>294</v>
      </c>
      <c r="AE19" s="234" t="s">
        <v>319</v>
      </c>
      <c r="AF19" s="234" t="s">
        <v>331</v>
      </c>
    </row>
    <row r="20" spans="1:32" x14ac:dyDescent="0.25">
      <c r="A20" s="354"/>
      <c r="B20" s="476"/>
      <c r="C20" s="478"/>
      <c r="D20" s="235" t="s">
        <v>36</v>
      </c>
      <c r="E20" s="235" t="s">
        <v>36</v>
      </c>
      <c r="F20" s="235" t="s">
        <v>36</v>
      </c>
      <c r="G20" s="235" t="s">
        <v>36</v>
      </c>
      <c r="H20" s="235" t="s">
        <v>36</v>
      </c>
      <c r="J20" s="235" t="s">
        <v>36</v>
      </c>
      <c r="K20" s="235" t="s">
        <v>36</v>
      </c>
      <c r="L20" s="235" t="s">
        <v>36</v>
      </c>
      <c r="M20" s="235" t="s">
        <v>36</v>
      </c>
      <c r="N20" s="235" t="s">
        <v>36</v>
      </c>
      <c r="P20" s="235" t="s">
        <v>36</v>
      </c>
      <c r="Q20" s="235" t="s">
        <v>36</v>
      </c>
      <c r="R20" s="235" t="s">
        <v>36</v>
      </c>
      <c r="S20" s="235" t="s">
        <v>36</v>
      </c>
      <c r="T20" s="235" t="s">
        <v>36</v>
      </c>
      <c r="V20" s="235" t="s">
        <v>36</v>
      </c>
      <c r="W20" s="235" t="s">
        <v>36</v>
      </c>
      <c r="X20" s="235" t="s">
        <v>36</v>
      </c>
      <c r="Y20" s="235" t="s">
        <v>36</v>
      </c>
      <c r="Z20" s="235" t="s">
        <v>36</v>
      </c>
      <c r="AB20" s="235" t="s">
        <v>36</v>
      </c>
      <c r="AC20" s="235" t="s">
        <v>36</v>
      </c>
      <c r="AD20" s="235" t="s">
        <v>36</v>
      </c>
      <c r="AE20" s="235" t="s">
        <v>36</v>
      </c>
      <c r="AF20" s="235" t="s">
        <v>36</v>
      </c>
    </row>
    <row r="21" spans="1:32" x14ac:dyDescent="0.25">
      <c r="A21" s="354"/>
      <c r="B21" s="355" t="s">
        <v>73</v>
      </c>
      <c r="C21" s="356">
        <v>1</v>
      </c>
      <c r="D21" s="236">
        <v>13.08</v>
      </c>
      <c r="E21" s="236">
        <v>9.92</v>
      </c>
      <c r="F21" s="236">
        <v>12.12</v>
      </c>
      <c r="G21" s="236">
        <v>11.28</v>
      </c>
      <c r="H21" s="236"/>
      <c r="J21" s="236">
        <v>4.84</v>
      </c>
      <c r="K21" s="236">
        <v>4.55</v>
      </c>
      <c r="L21" s="236">
        <v>5.14</v>
      </c>
      <c r="M21" s="236">
        <v>5.97</v>
      </c>
      <c r="N21" s="236"/>
      <c r="P21" s="236">
        <v>4.91</v>
      </c>
      <c r="Q21" s="236">
        <v>5.24</v>
      </c>
      <c r="R21" s="236">
        <v>5.67</v>
      </c>
      <c r="S21" s="236">
        <v>5.56</v>
      </c>
      <c r="T21" s="236"/>
      <c r="V21" s="236">
        <v>5.33</v>
      </c>
      <c r="W21" s="236">
        <v>5.0599999999999996</v>
      </c>
      <c r="X21" s="236">
        <v>4.29</v>
      </c>
      <c r="Y21" s="236">
        <v>3.64</v>
      </c>
      <c r="Z21" s="236"/>
      <c r="AB21" s="236">
        <v>6.4</v>
      </c>
      <c r="AC21" s="236">
        <v>7.28</v>
      </c>
      <c r="AD21" s="236">
        <v>6.39</v>
      </c>
      <c r="AE21" s="236">
        <v>3.98</v>
      </c>
      <c r="AF21" s="236"/>
    </row>
    <row r="22" spans="1:32" x14ac:dyDescent="0.25">
      <c r="A22" s="354"/>
      <c r="B22" s="354"/>
      <c r="C22" s="357"/>
      <c r="D22" s="237"/>
      <c r="E22" s="237"/>
      <c r="F22" s="237"/>
      <c r="G22" s="237"/>
      <c r="H22" s="237"/>
      <c r="J22" s="237"/>
      <c r="K22" s="237"/>
      <c r="L22" s="237"/>
      <c r="M22" s="237"/>
      <c r="N22" s="237"/>
      <c r="P22" s="237"/>
      <c r="Q22" s="237"/>
      <c r="R22" s="237"/>
      <c r="S22" s="237"/>
      <c r="T22" s="237"/>
      <c r="V22" s="237"/>
      <c r="W22" s="237"/>
      <c r="X22" s="237"/>
      <c r="Y22" s="237"/>
      <c r="Z22" s="237"/>
      <c r="AB22" s="237"/>
      <c r="AC22" s="237"/>
      <c r="AD22" s="237"/>
      <c r="AE22" s="237"/>
      <c r="AF22" s="237"/>
    </row>
    <row r="23" spans="1:32" x14ac:dyDescent="0.25">
      <c r="A23" s="348"/>
      <c r="B23" s="349"/>
      <c r="C23" s="349"/>
      <c r="D23" s="238"/>
      <c r="E23" s="238"/>
      <c r="F23" s="238"/>
      <c r="G23" s="238"/>
      <c r="H23" s="238"/>
      <c r="J23" s="238"/>
      <c r="K23" s="238"/>
      <c r="L23" s="238"/>
      <c r="M23" s="238"/>
      <c r="N23" s="238"/>
      <c r="P23" s="238"/>
      <c r="Q23" s="238"/>
      <c r="R23" s="238"/>
      <c r="S23" s="238"/>
      <c r="T23" s="238"/>
      <c r="V23" s="238"/>
      <c r="W23" s="238"/>
      <c r="X23" s="238"/>
      <c r="Y23" s="238"/>
      <c r="Z23" s="238"/>
      <c r="AB23" s="238"/>
      <c r="AC23" s="238"/>
      <c r="AD23" s="238"/>
      <c r="AE23" s="238"/>
      <c r="AF23" s="238"/>
    </row>
    <row r="24" spans="1:32" x14ac:dyDescent="0.25">
      <c r="A24" s="352">
        <v>13</v>
      </c>
      <c r="B24" s="353" t="s">
        <v>74</v>
      </c>
      <c r="C24" s="239"/>
      <c r="D24" s="239"/>
      <c r="E24" s="239"/>
      <c r="F24" s="239"/>
      <c r="G24" s="239"/>
      <c r="H24" s="239"/>
      <c r="J24" s="239"/>
      <c r="K24" s="239"/>
      <c r="L24" s="239"/>
      <c r="M24" s="239"/>
      <c r="N24" s="239"/>
      <c r="P24" s="239"/>
      <c r="Q24" s="239"/>
      <c r="R24" s="239"/>
      <c r="S24" s="239"/>
      <c r="T24" s="239"/>
      <c r="V24" s="239"/>
      <c r="W24" s="239"/>
      <c r="X24" s="239"/>
      <c r="Y24" s="239"/>
      <c r="Z24" s="239"/>
      <c r="AB24" s="239"/>
      <c r="AC24" s="239"/>
      <c r="AD24" s="239"/>
      <c r="AE24" s="239"/>
      <c r="AF24" s="239"/>
    </row>
    <row r="25" spans="1:32" ht="21" x14ac:dyDescent="0.25">
      <c r="A25" s="354"/>
      <c r="B25" s="475"/>
      <c r="C25" s="477" t="s">
        <v>69</v>
      </c>
      <c r="D25" s="234" t="s">
        <v>279</v>
      </c>
      <c r="E25" s="234" t="s">
        <v>295</v>
      </c>
      <c r="F25" s="234" t="s">
        <v>294</v>
      </c>
      <c r="G25" s="234" t="s">
        <v>319</v>
      </c>
      <c r="H25" s="234" t="s">
        <v>331</v>
      </c>
      <c r="J25" s="234" t="s">
        <v>279</v>
      </c>
      <c r="K25" s="234" t="s">
        <v>295</v>
      </c>
      <c r="L25" s="234" t="s">
        <v>294</v>
      </c>
      <c r="M25" s="234" t="s">
        <v>319</v>
      </c>
      <c r="N25" s="234" t="s">
        <v>331</v>
      </c>
      <c r="P25" s="234" t="s">
        <v>279</v>
      </c>
      <c r="Q25" s="234" t="s">
        <v>295</v>
      </c>
      <c r="R25" s="234" t="s">
        <v>294</v>
      </c>
      <c r="S25" s="234" t="s">
        <v>319</v>
      </c>
      <c r="T25" s="234" t="s">
        <v>331</v>
      </c>
      <c r="V25" s="234" t="s">
        <v>279</v>
      </c>
      <c r="W25" s="234" t="s">
        <v>295</v>
      </c>
      <c r="X25" s="234" t="s">
        <v>294</v>
      </c>
      <c r="Y25" s="234" t="s">
        <v>319</v>
      </c>
      <c r="Z25" s="234" t="s">
        <v>331</v>
      </c>
      <c r="AB25" s="234" t="s">
        <v>279</v>
      </c>
      <c r="AC25" s="234" t="s">
        <v>295</v>
      </c>
      <c r="AD25" s="234" t="s">
        <v>294</v>
      </c>
      <c r="AE25" s="234" t="s">
        <v>319</v>
      </c>
      <c r="AF25" s="234" t="s">
        <v>331</v>
      </c>
    </row>
    <row r="26" spans="1:32" x14ac:dyDescent="0.25">
      <c r="A26" s="354"/>
      <c r="B26" s="476"/>
      <c r="C26" s="478"/>
      <c r="D26" s="235" t="s">
        <v>36</v>
      </c>
      <c r="E26" s="235" t="s">
        <v>36</v>
      </c>
      <c r="F26" s="235" t="s">
        <v>36</v>
      </c>
      <c r="G26" s="235" t="s">
        <v>36</v>
      </c>
      <c r="H26" s="235" t="s">
        <v>36</v>
      </c>
      <c r="J26" s="235" t="s">
        <v>36</v>
      </c>
      <c r="K26" s="235" t="s">
        <v>36</v>
      </c>
      <c r="L26" s="235" t="s">
        <v>36</v>
      </c>
      <c r="M26" s="235" t="s">
        <v>36</v>
      </c>
      <c r="N26" s="235" t="s">
        <v>36</v>
      </c>
      <c r="P26" s="235" t="s">
        <v>36</v>
      </c>
      <c r="Q26" s="235" t="s">
        <v>36</v>
      </c>
      <c r="R26" s="235" t="s">
        <v>36</v>
      </c>
      <c r="S26" s="235" t="s">
        <v>36</v>
      </c>
      <c r="T26" s="235" t="s">
        <v>36</v>
      </c>
      <c r="V26" s="235" t="s">
        <v>36</v>
      </c>
      <c r="W26" s="235" t="s">
        <v>36</v>
      </c>
      <c r="X26" s="235" t="s">
        <v>36</v>
      </c>
      <c r="Y26" s="235" t="s">
        <v>36</v>
      </c>
      <c r="Z26" s="235" t="s">
        <v>36</v>
      </c>
      <c r="AB26" s="235" t="s">
        <v>36</v>
      </c>
      <c r="AC26" s="235" t="s">
        <v>36</v>
      </c>
      <c r="AD26" s="235" t="s">
        <v>36</v>
      </c>
      <c r="AE26" s="235" t="s">
        <v>36</v>
      </c>
      <c r="AF26" s="235" t="s">
        <v>36</v>
      </c>
    </row>
    <row r="27" spans="1:32" x14ac:dyDescent="0.25">
      <c r="A27" s="354"/>
      <c r="B27" s="355" t="s">
        <v>73</v>
      </c>
      <c r="C27" s="356">
        <v>1</v>
      </c>
      <c r="D27" s="236">
        <v>69.23</v>
      </c>
      <c r="E27" s="236">
        <v>68.7</v>
      </c>
      <c r="F27" s="236">
        <v>71.97</v>
      </c>
      <c r="G27" s="236">
        <v>69.92</v>
      </c>
      <c r="H27" s="236"/>
      <c r="J27" s="236">
        <v>56.13</v>
      </c>
      <c r="K27" s="236">
        <v>56.23</v>
      </c>
      <c r="L27" s="236">
        <v>61.48</v>
      </c>
      <c r="M27" s="236">
        <v>59.97</v>
      </c>
      <c r="N27" s="236"/>
      <c r="P27" s="236">
        <v>59.3</v>
      </c>
      <c r="Q27" s="236">
        <v>58.39</v>
      </c>
      <c r="R27" s="236">
        <v>65</v>
      </c>
      <c r="S27" s="236">
        <v>67.010000000000005</v>
      </c>
      <c r="T27" s="236"/>
      <c r="V27" s="236">
        <v>42.8</v>
      </c>
      <c r="W27" s="236">
        <v>45.72</v>
      </c>
      <c r="X27" s="236">
        <v>44.78</v>
      </c>
      <c r="Y27" s="236">
        <v>50.73</v>
      </c>
      <c r="Z27" s="236"/>
      <c r="AB27" s="236">
        <v>59.11</v>
      </c>
      <c r="AC27" s="236">
        <v>54.85</v>
      </c>
      <c r="AD27" s="236">
        <v>59.36</v>
      </c>
      <c r="AE27" s="236">
        <v>59.73</v>
      </c>
      <c r="AF27" s="236"/>
    </row>
    <row r="28" spans="1:32" x14ac:dyDescent="0.25">
      <c r="A28" s="354"/>
      <c r="B28" s="354"/>
      <c r="C28" s="357"/>
      <c r="D28" s="237"/>
      <c r="E28" s="237"/>
      <c r="F28" s="237"/>
      <c r="G28" s="237"/>
      <c r="H28" s="237"/>
      <c r="J28" s="237"/>
      <c r="K28" s="237"/>
      <c r="L28" s="237"/>
      <c r="M28" s="237"/>
      <c r="N28" s="237"/>
      <c r="P28" s="237"/>
      <c r="Q28" s="237"/>
      <c r="R28" s="237"/>
      <c r="S28" s="237"/>
      <c r="T28" s="237"/>
      <c r="V28" s="237"/>
      <c r="W28" s="237"/>
      <c r="X28" s="237"/>
      <c r="Y28" s="237"/>
      <c r="Z28" s="237"/>
      <c r="AB28" s="237"/>
      <c r="AC28" s="237"/>
      <c r="AD28" s="237"/>
      <c r="AE28" s="237"/>
      <c r="AF28" s="237"/>
    </row>
    <row r="29" spans="1:32" x14ac:dyDescent="0.25">
      <c r="A29" s="348"/>
      <c r="B29" s="349"/>
      <c r="C29" s="349"/>
      <c r="D29" s="238"/>
      <c r="E29" s="238"/>
      <c r="F29" s="238"/>
      <c r="G29" s="238"/>
      <c r="H29" s="238"/>
      <c r="J29" s="238"/>
      <c r="K29" s="238"/>
      <c r="L29" s="238"/>
      <c r="M29" s="238"/>
      <c r="N29" s="238"/>
      <c r="P29" s="238"/>
      <c r="Q29" s="238"/>
      <c r="R29" s="238"/>
      <c r="S29" s="238"/>
      <c r="T29" s="238"/>
      <c r="V29" s="238"/>
      <c r="W29" s="238"/>
      <c r="X29" s="238"/>
      <c r="Y29" s="238"/>
      <c r="Z29" s="238"/>
      <c r="AB29" s="238"/>
      <c r="AC29" s="238"/>
      <c r="AD29" s="238"/>
      <c r="AE29" s="238"/>
      <c r="AF29" s="238"/>
    </row>
    <row r="30" spans="1:32" x14ac:dyDescent="0.25">
      <c r="A30" s="352">
        <v>14</v>
      </c>
      <c r="B30" s="353" t="s">
        <v>75</v>
      </c>
      <c r="C30" s="239"/>
      <c r="D30" s="239"/>
      <c r="E30" s="239"/>
      <c r="F30" s="239"/>
      <c r="G30" s="239"/>
      <c r="H30" s="239"/>
      <c r="J30" s="239"/>
      <c r="K30" s="239"/>
      <c r="L30" s="239"/>
      <c r="M30" s="239"/>
      <c r="N30" s="239"/>
      <c r="P30" s="239"/>
      <c r="Q30" s="239"/>
      <c r="R30" s="239"/>
      <c r="S30" s="239"/>
      <c r="T30" s="239"/>
      <c r="V30" s="239"/>
      <c r="W30" s="239"/>
      <c r="X30" s="239"/>
      <c r="Y30" s="239"/>
      <c r="Z30" s="239"/>
      <c r="AB30" s="239"/>
      <c r="AC30" s="239"/>
      <c r="AD30" s="239"/>
      <c r="AE30" s="239"/>
      <c r="AF30" s="239"/>
    </row>
    <row r="31" spans="1:32" ht="21" x14ac:dyDescent="0.25">
      <c r="A31" s="354"/>
      <c r="B31" s="475"/>
      <c r="C31" s="477" t="s">
        <v>69</v>
      </c>
      <c r="D31" s="234" t="s">
        <v>279</v>
      </c>
      <c r="E31" s="234" t="s">
        <v>295</v>
      </c>
      <c r="F31" s="234" t="s">
        <v>294</v>
      </c>
      <c r="G31" s="234" t="s">
        <v>319</v>
      </c>
      <c r="H31" s="234" t="s">
        <v>331</v>
      </c>
      <c r="J31" s="234" t="s">
        <v>279</v>
      </c>
      <c r="K31" s="234" t="s">
        <v>295</v>
      </c>
      <c r="L31" s="234" t="s">
        <v>294</v>
      </c>
      <c r="M31" s="234" t="s">
        <v>319</v>
      </c>
      <c r="N31" s="234" t="s">
        <v>331</v>
      </c>
      <c r="P31" s="234" t="s">
        <v>279</v>
      </c>
      <c r="Q31" s="234" t="s">
        <v>295</v>
      </c>
      <c r="R31" s="234" t="s">
        <v>294</v>
      </c>
      <c r="S31" s="234" t="s">
        <v>319</v>
      </c>
      <c r="T31" s="234" t="s">
        <v>331</v>
      </c>
      <c r="V31" s="234" t="s">
        <v>279</v>
      </c>
      <c r="W31" s="234" t="s">
        <v>295</v>
      </c>
      <c r="X31" s="234" t="s">
        <v>294</v>
      </c>
      <c r="Y31" s="234" t="s">
        <v>319</v>
      </c>
      <c r="Z31" s="234" t="s">
        <v>331</v>
      </c>
      <c r="AB31" s="234" t="s">
        <v>279</v>
      </c>
      <c r="AC31" s="234" t="s">
        <v>295</v>
      </c>
      <c r="AD31" s="234" t="s">
        <v>294</v>
      </c>
      <c r="AE31" s="234" t="s">
        <v>319</v>
      </c>
      <c r="AF31" s="234" t="s">
        <v>331</v>
      </c>
    </row>
    <row r="32" spans="1:32" x14ac:dyDescent="0.25">
      <c r="A32" s="354"/>
      <c r="B32" s="476"/>
      <c r="C32" s="478"/>
      <c r="D32" s="235" t="s">
        <v>36</v>
      </c>
      <c r="E32" s="235" t="s">
        <v>36</v>
      </c>
      <c r="F32" s="235" t="s">
        <v>36</v>
      </c>
      <c r="G32" s="235" t="s">
        <v>36</v>
      </c>
      <c r="H32" s="235" t="s">
        <v>36</v>
      </c>
      <c r="J32" s="235" t="s">
        <v>36</v>
      </c>
      <c r="K32" s="235" t="s">
        <v>36</v>
      </c>
      <c r="L32" s="235" t="s">
        <v>36</v>
      </c>
      <c r="M32" s="235" t="s">
        <v>36</v>
      </c>
      <c r="N32" s="235" t="s">
        <v>36</v>
      </c>
      <c r="P32" s="235" t="s">
        <v>36</v>
      </c>
      <c r="Q32" s="235" t="s">
        <v>36</v>
      </c>
      <c r="R32" s="235" t="s">
        <v>36</v>
      </c>
      <c r="S32" s="235" t="s">
        <v>36</v>
      </c>
      <c r="T32" s="235" t="s">
        <v>36</v>
      </c>
      <c r="V32" s="235" t="s">
        <v>36</v>
      </c>
      <c r="W32" s="235" t="s">
        <v>36</v>
      </c>
      <c r="X32" s="235" t="s">
        <v>36</v>
      </c>
      <c r="Y32" s="235" t="s">
        <v>36</v>
      </c>
      <c r="Z32" s="235" t="s">
        <v>36</v>
      </c>
      <c r="AB32" s="235" t="s">
        <v>36</v>
      </c>
      <c r="AC32" s="235" t="s">
        <v>36</v>
      </c>
      <c r="AD32" s="235" t="s">
        <v>36</v>
      </c>
      <c r="AE32" s="235" t="s">
        <v>36</v>
      </c>
      <c r="AF32" s="235" t="s">
        <v>36</v>
      </c>
    </row>
    <row r="33" spans="1:32" x14ac:dyDescent="0.25">
      <c r="A33" s="354"/>
      <c r="B33" s="355" t="s">
        <v>73</v>
      </c>
      <c r="C33" s="356">
        <v>1</v>
      </c>
      <c r="D33" s="236">
        <v>7.69</v>
      </c>
      <c r="E33" s="236">
        <v>8.4</v>
      </c>
      <c r="F33" s="236">
        <v>8.33</v>
      </c>
      <c r="G33" s="236">
        <v>6.77</v>
      </c>
      <c r="H33" s="236"/>
      <c r="J33" s="236">
        <v>5.87</v>
      </c>
      <c r="K33" s="236">
        <v>5.39</v>
      </c>
      <c r="L33" s="236">
        <v>7.54</v>
      </c>
      <c r="M33" s="236">
        <v>8.48</v>
      </c>
      <c r="N33" s="236"/>
      <c r="P33" s="236">
        <v>2.81</v>
      </c>
      <c r="Q33" s="236">
        <v>3.85</v>
      </c>
      <c r="R33" s="236">
        <v>3.33</v>
      </c>
      <c r="S33" s="236">
        <v>3.47</v>
      </c>
      <c r="T33" s="236"/>
      <c r="V33" s="236">
        <v>2.96</v>
      </c>
      <c r="W33" s="236">
        <v>3.89</v>
      </c>
      <c r="X33" s="236">
        <v>3.17</v>
      </c>
      <c r="Y33" s="236">
        <v>3.09</v>
      </c>
      <c r="Z33" s="236"/>
      <c r="AB33" s="236">
        <v>3.45</v>
      </c>
      <c r="AC33" s="236">
        <v>3.88</v>
      </c>
      <c r="AD33" s="236">
        <v>6.39</v>
      </c>
      <c r="AE33" s="236">
        <v>4.87</v>
      </c>
      <c r="AF33" s="236"/>
    </row>
    <row r="34" spans="1:32" x14ac:dyDescent="0.25">
      <c r="A34" s="354"/>
      <c r="B34" s="354"/>
      <c r="C34" s="357"/>
      <c r="D34" s="237"/>
      <c r="E34" s="237"/>
      <c r="F34" s="237"/>
      <c r="G34" s="237"/>
      <c r="H34" s="237"/>
      <c r="J34" s="237"/>
      <c r="K34" s="237"/>
      <c r="L34" s="237"/>
      <c r="M34" s="237"/>
      <c r="N34" s="237"/>
      <c r="P34" s="237"/>
      <c r="Q34" s="237"/>
      <c r="R34" s="237"/>
      <c r="S34" s="237"/>
      <c r="T34" s="237"/>
      <c r="V34" s="237"/>
      <c r="W34" s="237"/>
      <c r="X34" s="237"/>
      <c r="Y34" s="237"/>
      <c r="Z34" s="237"/>
      <c r="AB34" s="237"/>
      <c r="AC34" s="237"/>
      <c r="AD34" s="237"/>
      <c r="AE34" s="237"/>
      <c r="AF34" s="237"/>
    </row>
    <row r="35" spans="1:32" x14ac:dyDescent="0.25">
      <c r="A35" s="348"/>
      <c r="B35" s="349"/>
      <c r="C35" s="349"/>
      <c r="D35" s="238"/>
      <c r="E35" s="238"/>
      <c r="F35" s="238"/>
      <c r="G35" s="238"/>
      <c r="H35" s="238"/>
      <c r="J35" s="238"/>
      <c r="K35" s="238"/>
      <c r="L35" s="238"/>
      <c r="M35" s="238"/>
      <c r="N35" s="238"/>
      <c r="P35" s="238"/>
      <c r="Q35" s="238"/>
      <c r="R35" s="238"/>
      <c r="S35" s="238"/>
      <c r="T35" s="238"/>
      <c r="V35" s="238"/>
      <c r="W35" s="238"/>
      <c r="X35" s="238"/>
      <c r="Y35" s="238"/>
      <c r="Z35" s="238"/>
      <c r="AB35" s="238"/>
      <c r="AC35" s="238"/>
      <c r="AD35" s="238"/>
      <c r="AE35" s="238"/>
      <c r="AF35" s="238"/>
    </row>
    <row r="36" spans="1:32" x14ac:dyDescent="0.25">
      <c r="A36" s="352">
        <v>15</v>
      </c>
      <c r="B36" s="353" t="s">
        <v>76</v>
      </c>
      <c r="C36" s="239"/>
      <c r="D36" s="239"/>
      <c r="E36" s="239"/>
      <c r="F36" s="239"/>
      <c r="G36" s="239"/>
      <c r="H36" s="239"/>
      <c r="J36" s="239"/>
      <c r="K36" s="239"/>
      <c r="L36" s="239"/>
      <c r="M36" s="239"/>
      <c r="N36" s="239"/>
      <c r="P36" s="239"/>
      <c r="Q36" s="239"/>
      <c r="R36" s="239"/>
      <c r="S36" s="239"/>
      <c r="T36" s="239"/>
      <c r="V36" s="239"/>
      <c r="W36" s="239"/>
      <c r="X36" s="239"/>
      <c r="Y36" s="239"/>
      <c r="Z36" s="239"/>
      <c r="AB36" s="239"/>
      <c r="AC36" s="239"/>
      <c r="AD36" s="239"/>
      <c r="AE36" s="239"/>
      <c r="AF36" s="239"/>
    </row>
    <row r="37" spans="1:32" ht="21" x14ac:dyDescent="0.25">
      <c r="A37" s="354"/>
      <c r="B37" s="475"/>
      <c r="C37" s="477" t="s">
        <v>69</v>
      </c>
      <c r="D37" s="234" t="s">
        <v>279</v>
      </c>
      <c r="E37" s="234" t="s">
        <v>295</v>
      </c>
      <c r="F37" s="234" t="s">
        <v>294</v>
      </c>
      <c r="G37" s="234" t="s">
        <v>319</v>
      </c>
      <c r="H37" s="234" t="s">
        <v>331</v>
      </c>
      <c r="J37" s="234" t="s">
        <v>279</v>
      </c>
      <c r="K37" s="234" t="s">
        <v>295</v>
      </c>
      <c r="L37" s="234" t="s">
        <v>294</v>
      </c>
      <c r="M37" s="234" t="s">
        <v>319</v>
      </c>
      <c r="N37" s="234" t="s">
        <v>331</v>
      </c>
      <c r="P37" s="234" t="s">
        <v>279</v>
      </c>
      <c r="Q37" s="234" t="s">
        <v>295</v>
      </c>
      <c r="R37" s="234" t="s">
        <v>294</v>
      </c>
      <c r="S37" s="234" t="s">
        <v>319</v>
      </c>
      <c r="T37" s="234" t="s">
        <v>331</v>
      </c>
      <c r="V37" s="234" t="s">
        <v>279</v>
      </c>
      <c r="W37" s="234" t="s">
        <v>295</v>
      </c>
      <c r="X37" s="234" t="s">
        <v>294</v>
      </c>
      <c r="Y37" s="234" t="s">
        <v>319</v>
      </c>
      <c r="Z37" s="234" t="s">
        <v>331</v>
      </c>
      <c r="AB37" s="234" t="s">
        <v>279</v>
      </c>
      <c r="AC37" s="234" t="s">
        <v>295</v>
      </c>
      <c r="AD37" s="234" t="s">
        <v>294</v>
      </c>
      <c r="AE37" s="234" t="s">
        <v>319</v>
      </c>
      <c r="AF37" s="234" t="s">
        <v>331</v>
      </c>
    </row>
    <row r="38" spans="1:32" x14ac:dyDescent="0.25">
      <c r="A38" s="354"/>
      <c r="B38" s="476"/>
      <c r="C38" s="478"/>
      <c r="D38" s="235" t="s">
        <v>36</v>
      </c>
      <c r="E38" s="235" t="s">
        <v>36</v>
      </c>
      <c r="F38" s="235" t="s">
        <v>36</v>
      </c>
      <c r="G38" s="235" t="s">
        <v>36</v>
      </c>
      <c r="H38" s="235" t="s">
        <v>36</v>
      </c>
      <c r="J38" s="235" t="s">
        <v>36</v>
      </c>
      <c r="K38" s="235" t="s">
        <v>36</v>
      </c>
      <c r="L38" s="235" t="s">
        <v>36</v>
      </c>
      <c r="M38" s="235" t="s">
        <v>36</v>
      </c>
      <c r="N38" s="235" t="s">
        <v>36</v>
      </c>
      <c r="P38" s="235" t="s">
        <v>36</v>
      </c>
      <c r="Q38" s="235" t="s">
        <v>36</v>
      </c>
      <c r="R38" s="235" t="s">
        <v>36</v>
      </c>
      <c r="S38" s="235" t="s">
        <v>36</v>
      </c>
      <c r="T38" s="235" t="s">
        <v>36</v>
      </c>
      <c r="V38" s="235" t="s">
        <v>36</v>
      </c>
      <c r="W38" s="235" t="s">
        <v>36</v>
      </c>
      <c r="X38" s="235" t="s">
        <v>36</v>
      </c>
      <c r="Y38" s="235" t="s">
        <v>36</v>
      </c>
      <c r="Z38" s="235" t="s">
        <v>36</v>
      </c>
      <c r="AB38" s="235" t="s">
        <v>36</v>
      </c>
      <c r="AC38" s="235" t="s">
        <v>36</v>
      </c>
      <c r="AD38" s="235" t="s">
        <v>36</v>
      </c>
      <c r="AE38" s="235" t="s">
        <v>36</v>
      </c>
      <c r="AF38" s="235" t="s">
        <v>36</v>
      </c>
    </row>
    <row r="39" spans="1:32" x14ac:dyDescent="0.25">
      <c r="A39" s="354"/>
      <c r="B39" s="355" t="s">
        <v>73</v>
      </c>
      <c r="C39" s="356">
        <v>1</v>
      </c>
      <c r="D39" s="236">
        <v>10</v>
      </c>
      <c r="E39" s="236">
        <v>6.87</v>
      </c>
      <c r="F39" s="236">
        <v>7.58</v>
      </c>
      <c r="G39" s="236">
        <v>9.02</v>
      </c>
      <c r="H39" s="236"/>
      <c r="J39" s="236">
        <v>3.28</v>
      </c>
      <c r="K39" s="236">
        <v>2.86</v>
      </c>
      <c r="L39" s="236">
        <v>3.21</v>
      </c>
      <c r="M39" s="236">
        <v>4.4000000000000004</v>
      </c>
      <c r="N39" s="236"/>
      <c r="P39" s="236">
        <v>1.05</v>
      </c>
      <c r="Q39" s="236">
        <v>3.15</v>
      </c>
      <c r="R39" s="236">
        <v>3.33</v>
      </c>
      <c r="S39" s="236">
        <v>2.78</v>
      </c>
      <c r="T39" s="236"/>
      <c r="V39" s="236">
        <v>1.78</v>
      </c>
      <c r="W39" s="236">
        <v>2.5299999999999998</v>
      </c>
      <c r="X39" s="236">
        <v>2.0499999999999998</v>
      </c>
      <c r="Y39" s="236">
        <v>1.82</v>
      </c>
      <c r="Z39" s="236"/>
      <c r="AB39" s="236">
        <v>4.93</v>
      </c>
      <c r="AC39" s="236">
        <v>6.31</v>
      </c>
      <c r="AD39" s="236">
        <v>5.0199999999999996</v>
      </c>
      <c r="AE39" s="236">
        <v>3.54</v>
      </c>
      <c r="AF39" s="236"/>
    </row>
    <row r="40" spans="1:32" x14ac:dyDescent="0.25">
      <c r="A40" s="354"/>
      <c r="B40" s="354"/>
      <c r="C40" s="357"/>
      <c r="D40" s="237"/>
      <c r="E40" s="237"/>
      <c r="F40" s="237"/>
      <c r="G40" s="237"/>
      <c r="H40" s="237"/>
      <c r="J40" s="237"/>
      <c r="K40" s="237"/>
      <c r="L40" s="237"/>
      <c r="M40" s="237"/>
      <c r="N40" s="237"/>
      <c r="P40" s="237"/>
      <c r="Q40" s="237"/>
      <c r="R40" s="237"/>
      <c r="S40" s="237"/>
      <c r="T40" s="237"/>
      <c r="V40" s="237"/>
      <c r="W40" s="237"/>
      <c r="X40" s="237"/>
      <c r="Y40" s="237"/>
      <c r="Z40" s="237"/>
      <c r="AB40" s="237"/>
      <c r="AC40" s="237"/>
      <c r="AD40" s="237"/>
      <c r="AE40" s="237"/>
      <c r="AF40" s="237"/>
    </row>
    <row r="41" spans="1:32" x14ac:dyDescent="0.25">
      <c r="A41" s="348"/>
      <c r="B41" s="349"/>
      <c r="C41" s="349"/>
      <c r="D41" s="238"/>
      <c r="E41" s="238"/>
      <c r="F41" s="238"/>
      <c r="G41" s="238"/>
      <c r="H41" s="238"/>
      <c r="J41" s="238"/>
      <c r="K41" s="238"/>
      <c r="L41" s="238"/>
      <c r="M41" s="238"/>
      <c r="N41" s="238"/>
      <c r="P41" s="238"/>
      <c r="Q41" s="238"/>
      <c r="R41" s="238"/>
      <c r="S41" s="238"/>
      <c r="T41" s="238"/>
      <c r="V41" s="238"/>
      <c r="W41" s="238"/>
      <c r="X41" s="238"/>
      <c r="Y41" s="238"/>
      <c r="Z41" s="238"/>
      <c r="AB41" s="238"/>
      <c r="AC41" s="238"/>
      <c r="AD41" s="238"/>
      <c r="AE41" s="238"/>
      <c r="AF41" s="238"/>
    </row>
    <row r="42" spans="1:32" x14ac:dyDescent="0.25">
      <c r="A42" s="352">
        <v>16</v>
      </c>
      <c r="B42" s="353" t="s">
        <v>77</v>
      </c>
      <c r="C42" s="239"/>
      <c r="D42" s="239"/>
      <c r="E42" s="239"/>
      <c r="F42" s="239"/>
      <c r="G42" s="239"/>
      <c r="H42" s="239"/>
      <c r="J42" s="239"/>
      <c r="K42" s="239"/>
      <c r="L42" s="239"/>
      <c r="M42" s="239"/>
      <c r="N42" s="239"/>
      <c r="P42" s="239"/>
      <c r="Q42" s="239"/>
      <c r="R42" s="239"/>
      <c r="S42" s="239"/>
      <c r="T42" s="239"/>
      <c r="V42" s="239"/>
      <c r="W42" s="239"/>
      <c r="X42" s="239"/>
      <c r="Y42" s="239"/>
      <c r="Z42" s="239"/>
      <c r="AB42" s="239"/>
      <c r="AC42" s="239"/>
      <c r="AD42" s="239"/>
      <c r="AE42" s="239"/>
      <c r="AF42" s="239"/>
    </row>
    <row r="43" spans="1:32" ht="21" x14ac:dyDescent="0.25">
      <c r="A43" s="354"/>
      <c r="B43" s="475"/>
      <c r="C43" s="477" t="s">
        <v>69</v>
      </c>
      <c r="D43" s="234" t="s">
        <v>279</v>
      </c>
      <c r="E43" s="234" t="s">
        <v>295</v>
      </c>
      <c r="F43" s="234" t="s">
        <v>294</v>
      </c>
      <c r="G43" s="234" t="s">
        <v>319</v>
      </c>
      <c r="H43" s="234" t="s">
        <v>331</v>
      </c>
      <c r="J43" s="234" t="s">
        <v>279</v>
      </c>
      <c r="K43" s="234" t="s">
        <v>295</v>
      </c>
      <c r="L43" s="234" t="s">
        <v>294</v>
      </c>
      <c r="M43" s="234" t="s">
        <v>319</v>
      </c>
      <c r="N43" s="234" t="s">
        <v>331</v>
      </c>
      <c r="P43" s="234" t="s">
        <v>279</v>
      </c>
      <c r="Q43" s="234" t="s">
        <v>295</v>
      </c>
      <c r="R43" s="234" t="s">
        <v>294</v>
      </c>
      <c r="S43" s="234" t="s">
        <v>319</v>
      </c>
      <c r="T43" s="234" t="s">
        <v>331</v>
      </c>
      <c r="V43" s="234" t="s">
        <v>279</v>
      </c>
      <c r="W43" s="234" t="s">
        <v>295</v>
      </c>
      <c r="X43" s="234" t="s">
        <v>294</v>
      </c>
      <c r="Y43" s="234" t="s">
        <v>319</v>
      </c>
      <c r="Z43" s="234" t="s">
        <v>331</v>
      </c>
      <c r="AB43" s="234" t="s">
        <v>279</v>
      </c>
      <c r="AC43" s="234" t="s">
        <v>295</v>
      </c>
      <c r="AD43" s="234" t="s">
        <v>294</v>
      </c>
      <c r="AE43" s="234" t="s">
        <v>319</v>
      </c>
      <c r="AF43" s="234" t="s">
        <v>331</v>
      </c>
    </row>
    <row r="44" spans="1:32" x14ac:dyDescent="0.25">
      <c r="A44" s="354"/>
      <c r="B44" s="476"/>
      <c r="C44" s="478"/>
      <c r="D44" s="235" t="s">
        <v>36</v>
      </c>
      <c r="E44" s="235" t="s">
        <v>36</v>
      </c>
      <c r="F44" s="235" t="s">
        <v>36</v>
      </c>
      <c r="G44" s="235" t="s">
        <v>36</v>
      </c>
      <c r="H44" s="235" t="s">
        <v>36</v>
      </c>
      <c r="J44" s="235" t="s">
        <v>36</v>
      </c>
      <c r="K44" s="235" t="s">
        <v>36</v>
      </c>
      <c r="L44" s="235" t="s">
        <v>36</v>
      </c>
      <c r="M44" s="235" t="s">
        <v>36</v>
      </c>
      <c r="N44" s="235" t="s">
        <v>36</v>
      </c>
      <c r="P44" s="235" t="s">
        <v>36</v>
      </c>
      <c r="Q44" s="235" t="s">
        <v>36</v>
      </c>
      <c r="R44" s="235" t="s">
        <v>36</v>
      </c>
      <c r="S44" s="235" t="s">
        <v>36</v>
      </c>
      <c r="T44" s="235" t="s">
        <v>36</v>
      </c>
      <c r="V44" s="235" t="s">
        <v>36</v>
      </c>
      <c r="W44" s="235" t="s">
        <v>36</v>
      </c>
      <c r="X44" s="235" t="s">
        <v>36</v>
      </c>
      <c r="Y44" s="235" t="s">
        <v>36</v>
      </c>
      <c r="Z44" s="235" t="s">
        <v>36</v>
      </c>
      <c r="AB44" s="235" t="s">
        <v>36</v>
      </c>
      <c r="AC44" s="235" t="s">
        <v>36</v>
      </c>
      <c r="AD44" s="235" t="s">
        <v>36</v>
      </c>
      <c r="AE44" s="235" t="s">
        <v>36</v>
      </c>
      <c r="AF44" s="235" t="s">
        <v>36</v>
      </c>
    </row>
    <row r="45" spans="1:32" x14ac:dyDescent="0.25">
      <c r="A45" s="354"/>
      <c r="B45" s="355" t="s">
        <v>73</v>
      </c>
      <c r="C45" s="356">
        <v>1</v>
      </c>
      <c r="D45" s="236">
        <v>20</v>
      </c>
      <c r="E45" s="236">
        <v>22.9</v>
      </c>
      <c r="F45" s="236">
        <v>19.7</v>
      </c>
      <c r="G45" s="236">
        <v>20.3</v>
      </c>
      <c r="H45" s="236"/>
      <c r="J45" s="236">
        <v>38.69</v>
      </c>
      <c r="K45" s="236">
        <v>38.89</v>
      </c>
      <c r="L45" s="236">
        <v>33.07</v>
      </c>
      <c r="M45" s="236">
        <v>32.5</v>
      </c>
      <c r="N45" s="236"/>
      <c r="P45" s="236">
        <v>37.54</v>
      </c>
      <c r="Q45" s="236">
        <v>37.76</v>
      </c>
      <c r="R45" s="236">
        <v>31.33</v>
      </c>
      <c r="S45" s="236">
        <v>29.17</v>
      </c>
      <c r="T45" s="236"/>
      <c r="V45" s="236">
        <v>54.04</v>
      </c>
      <c r="W45" s="236">
        <v>50.19</v>
      </c>
      <c r="X45" s="236">
        <v>51.12</v>
      </c>
      <c r="Y45" s="236">
        <v>45.45</v>
      </c>
      <c r="Z45" s="236"/>
      <c r="AB45" s="236">
        <v>35.47</v>
      </c>
      <c r="AC45" s="236">
        <v>36.89</v>
      </c>
      <c r="AD45" s="236">
        <v>35.159999999999997</v>
      </c>
      <c r="AE45" s="236">
        <v>34.51</v>
      </c>
      <c r="AF45" s="236"/>
    </row>
    <row r="46" spans="1:32" x14ac:dyDescent="0.25">
      <c r="A46" s="354"/>
      <c r="B46" s="354"/>
      <c r="C46" s="357"/>
      <c r="D46" s="237"/>
      <c r="E46" s="237"/>
      <c r="F46" s="237"/>
      <c r="G46" s="237"/>
      <c r="H46" s="237"/>
      <c r="J46" s="237"/>
      <c r="K46" s="237"/>
      <c r="L46" s="237"/>
      <c r="M46" s="237"/>
      <c r="N46" s="237"/>
      <c r="P46" s="237"/>
      <c r="Q46" s="237"/>
      <c r="R46" s="237"/>
      <c r="S46" s="237"/>
      <c r="T46" s="237"/>
      <c r="V46" s="237"/>
      <c r="W46" s="237"/>
      <c r="X46" s="237"/>
      <c r="Y46" s="237"/>
      <c r="Z46" s="237"/>
      <c r="AB46" s="237"/>
      <c r="AC46" s="237"/>
      <c r="AD46" s="237"/>
      <c r="AE46" s="237"/>
      <c r="AF46" s="237"/>
    </row>
    <row r="47" spans="1:32" x14ac:dyDescent="0.25">
      <c r="A47" s="348"/>
      <c r="B47" s="349"/>
      <c r="C47" s="349"/>
      <c r="D47" s="238"/>
      <c r="E47" s="238"/>
      <c r="F47" s="238"/>
      <c r="G47" s="238"/>
      <c r="H47" s="238"/>
      <c r="J47" s="238"/>
      <c r="K47" s="238"/>
      <c r="L47" s="238"/>
      <c r="M47" s="238"/>
      <c r="N47" s="238"/>
      <c r="P47" s="238"/>
      <c r="Q47" s="238"/>
      <c r="R47" s="238"/>
      <c r="S47" s="238"/>
      <c r="T47" s="238"/>
      <c r="V47" s="238"/>
      <c r="W47" s="238"/>
      <c r="X47" s="238"/>
      <c r="Y47" s="238"/>
      <c r="Z47" s="238"/>
      <c r="AB47" s="238"/>
      <c r="AC47" s="238"/>
      <c r="AD47" s="238"/>
      <c r="AE47" s="238"/>
      <c r="AF47" s="238"/>
    </row>
    <row r="48" spans="1:32" x14ac:dyDescent="0.25">
      <c r="A48" s="352">
        <v>17</v>
      </c>
      <c r="B48" s="353" t="s">
        <v>78</v>
      </c>
      <c r="C48" s="239"/>
      <c r="D48" s="239"/>
      <c r="E48" s="239"/>
      <c r="F48" s="239"/>
      <c r="G48" s="239"/>
      <c r="H48" s="239"/>
      <c r="J48" s="239"/>
      <c r="K48" s="239"/>
      <c r="L48" s="239"/>
      <c r="M48" s="239"/>
      <c r="N48" s="239"/>
      <c r="P48" s="239"/>
      <c r="Q48" s="239"/>
      <c r="R48" s="239"/>
      <c r="S48" s="239"/>
      <c r="T48" s="239"/>
      <c r="V48" s="239"/>
      <c r="W48" s="239"/>
      <c r="X48" s="239"/>
      <c r="Y48" s="239"/>
      <c r="Z48" s="239"/>
      <c r="AB48" s="239"/>
      <c r="AC48" s="239"/>
      <c r="AD48" s="239"/>
      <c r="AE48" s="239"/>
      <c r="AF48" s="239"/>
    </row>
    <row r="49" spans="1:32" ht="21" x14ac:dyDescent="0.25">
      <c r="A49" s="354"/>
      <c r="B49" s="475"/>
      <c r="C49" s="477" t="s">
        <v>69</v>
      </c>
      <c r="D49" s="234" t="s">
        <v>279</v>
      </c>
      <c r="E49" s="234" t="s">
        <v>295</v>
      </c>
      <c r="F49" s="234" t="s">
        <v>294</v>
      </c>
      <c r="G49" s="234" t="s">
        <v>319</v>
      </c>
      <c r="H49" s="234" t="s">
        <v>331</v>
      </c>
      <c r="J49" s="234" t="s">
        <v>279</v>
      </c>
      <c r="K49" s="234" t="s">
        <v>295</v>
      </c>
      <c r="L49" s="234" t="s">
        <v>294</v>
      </c>
      <c r="M49" s="234" t="s">
        <v>319</v>
      </c>
      <c r="N49" s="234" t="s">
        <v>331</v>
      </c>
      <c r="P49" s="234" t="s">
        <v>279</v>
      </c>
      <c r="Q49" s="234" t="s">
        <v>295</v>
      </c>
      <c r="R49" s="234" t="s">
        <v>294</v>
      </c>
      <c r="S49" s="234" t="s">
        <v>319</v>
      </c>
      <c r="T49" s="234" t="s">
        <v>331</v>
      </c>
      <c r="V49" s="234" t="s">
        <v>279</v>
      </c>
      <c r="W49" s="234" t="s">
        <v>295</v>
      </c>
      <c r="X49" s="234" t="s">
        <v>294</v>
      </c>
      <c r="Y49" s="234" t="s">
        <v>319</v>
      </c>
      <c r="Z49" s="234" t="s">
        <v>331</v>
      </c>
      <c r="AB49" s="234" t="s">
        <v>279</v>
      </c>
      <c r="AC49" s="234" t="s">
        <v>295</v>
      </c>
      <c r="AD49" s="234" t="s">
        <v>294</v>
      </c>
      <c r="AE49" s="234" t="s">
        <v>319</v>
      </c>
      <c r="AF49" s="234" t="s">
        <v>331</v>
      </c>
    </row>
    <row r="50" spans="1:32" x14ac:dyDescent="0.25">
      <c r="A50" s="354"/>
      <c r="B50" s="476"/>
      <c r="C50" s="478"/>
      <c r="D50" s="235" t="s">
        <v>36</v>
      </c>
      <c r="E50" s="235" t="s">
        <v>36</v>
      </c>
      <c r="F50" s="235" t="s">
        <v>36</v>
      </c>
      <c r="G50" s="235" t="s">
        <v>36</v>
      </c>
      <c r="H50" s="235" t="s">
        <v>79</v>
      </c>
      <c r="J50" s="235" t="s">
        <v>36</v>
      </c>
      <c r="K50" s="235" t="s">
        <v>36</v>
      </c>
      <c r="L50" s="235" t="s">
        <v>36</v>
      </c>
      <c r="M50" s="235" t="s">
        <v>36</v>
      </c>
      <c r="N50" s="235" t="s">
        <v>79</v>
      </c>
      <c r="P50" s="235" t="s">
        <v>36</v>
      </c>
      <c r="Q50" s="235" t="s">
        <v>36</v>
      </c>
      <c r="R50" s="235" t="s">
        <v>36</v>
      </c>
      <c r="S50" s="235" t="s">
        <v>36</v>
      </c>
      <c r="T50" s="235" t="s">
        <v>79</v>
      </c>
      <c r="V50" s="235" t="s">
        <v>36</v>
      </c>
      <c r="W50" s="235" t="s">
        <v>36</v>
      </c>
      <c r="X50" s="235" t="s">
        <v>36</v>
      </c>
      <c r="Y50" s="235" t="s">
        <v>36</v>
      </c>
      <c r="Z50" s="235" t="s">
        <v>79</v>
      </c>
      <c r="AB50" s="235" t="s">
        <v>36</v>
      </c>
      <c r="AC50" s="235" t="s">
        <v>36</v>
      </c>
      <c r="AD50" s="235" t="s">
        <v>36</v>
      </c>
      <c r="AE50" s="235" t="s">
        <v>36</v>
      </c>
      <c r="AF50" s="235" t="s">
        <v>79</v>
      </c>
    </row>
    <row r="51" spans="1:32" x14ac:dyDescent="0.25">
      <c r="A51" s="354"/>
      <c r="B51" s="355" t="s">
        <v>44</v>
      </c>
      <c r="C51" s="356">
        <v>1</v>
      </c>
      <c r="D51" s="236">
        <v>13.08</v>
      </c>
      <c r="E51" s="236">
        <v>14.5</v>
      </c>
      <c r="F51" s="236">
        <v>15.15</v>
      </c>
      <c r="G51" s="236">
        <v>12.78</v>
      </c>
      <c r="H51" s="236">
        <v>12.78</v>
      </c>
      <c r="J51" s="236">
        <v>3.97</v>
      </c>
      <c r="K51" s="236">
        <v>2.69</v>
      </c>
      <c r="L51" s="236">
        <v>4.6500000000000004</v>
      </c>
      <c r="M51" s="236">
        <v>4.55</v>
      </c>
      <c r="N51" s="236">
        <v>2.67</v>
      </c>
      <c r="P51" s="236">
        <v>3.16</v>
      </c>
      <c r="Q51" s="236">
        <v>2.8</v>
      </c>
      <c r="R51" s="236">
        <v>3.67</v>
      </c>
      <c r="S51" s="236">
        <v>3.47</v>
      </c>
      <c r="T51" s="236">
        <v>2.78</v>
      </c>
      <c r="V51" s="236">
        <v>2.56</v>
      </c>
      <c r="W51" s="236">
        <v>2.14</v>
      </c>
      <c r="X51" s="236">
        <v>2.0499999999999998</v>
      </c>
      <c r="Y51" s="236">
        <v>2.1800000000000002</v>
      </c>
      <c r="Z51" s="236">
        <v>1.0900000000000001</v>
      </c>
      <c r="AB51" s="236">
        <v>5.42</v>
      </c>
      <c r="AC51" s="236">
        <v>5.34</v>
      </c>
      <c r="AD51" s="236">
        <v>8.68</v>
      </c>
      <c r="AE51" s="236">
        <v>5.75</v>
      </c>
      <c r="AF51" s="236">
        <v>3.98</v>
      </c>
    </row>
    <row r="52" spans="1:32" x14ac:dyDescent="0.25">
      <c r="A52" s="354"/>
      <c r="B52" s="355" t="s">
        <v>80</v>
      </c>
      <c r="C52" s="356">
        <v>0</v>
      </c>
      <c r="D52" s="236">
        <v>27.69</v>
      </c>
      <c r="E52" s="236">
        <v>27.48</v>
      </c>
      <c r="F52" s="236">
        <v>26.52</v>
      </c>
      <c r="G52" s="236">
        <v>24.06</v>
      </c>
      <c r="H52" s="236">
        <v>24.81</v>
      </c>
      <c r="J52" s="236">
        <v>8.64</v>
      </c>
      <c r="K52" s="236">
        <v>7.58</v>
      </c>
      <c r="L52" s="236">
        <v>8.51</v>
      </c>
      <c r="M52" s="236">
        <v>7.38</v>
      </c>
      <c r="N52" s="236">
        <v>7.06</v>
      </c>
      <c r="P52" s="236">
        <v>9.1199999999999992</v>
      </c>
      <c r="Q52" s="236">
        <v>9.09</v>
      </c>
      <c r="R52" s="236">
        <v>9.33</v>
      </c>
      <c r="S52" s="236">
        <v>10.76</v>
      </c>
      <c r="T52" s="236">
        <v>7.99</v>
      </c>
      <c r="V52" s="236">
        <v>4.34</v>
      </c>
      <c r="W52" s="236">
        <v>4.67</v>
      </c>
      <c r="X52" s="236">
        <v>3.36</v>
      </c>
      <c r="Y52" s="236">
        <v>5.82</v>
      </c>
      <c r="Z52" s="236">
        <v>4.91</v>
      </c>
      <c r="AB52" s="236">
        <v>7.88</v>
      </c>
      <c r="AC52" s="236">
        <v>8.25</v>
      </c>
      <c r="AD52" s="236">
        <v>6.85</v>
      </c>
      <c r="AE52" s="236">
        <v>7.96</v>
      </c>
      <c r="AF52" s="236">
        <v>8.41</v>
      </c>
    </row>
    <row r="53" spans="1:32" x14ac:dyDescent="0.25">
      <c r="A53" s="354"/>
      <c r="B53" s="355" t="s">
        <v>81</v>
      </c>
      <c r="C53" s="356">
        <v>-1</v>
      </c>
      <c r="D53" s="236">
        <v>5.38</v>
      </c>
      <c r="E53" s="236">
        <v>6.87</v>
      </c>
      <c r="F53" s="236">
        <v>5.3</v>
      </c>
      <c r="G53" s="236">
        <v>7.52</v>
      </c>
      <c r="H53" s="236">
        <v>1.5</v>
      </c>
      <c r="J53" s="236">
        <v>4.1500000000000004</v>
      </c>
      <c r="K53" s="236">
        <v>4.55</v>
      </c>
      <c r="L53" s="236">
        <v>2.89</v>
      </c>
      <c r="M53" s="236">
        <v>3.92</v>
      </c>
      <c r="N53" s="236">
        <v>1.88</v>
      </c>
      <c r="P53" s="236">
        <v>4.5599999999999996</v>
      </c>
      <c r="Q53" s="236">
        <v>3.15</v>
      </c>
      <c r="R53" s="236">
        <v>2.67</v>
      </c>
      <c r="S53" s="236">
        <v>3.47</v>
      </c>
      <c r="T53" s="236">
        <v>2.08</v>
      </c>
      <c r="V53" s="236">
        <v>2.17</v>
      </c>
      <c r="W53" s="236">
        <v>0.97</v>
      </c>
      <c r="X53" s="236">
        <v>1.31</v>
      </c>
      <c r="Y53" s="236">
        <v>1.64</v>
      </c>
      <c r="Z53" s="236">
        <v>1.0900000000000001</v>
      </c>
      <c r="AB53" s="236">
        <v>5.91</v>
      </c>
      <c r="AC53" s="236">
        <v>2.91</v>
      </c>
      <c r="AD53" s="236">
        <v>4.1100000000000003</v>
      </c>
      <c r="AE53" s="236">
        <v>2.21</v>
      </c>
      <c r="AF53" s="236">
        <v>0.88</v>
      </c>
    </row>
    <row r="54" spans="1:32" x14ac:dyDescent="0.25">
      <c r="A54" s="354"/>
      <c r="B54" s="355" t="s">
        <v>82</v>
      </c>
      <c r="C54" s="356">
        <v>-2</v>
      </c>
      <c r="D54" s="236">
        <v>53.85</v>
      </c>
      <c r="E54" s="236">
        <v>50.38</v>
      </c>
      <c r="F54" s="236">
        <v>53.03</v>
      </c>
      <c r="G54" s="236">
        <v>54.89</v>
      </c>
      <c r="H54" s="236">
        <v>53.38</v>
      </c>
      <c r="J54" s="236">
        <v>83.07</v>
      </c>
      <c r="K54" s="236">
        <v>84.85</v>
      </c>
      <c r="L54" s="236">
        <v>83.63</v>
      </c>
      <c r="M54" s="236">
        <v>83.83</v>
      </c>
      <c r="N54" s="236">
        <v>82.26</v>
      </c>
      <c r="P54" s="236">
        <v>82.81</v>
      </c>
      <c r="Q54" s="236">
        <v>84.27</v>
      </c>
      <c r="R54" s="236">
        <v>84.33</v>
      </c>
      <c r="S54" s="236">
        <v>82.29</v>
      </c>
      <c r="T54" s="236">
        <v>79.17</v>
      </c>
      <c r="V54" s="236">
        <v>90.53</v>
      </c>
      <c r="W54" s="236">
        <v>92.22</v>
      </c>
      <c r="X54" s="236">
        <v>93.28</v>
      </c>
      <c r="Y54" s="236">
        <v>90.36</v>
      </c>
      <c r="Z54" s="236">
        <v>88.55</v>
      </c>
      <c r="AB54" s="236">
        <v>80.790000000000006</v>
      </c>
      <c r="AC54" s="236">
        <v>83.01</v>
      </c>
      <c r="AD54" s="236">
        <v>79.91</v>
      </c>
      <c r="AE54" s="236">
        <v>83.19</v>
      </c>
      <c r="AF54" s="236">
        <v>78.319999999999993</v>
      </c>
    </row>
    <row r="55" spans="1:32" x14ac:dyDescent="0.25">
      <c r="A55" s="354"/>
      <c r="B55" s="355" t="s">
        <v>48</v>
      </c>
      <c r="C55" s="356">
        <v>-3</v>
      </c>
      <c r="D55" s="236">
        <v>0</v>
      </c>
      <c r="E55" s="236">
        <v>0.76</v>
      </c>
      <c r="F55" s="236">
        <v>0</v>
      </c>
      <c r="G55" s="236">
        <v>0.75</v>
      </c>
      <c r="H55" s="236">
        <v>7.52</v>
      </c>
      <c r="J55" s="236">
        <v>0.17</v>
      </c>
      <c r="K55" s="236">
        <v>0.34</v>
      </c>
      <c r="L55" s="236">
        <v>0.32</v>
      </c>
      <c r="M55" s="236">
        <v>0.31</v>
      </c>
      <c r="N55" s="236">
        <v>6.12</v>
      </c>
      <c r="P55" s="236">
        <v>0.35</v>
      </c>
      <c r="Q55" s="236">
        <v>0.7</v>
      </c>
      <c r="R55" s="236">
        <v>0</v>
      </c>
      <c r="S55" s="236">
        <v>0</v>
      </c>
      <c r="T55" s="236">
        <v>7.99</v>
      </c>
      <c r="V55" s="236">
        <v>0.39</v>
      </c>
      <c r="W55" s="236">
        <v>0</v>
      </c>
      <c r="X55" s="236">
        <v>0</v>
      </c>
      <c r="Y55" s="236">
        <v>0</v>
      </c>
      <c r="Z55" s="236">
        <v>4.3600000000000003</v>
      </c>
      <c r="AB55" s="236">
        <v>0</v>
      </c>
      <c r="AC55" s="236">
        <v>0.49</v>
      </c>
      <c r="AD55" s="236">
        <v>0.46</v>
      </c>
      <c r="AE55" s="236">
        <v>0.88</v>
      </c>
      <c r="AF55" s="236">
        <v>8.41</v>
      </c>
    </row>
    <row r="56" spans="1:32" x14ac:dyDescent="0.25">
      <c r="A56" s="354"/>
      <c r="B56" s="354"/>
      <c r="C56" s="357"/>
      <c r="D56" s="237"/>
      <c r="E56" s="237"/>
      <c r="F56" s="237"/>
      <c r="G56" s="237"/>
      <c r="H56" s="237"/>
      <c r="J56" s="237"/>
      <c r="K56" s="237"/>
      <c r="L56" s="237"/>
      <c r="M56" s="237"/>
      <c r="N56" s="237"/>
      <c r="P56" s="237"/>
      <c r="Q56" s="237"/>
      <c r="R56" s="237"/>
      <c r="S56" s="237"/>
      <c r="T56" s="237"/>
      <c r="V56" s="237"/>
      <c r="W56" s="237"/>
      <c r="X56" s="237"/>
      <c r="Y56" s="237"/>
      <c r="Z56" s="237"/>
      <c r="AB56" s="237"/>
      <c r="AC56" s="237"/>
      <c r="AD56" s="237"/>
      <c r="AE56" s="237"/>
      <c r="AF56" s="237"/>
    </row>
    <row r="57" spans="1:32" x14ac:dyDescent="0.25">
      <c r="A57" s="348"/>
      <c r="B57" s="349"/>
      <c r="C57" s="349"/>
      <c r="D57" s="238"/>
      <c r="E57" s="238"/>
      <c r="F57" s="238"/>
      <c r="G57" s="238"/>
      <c r="H57" s="238"/>
      <c r="J57" s="238"/>
      <c r="K57" s="238"/>
      <c r="L57" s="238"/>
      <c r="M57" s="238"/>
      <c r="N57" s="238"/>
      <c r="P57" s="238"/>
      <c r="Q57" s="238"/>
      <c r="R57" s="238"/>
      <c r="S57" s="238"/>
      <c r="T57" s="238"/>
      <c r="V57" s="238"/>
      <c r="W57" s="238"/>
      <c r="X57" s="238"/>
      <c r="Y57" s="238"/>
      <c r="Z57" s="238"/>
      <c r="AB57" s="238"/>
      <c r="AC57" s="238"/>
      <c r="AD57" s="238"/>
      <c r="AE57" s="238"/>
      <c r="AF57" s="238"/>
    </row>
    <row r="58" spans="1:32" x14ac:dyDescent="0.25">
      <c r="A58" s="352">
        <v>18</v>
      </c>
      <c r="B58" s="353" t="s">
        <v>83</v>
      </c>
      <c r="C58" s="239"/>
      <c r="D58" s="239"/>
      <c r="E58" s="239"/>
      <c r="F58" s="239"/>
      <c r="G58" s="239"/>
      <c r="H58" s="239"/>
      <c r="J58" s="239"/>
      <c r="K58" s="239"/>
      <c r="L58" s="239"/>
      <c r="M58" s="239"/>
      <c r="N58" s="239"/>
      <c r="P58" s="239"/>
      <c r="Q58" s="239"/>
      <c r="R58" s="239"/>
      <c r="S58" s="239"/>
      <c r="T58" s="239"/>
      <c r="V58" s="239"/>
      <c r="W58" s="239"/>
      <c r="X58" s="239"/>
      <c r="Y58" s="239"/>
      <c r="Z58" s="239"/>
      <c r="AB58" s="239"/>
      <c r="AC58" s="239"/>
      <c r="AD58" s="239"/>
      <c r="AE58" s="239"/>
      <c r="AF58" s="239"/>
    </row>
    <row r="59" spans="1:32" ht="21" x14ac:dyDescent="0.25">
      <c r="A59" s="354"/>
      <c r="B59" s="475"/>
      <c r="C59" s="477" t="s">
        <v>69</v>
      </c>
      <c r="D59" s="234" t="s">
        <v>279</v>
      </c>
      <c r="E59" s="234" t="s">
        <v>295</v>
      </c>
      <c r="F59" s="234" t="s">
        <v>294</v>
      </c>
      <c r="G59" s="234" t="s">
        <v>319</v>
      </c>
      <c r="H59" s="234" t="s">
        <v>331</v>
      </c>
      <c r="J59" s="234" t="s">
        <v>279</v>
      </c>
      <c r="K59" s="234" t="s">
        <v>295</v>
      </c>
      <c r="L59" s="234" t="s">
        <v>294</v>
      </c>
      <c r="M59" s="234" t="s">
        <v>319</v>
      </c>
      <c r="N59" s="234" t="s">
        <v>331</v>
      </c>
      <c r="P59" s="234" t="s">
        <v>279</v>
      </c>
      <c r="Q59" s="234" t="s">
        <v>295</v>
      </c>
      <c r="R59" s="234" t="s">
        <v>294</v>
      </c>
      <c r="S59" s="234" t="s">
        <v>319</v>
      </c>
      <c r="T59" s="234" t="s">
        <v>331</v>
      </c>
      <c r="V59" s="234" t="s">
        <v>279</v>
      </c>
      <c r="W59" s="234" t="s">
        <v>295</v>
      </c>
      <c r="X59" s="234" t="s">
        <v>294</v>
      </c>
      <c r="Y59" s="234" t="s">
        <v>319</v>
      </c>
      <c r="Z59" s="234" t="s">
        <v>331</v>
      </c>
      <c r="AB59" s="234" t="s">
        <v>279</v>
      </c>
      <c r="AC59" s="234" t="s">
        <v>295</v>
      </c>
      <c r="AD59" s="234" t="s">
        <v>294</v>
      </c>
      <c r="AE59" s="234" t="s">
        <v>319</v>
      </c>
      <c r="AF59" s="234" t="s">
        <v>331</v>
      </c>
    </row>
    <row r="60" spans="1:32" x14ac:dyDescent="0.25">
      <c r="A60" s="354"/>
      <c r="B60" s="476"/>
      <c r="C60" s="478"/>
      <c r="D60" s="235" t="s">
        <v>79</v>
      </c>
      <c r="E60" s="235" t="s">
        <v>79</v>
      </c>
      <c r="F60" s="235" t="s">
        <v>79</v>
      </c>
      <c r="G60" s="235" t="s">
        <v>79</v>
      </c>
      <c r="H60" s="235" t="s">
        <v>79</v>
      </c>
      <c r="J60" s="235" t="s">
        <v>79</v>
      </c>
      <c r="K60" s="235" t="s">
        <v>79</v>
      </c>
      <c r="L60" s="235" t="s">
        <v>79</v>
      </c>
      <c r="M60" s="235" t="s">
        <v>79</v>
      </c>
      <c r="N60" s="235" t="s">
        <v>79</v>
      </c>
      <c r="P60" s="235" t="s">
        <v>79</v>
      </c>
      <c r="Q60" s="235" t="s">
        <v>79</v>
      </c>
      <c r="R60" s="235" t="s">
        <v>79</v>
      </c>
      <c r="S60" s="235" t="s">
        <v>79</v>
      </c>
      <c r="T60" s="235" t="s">
        <v>79</v>
      </c>
      <c r="V60" s="235" t="s">
        <v>79</v>
      </c>
      <c r="W60" s="235" t="s">
        <v>79</v>
      </c>
      <c r="X60" s="235" t="s">
        <v>79</v>
      </c>
      <c r="Y60" s="235" t="s">
        <v>79</v>
      </c>
      <c r="Z60" s="235" t="s">
        <v>79</v>
      </c>
      <c r="AB60" s="235" t="s">
        <v>79</v>
      </c>
      <c r="AC60" s="235" t="s">
        <v>79</v>
      </c>
      <c r="AD60" s="235" t="s">
        <v>79</v>
      </c>
      <c r="AE60" s="235" t="s">
        <v>79</v>
      </c>
      <c r="AF60" s="235" t="s">
        <v>79</v>
      </c>
    </row>
    <row r="61" spans="1:32" x14ac:dyDescent="0.25">
      <c r="A61" s="354"/>
      <c r="B61" s="355" t="s">
        <v>84</v>
      </c>
      <c r="C61" s="356">
        <v>1</v>
      </c>
      <c r="D61" s="236">
        <v>24.59</v>
      </c>
      <c r="E61" s="236">
        <v>25.38</v>
      </c>
      <c r="F61" s="236">
        <v>29.01</v>
      </c>
      <c r="G61" s="236">
        <v>28.03</v>
      </c>
      <c r="H61" s="236">
        <v>30.08</v>
      </c>
      <c r="J61" s="236">
        <v>32</v>
      </c>
      <c r="K61" s="236">
        <v>31.95</v>
      </c>
      <c r="L61" s="236">
        <v>34.01</v>
      </c>
      <c r="M61" s="236">
        <v>33.71</v>
      </c>
      <c r="N61" s="236">
        <v>35.159999999999997</v>
      </c>
      <c r="P61" s="236">
        <v>30.18</v>
      </c>
      <c r="Q61" s="236">
        <v>29.47</v>
      </c>
      <c r="R61" s="236">
        <v>27.97</v>
      </c>
      <c r="S61" s="236">
        <v>31.33</v>
      </c>
      <c r="T61" s="236">
        <v>28.13</v>
      </c>
      <c r="V61" s="236">
        <v>34.619999999999997</v>
      </c>
      <c r="W61" s="236">
        <v>33.53</v>
      </c>
      <c r="X61" s="236">
        <v>33.659999999999997</v>
      </c>
      <c r="Y61" s="236">
        <v>32.090000000000003</v>
      </c>
      <c r="Z61" s="236">
        <v>35.82</v>
      </c>
      <c r="AB61" s="236">
        <v>26.42</v>
      </c>
      <c r="AC61" s="236">
        <v>26.6</v>
      </c>
      <c r="AD61" s="236">
        <v>25.73</v>
      </c>
      <c r="AE61" s="236">
        <v>24.66</v>
      </c>
      <c r="AF61" s="236">
        <v>25.66</v>
      </c>
    </row>
    <row r="62" spans="1:32" x14ac:dyDescent="0.25">
      <c r="A62" s="354"/>
      <c r="B62" s="355" t="s">
        <v>85</v>
      </c>
      <c r="C62" s="356">
        <v>0</v>
      </c>
      <c r="D62" s="236">
        <v>68.03</v>
      </c>
      <c r="E62" s="236">
        <v>66.150000000000006</v>
      </c>
      <c r="F62" s="236">
        <v>61.83</v>
      </c>
      <c r="G62" s="236">
        <v>65.150000000000006</v>
      </c>
      <c r="H62" s="236">
        <v>60.15</v>
      </c>
      <c r="J62" s="236">
        <v>61.04</v>
      </c>
      <c r="K62" s="236">
        <v>61.49</v>
      </c>
      <c r="L62" s="236">
        <v>59.26</v>
      </c>
      <c r="M62" s="236">
        <v>57.62</v>
      </c>
      <c r="N62" s="236">
        <v>56.51</v>
      </c>
      <c r="P62" s="236">
        <v>60.7</v>
      </c>
      <c r="Q62" s="236">
        <v>60.35</v>
      </c>
      <c r="R62" s="236">
        <v>61.89</v>
      </c>
      <c r="S62" s="236">
        <v>58.67</v>
      </c>
      <c r="T62" s="236">
        <v>62.15</v>
      </c>
      <c r="V62" s="236">
        <v>53.16</v>
      </c>
      <c r="W62" s="236">
        <v>54.24</v>
      </c>
      <c r="X62" s="236">
        <v>53.89</v>
      </c>
      <c r="Y62" s="236">
        <v>57.09</v>
      </c>
      <c r="Z62" s="236">
        <v>52.73</v>
      </c>
      <c r="AB62" s="236">
        <v>62.69</v>
      </c>
      <c r="AC62" s="236">
        <v>61.58</v>
      </c>
      <c r="AD62" s="236">
        <v>57.77</v>
      </c>
      <c r="AE62" s="236">
        <v>62.1</v>
      </c>
      <c r="AF62" s="236">
        <v>61.95</v>
      </c>
    </row>
    <row r="63" spans="1:32" x14ac:dyDescent="0.25">
      <c r="A63" s="354"/>
      <c r="B63" s="355" t="s">
        <v>86</v>
      </c>
      <c r="C63" s="356">
        <v>-1</v>
      </c>
      <c r="D63" s="236">
        <v>7.38</v>
      </c>
      <c r="E63" s="236">
        <v>8.4600000000000009</v>
      </c>
      <c r="F63" s="236">
        <v>9.16</v>
      </c>
      <c r="G63" s="236">
        <v>6.82</v>
      </c>
      <c r="H63" s="236">
        <v>9.77</v>
      </c>
      <c r="J63" s="236">
        <v>6.96</v>
      </c>
      <c r="K63" s="236">
        <v>6.56</v>
      </c>
      <c r="L63" s="236">
        <v>6.73</v>
      </c>
      <c r="M63" s="236">
        <v>8.67</v>
      </c>
      <c r="N63" s="236">
        <v>8.32</v>
      </c>
      <c r="P63" s="236">
        <v>9.1199999999999992</v>
      </c>
      <c r="Q63" s="236">
        <v>10.18</v>
      </c>
      <c r="R63" s="236">
        <v>10.14</v>
      </c>
      <c r="S63" s="236">
        <v>10</v>
      </c>
      <c r="T63" s="236">
        <v>9.7200000000000006</v>
      </c>
      <c r="V63" s="236">
        <v>12.22</v>
      </c>
      <c r="W63" s="236">
        <v>12.23</v>
      </c>
      <c r="X63" s="236">
        <v>12.45</v>
      </c>
      <c r="Y63" s="236">
        <v>10.82</v>
      </c>
      <c r="Z63" s="236">
        <v>11.45</v>
      </c>
      <c r="AB63" s="236">
        <v>10.88</v>
      </c>
      <c r="AC63" s="236">
        <v>11.82</v>
      </c>
      <c r="AD63" s="236">
        <v>16.5</v>
      </c>
      <c r="AE63" s="236">
        <v>13.24</v>
      </c>
      <c r="AF63" s="236">
        <v>12.39</v>
      </c>
    </row>
    <row r="64" spans="1:32" x14ac:dyDescent="0.25">
      <c r="A64" s="354"/>
      <c r="B64" s="354"/>
      <c r="C64" s="357"/>
      <c r="D64" s="237"/>
      <c r="E64" s="237"/>
      <c r="F64" s="237"/>
      <c r="G64" s="237"/>
      <c r="H64" s="237"/>
      <c r="J64" s="237"/>
      <c r="K64" s="237"/>
      <c r="L64" s="237"/>
      <c r="M64" s="237"/>
      <c r="N64" s="237"/>
      <c r="P64" s="237"/>
      <c r="Q64" s="237"/>
      <c r="R64" s="237"/>
      <c r="S64" s="237"/>
      <c r="T64" s="237"/>
      <c r="V64" s="237"/>
      <c r="W64" s="237"/>
      <c r="X64" s="237"/>
      <c r="Y64" s="237"/>
      <c r="Z64" s="237"/>
      <c r="AB64" s="237"/>
      <c r="AC64" s="237"/>
      <c r="AD64" s="237"/>
      <c r="AE64" s="237"/>
      <c r="AF64" s="237"/>
    </row>
    <row r="65" spans="1:32" x14ac:dyDescent="0.25">
      <c r="A65" s="348"/>
      <c r="B65" s="349"/>
      <c r="C65" s="349"/>
      <c r="D65" s="238"/>
      <c r="E65" s="238"/>
      <c r="F65" s="238"/>
      <c r="G65" s="238"/>
      <c r="H65" s="238"/>
      <c r="J65" s="238"/>
      <c r="K65" s="238"/>
      <c r="L65" s="238"/>
      <c r="M65" s="238"/>
      <c r="N65" s="238"/>
      <c r="P65" s="238"/>
      <c r="Q65" s="238"/>
      <c r="R65" s="238"/>
      <c r="S65" s="238"/>
      <c r="T65" s="238"/>
      <c r="V65" s="238"/>
      <c r="W65" s="238"/>
      <c r="X65" s="238"/>
      <c r="Y65" s="238"/>
      <c r="Z65" s="238"/>
      <c r="AB65" s="238"/>
      <c r="AC65" s="238"/>
      <c r="AD65" s="238"/>
      <c r="AE65" s="238"/>
      <c r="AF65" s="238"/>
    </row>
    <row r="66" spans="1:32" x14ac:dyDescent="0.25">
      <c r="A66" s="352">
        <v>19</v>
      </c>
      <c r="B66" s="353" t="s">
        <v>87</v>
      </c>
      <c r="C66" s="239"/>
      <c r="D66" s="239"/>
      <c r="E66" s="239"/>
      <c r="F66" s="239"/>
      <c r="G66" s="239"/>
      <c r="H66" s="239"/>
      <c r="J66" s="239"/>
      <c r="K66" s="239"/>
      <c r="L66" s="239"/>
      <c r="M66" s="239"/>
      <c r="N66" s="239"/>
      <c r="P66" s="239"/>
      <c r="Q66" s="239"/>
      <c r="R66" s="239"/>
      <c r="S66" s="239"/>
      <c r="T66" s="239"/>
      <c r="V66" s="239"/>
      <c r="W66" s="239"/>
      <c r="X66" s="239"/>
      <c r="Y66" s="239"/>
      <c r="Z66" s="239"/>
      <c r="AB66" s="239"/>
      <c r="AC66" s="239"/>
      <c r="AD66" s="239"/>
      <c r="AE66" s="239"/>
      <c r="AF66" s="239"/>
    </row>
    <row r="67" spans="1:32" ht="21" x14ac:dyDescent="0.25">
      <c r="A67" s="354"/>
      <c r="B67" s="475"/>
      <c r="C67" s="477" t="s">
        <v>69</v>
      </c>
      <c r="D67" s="234" t="s">
        <v>279</v>
      </c>
      <c r="E67" s="234" t="s">
        <v>295</v>
      </c>
      <c r="F67" s="234" t="s">
        <v>294</v>
      </c>
      <c r="G67" s="234" t="s">
        <v>319</v>
      </c>
      <c r="H67" s="234" t="s">
        <v>331</v>
      </c>
      <c r="J67" s="234" t="s">
        <v>279</v>
      </c>
      <c r="K67" s="234" t="s">
        <v>295</v>
      </c>
      <c r="L67" s="234" t="s">
        <v>294</v>
      </c>
      <c r="M67" s="234" t="s">
        <v>319</v>
      </c>
      <c r="N67" s="234" t="s">
        <v>331</v>
      </c>
      <c r="P67" s="234" t="s">
        <v>279</v>
      </c>
      <c r="Q67" s="234" t="s">
        <v>295</v>
      </c>
      <c r="R67" s="234" t="s">
        <v>294</v>
      </c>
      <c r="S67" s="234" t="s">
        <v>319</v>
      </c>
      <c r="T67" s="234" t="s">
        <v>331</v>
      </c>
      <c r="V67" s="234" t="s">
        <v>279</v>
      </c>
      <c r="W67" s="234" t="s">
        <v>295</v>
      </c>
      <c r="X67" s="234" t="s">
        <v>294</v>
      </c>
      <c r="Y67" s="234" t="s">
        <v>319</v>
      </c>
      <c r="Z67" s="234" t="s">
        <v>331</v>
      </c>
      <c r="AB67" s="234" t="s">
        <v>279</v>
      </c>
      <c r="AC67" s="234" t="s">
        <v>295</v>
      </c>
      <c r="AD67" s="234" t="s">
        <v>294</v>
      </c>
      <c r="AE67" s="234" t="s">
        <v>319</v>
      </c>
      <c r="AF67" s="234" t="s">
        <v>331</v>
      </c>
    </row>
    <row r="68" spans="1:32" x14ac:dyDescent="0.25">
      <c r="A68" s="354"/>
      <c r="B68" s="476"/>
      <c r="C68" s="478"/>
      <c r="D68" s="235" t="s">
        <v>79</v>
      </c>
      <c r="E68" s="235" t="s">
        <v>79</v>
      </c>
      <c r="F68" s="235" t="s">
        <v>79</v>
      </c>
      <c r="G68" s="235" t="s">
        <v>79</v>
      </c>
      <c r="H68" s="235" t="s">
        <v>79</v>
      </c>
      <c r="J68" s="235" t="s">
        <v>79</v>
      </c>
      <c r="K68" s="235" t="s">
        <v>79</v>
      </c>
      <c r="L68" s="235" t="s">
        <v>79</v>
      </c>
      <c r="M68" s="235" t="s">
        <v>79</v>
      </c>
      <c r="N68" s="235" t="s">
        <v>79</v>
      </c>
      <c r="P68" s="235" t="s">
        <v>79</v>
      </c>
      <c r="Q68" s="235" t="s">
        <v>79</v>
      </c>
      <c r="R68" s="235" t="s">
        <v>79</v>
      </c>
      <c r="S68" s="235" t="s">
        <v>79</v>
      </c>
      <c r="T68" s="235" t="s">
        <v>79</v>
      </c>
      <c r="V68" s="235" t="s">
        <v>79</v>
      </c>
      <c r="W68" s="235" t="s">
        <v>79</v>
      </c>
      <c r="X68" s="235" t="s">
        <v>79</v>
      </c>
      <c r="Y68" s="235" t="s">
        <v>79</v>
      </c>
      <c r="Z68" s="235" t="s">
        <v>79</v>
      </c>
      <c r="AB68" s="235" t="s">
        <v>79</v>
      </c>
      <c r="AC68" s="235" t="s">
        <v>79</v>
      </c>
      <c r="AD68" s="235" t="s">
        <v>79</v>
      </c>
      <c r="AE68" s="235" t="s">
        <v>79</v>
      </c>
      <c r="AF68" s="235" t="s">
        <v>79</v>
      </c>
    </row>
    <row r="69" spans="1:32" x14ac:dyDescent="0.25">
      <c r="A69" s="354"/>
      <c r="B69" s="355" t="s">
        <v>84</v>
      </c>
      <c r="C69" s="356">
        <v>1</v>
      </c>
      <c r="D69" s="236">
        <v>24.59</v>
      </c>
      <c r="E69" s="236">
        <v>20</v>
      </c>
      <c r="F69" s="236">
        <v>24.43</v>
      </c>
      <c r="G69" s="236">
        <v>26.52</v>
      </c>
      <c r="H69" s="236">
        <v>30.08</v>
      </c>
      <c r="J69" s="236">
        <v>26.61</v>
      </c>
      <c r="K69" s="236">
        <v>26.08</v>
      </c>
      <c r="L69" s="236">
        <v>27.1</v>
      </c>
      <c r="M69" s="236">
        <v>31.3</v>
      </c>
      <c r="N69" s="236">
        <v>31.24</v>
      </c>
      <c r="P69" s="236">
        <v>28.07</v>
      </c>
      <c r="Q69" s="236">
        <v>27.72</v>
      </c>
      <c r="R69" s="236">
        <v>24.13</v>
      </c>
      <c r="S69" s="236">
        <v>31</v>
      </c>
      <c r="T69" s="236">
        <v>25.35</v>
      </c>
      <c r="V69" s="236">
        <v>28.92</v>
      </c>
      <c r="W69" s="236">
        <v>27.22</v>
      </c>
      <c r="X69" s="236">
        <v>28.21</v>
      </c>
      <c r="Y69" s="236">
        <v>27.43</v>
      </c>
      <c r="Z69" s="236">
        <v>31.82</v>
      </c>
      <c r="AB69" s="236">
        <v>23.32</v>
      </c>
      <c r="AC69" s="236">
        <v>23.15</v>
      </c>
      <c r="AD69" s="236">
        <v>26.7</v>
      </c>
      <c r="AE69" s="236">
        <v>24.66</v>
      </c>
      <c r="AF69" s="236">
        <v>22.12</v>
      </c>
    </row>
    <row r="70" spans="1:32" x14ac:dyDescent="0.25">
      <c r="A70" s="354"/>
      <c r="B70" s="355" t="s">
        <v>85</v>
      </c>
      <c r="C70" s="356">
        <v>0</v>
      </c>
      <c r="D70" s="236">
        <v>67.209999999999994</v>
      </c>
      <c r="E70" s="236">
        <v>70</v>
      </c>
      <c r="F70" s="236">
        <v>65.650000000000006</v>
      </c>
      <c r="G70" s="236">
        <v>65.150000000000006</v>
      </c>
      <c r="H70" s="236">
        <v>58.65</v>
      </c>
      <c r="J70" s="236">
        <v>59.3</v>
      </c>
      <c r="K70" s="236">
        <v>61.14</v>
      </c>
      <c r="L70" s="236">
        <v>59.76</v>
      </c>
      <c r="M70" s="236">
        <v>57.14</v>
      </c>
      <c r="N70" s="236">
        <v>57.3</v>
      </c>
      <c r="P70" s="236">
        <v>60.35</v>
      </c>
      <c r="Q70" s="236">
        <v>61.4</v>
      </c>
      <c r="R70" s="236">
        <v>62.24</v>
      </c>
      <c r="S70" s="236">
        <v>58.33</v>
      </c>
      <c r="T70" s="236">
        <v>61.81</v>
      </c>
      <c r="V70" s="236">
        <v>55.8</v>
      </c>
      <c r="W70" s="236">
        <v>57.4</v>
      </c>
      <c r="X70" s="236">
        <v>54.86</v>
      </c>
      <c r="Y70" s="236">
        <v>57.84</v>
      </c>
      <c r="Z70" s="236">
        <v>56.36</v>
      </c>
      <c r="AB70" s="236">
        <v>62.18</v>
      </c>
      <c r="AC70" s="236">
        <v>63.55</v>
      </c>
      <c r="AD70" s="236">
        <v>61.17</v>
      </c>
      <c r="AE70" s="236">
        <v>62.56</v>
      </c>
      <c r="AF70" s="236">
        <v>65.040000000000006</v>
      </c>
    </row>
    <row r="71" spans="1:32" x14ac:dyDescent="0.25">
      <c r="A71" s="354"/>
      <c r="B71" s="355" t="s">
        <v>86</v>
      </c>
      <c r="C71" s="356">
        <v>-1</v>
      </c>
      <c r="D71" s="236">
        <v>7.38</v>
      </c>
      <c r="E71" s="236">
        <v>8.4600000000000009</v>
      </c>
      <c r="F71" s="236">
        <v>8.4</v>
      </c>
      <c r="G71" s="236">
        <v>8.33</v>
      </c>
      <c r="H71" s="236">
        <v>11.28</v>
      </c>
      <c r="J71" s="236">
        <v>11.3</v>
      </c>
      <c r="K71" s="236">
        <v>10.71</v>
      </c>
      <c r="L71" s="236">
        <v>11.45</v>
      </c>
      <c r="M71" s="236">
        <v>10.43</v>
      </c>
      <c r="N71" s="236">
        <v>10.36</v>
      </c>
      <c r="P71" s="236">
        <v>10.18</v>
      </c>
      <c r="Q71" s="236">
        <v>9.82</v>
      </c>
      <c r="R71" s="236">
        <v>12.94</v>
      </c>
      <c r="S71" s="236">
        <v>10</v>
      </c>
      <c r="T71" s="236">
        <v>12.15</v>
      </c>
      <c r="V71" s="236">
        <v>14.87</v>
      </c>
      <c r="W71" s="236">
        <v>14.99</v>
      </c>
      <c r="X71" s="236">
        <v>16.34</v>
      </c>
      <c r="Y71" s="236">
        <v>14.55</v>
      </c>
      <c r="Z71" s="236">
        <v>11.45</v>
      </c>
      <c r="AB71" s="236">
        <v>13.99</v>
      </c>
      <c r="AC71" s="236">
        <v>12.32</v>
      </c>
      <c r="AD71" s="236">
        <v>11.17</v>
      </c>
      <c r="AE71" s="236">
        <v>12.79</v>
      </c>
      <c r="AF71" s="236">
        <v>12.83</v>
      </c>
    </row>
    <row r="72" spans="1:32" x14ac:dyDescent="0.25">
      <c r="A72" s="354"/>
      <c r="B72" s="354"/>
      <c r="C72" s="357"/>
      <c r="D72" s="237"/>
      <c r="E72" s="237"/>
      <c r="F72" s="237"/>
      <c r="G72" s="237"/>
      <c r="H72" s="237"/>
      <c r="J72" s="237"/>
      <c r="K72" s="237"/>
      <c r="L72" s="237"/>
      <c r="M72" s="237"/>
      <c r="N72" s="237"/>
      <c r="P72" s="237"/>
      <c r="Q72" s="237"/>
      <c r="R72" s="237"/>
      <c r="S72" s="237"/>
      <c r="T72" s="237"/>
      <c r="V72" s="237"/>
      <c r="W72" s="237"/>
      <c r="X72" s="237"/>
      <c r="Y72" s="237"/>
      <c r="Z72" s="237"/>
      <c r="AB72" s="237"/>
      <c r="AC72" s="237"/>
      <c r="AD72" s="237"/>
      <c r="AE72" s="237"/>
      <c r="AF72" s="237"/>
    </row>
    <row r="73" spans="1:32" x14ac:dyDescent="0.25">
      <c r="A73" s="348"/>
      <c r="B73" s="349"/>
      <c r="C73" s="349"/>
      <c r="D73" s="238"/>
      <c r="E73" s="238"/>
      <c r="F73" s="238"/>
      <c r="G73" s="238"/>
      <c r="H73" s="238"/>
      <c r="J73" s="238"/>
      <c r="K73" s="238"/>
      <c r="L73" s="238"/>
      <c r="M73" s="238"/>
      <c r="N73" s="238"/>
      <c r="P73" s="238"/>
      <c r="Q73" s="238"/>
      <c r="R73" s="238"/>
      <c r="S73" s="238"/>
      <c r="T73" s="238"/>
      <c r="V73" s="238"/>
      <c r="W73" s="238"/>
      <c r="X73" s="238"/>
      <c r="Y73" s="238"/>
      <c r="Z73" s="238"/>
      <c r="AB73" s="238"/>
      <c r="AC73" s="238"/>
      <c r="AD73" s="238"/>
      <c r="AE73" s="238"/>
      <c r="AF73" s="238"/>
    </row>
    <row r="74" spans="1:32" x14ac:dyDescent="0.25">
      <c r="A74" s="352">
        <v>20</v>
      </c>
      <c r="B74" s="353" t="s">
        <v>88</v>
      </c>
      <c r="C74" s="239"/>
      <c r="D74" s="239"/>
      <c r="E74" s="239"/>
      <c r="F74" s="239"/>
      <c r="G74" s="239"/>
      <c r="H74" s="239"/>
      <c r="J74" s="239"/>
      <c r="K74" s="239"/>
      <c r="L74" s="239"/>
      <c r="M74" s="239"/>
      <c r="N74" s="239"/>
      <c r="P74" s="239"/>
      <c r="Q74" s="239"/>
      <c r="R74" s="239"/>
      <c r="S74" s="239"/>
      <c r="T74" s="239"/>
      <c r="V74" s="239"/>
      <c r="W74" s="239"/>
      <c r="X74" s="239"/>
      <c r="Y74" s="239"/>
      <c r="Z74" s="239"/>
      <c r="AB74" s="239"/>
      <c r="AC74" s="239"/>
      <c r="AD74" s="239"/>
      <c r="AE74" s="239"/>
      <c r="AF74" s="239"/>
    </row>
    <row r="75" spans="1:32" ht="21" x14ac:dyDescent="0.25">
      <c r="A75" s="354"/>
      <c r="B75" s="475"/>
      <c r="C75" s="477" t="s">
        <v>69</v>
      </c>
      <c r="D75" s="234" t="s">
        <v>279</v>
      </c>
      <c r="E75" s="234" t="s">
        <v>295</v>
      </c>
      <c r="F75" s="234" t="s">
        <v>294</v>
      </c>
      <c r="G75" s="234" t="s">
        <v>319</v>
      </c>
      <c r="H75" s="234" t="s">
        <v>331</v>
      </c>
      <c r="J75" s="234" t="s">
        <v>279</v>
      </c>
      <c r="K75" s="234" t="s">
        <v>295</v>
      </c>
      <c r="L75" s="234" t="s">
        <v>294</v>
      </c>
      <c r="M75" s="234" t="s">
        <v>319</v>
      </c>
      <c r="N75" s="234" t="s">
        <v>331</v>
      </c>
      <c r="P75" s="234" t="s">
        <v>279</v>
      </c>
      <c r="Q75" s="234" t="s">
        <v>295</v>
      </c>
      <c r="R75" s="234" t="s">
        <v>294</v>
      </c>
      <c r="S75" s="234" t="s">
        <v>319</v>
      </c>
      <c r="T75" s="234" t="s">
        <v>331</v>
      </c>
      <c r="V75" s="234" t="s">
        <v>279</v>
      </c>
      <c r="W75" s="234" t="s">
        <v>295</v>
      </c>
      <c r="X75" s="234" t="s">
        <v>294</v>
      </c>
      <c r="Y75" s="234" t="s">
        <v>319</v>
      </c>
      <c r="Z75" s="234" t="s">
        <v>331</v>
      </c>
      <c r="AB75" s="234" t="s">
        <v>279</v>
      </c>
      <c r="AC75" s="234" t="s">
        <v>295</v>
      </c>
      <c r="AD75" s="234" t="s">
        <v>294</v>
      </c>
      <c r="AE75" s="234" t="s">
        <v>319</v>
      </c>
      <c r="AF75" s="234" t="s">
        <v>331</v>
      </c>
    </row>
    <row r="76" spans="1:32" x14ac:dyDescent="0.25">
      <c r="A76" s="354"/>
      <c r="B76" s="476"/>
      <c r="C76" s="478"/>
      <c r="D76" s="235" t="s">
        <v>36</v>
      </c>
      <c r="E76" s="235" t="s">
        <v>36</v>
      </c>
      <c r="F76" s="235" t="s">
        <v>36</v>
      </c>
      <c r="G76" s="235" t="s">
        <v>36</v>
      </c>
      <c r="H76" s="235" t="s">
        <v>36</v>
      </c>
      <c r="J76" s="235" t="s">
        <v>36</v>
      </c>
      <c r="K76" s="235" t="s">
        <v>36</v>
      </c>
      <c r="L76" s="235" t="s">
        <v>36</v>
      </c>
      <c r="M76" s="235" t="s">
        <v>36</v>
      </c>
      <c r="N76" s="235" t="s">
        <v>36</v>
      </c>
      <c r="P76" s="235" t="s">
        <v>36</v>
      </c>
      <c r="Q76" s="235" t="s">
        <v>36</v>
      </c>
      <c r="R76" s="235" t="s">
        <v>36</v>
      </c>
      <c r="S76" s="235" t="s">
        <v>36</v>
      </c>
      <c r="T76" s="235" t="s">
        <v>36</v>
      </c>
      <c r="V76" s="235" t="s">
        <v>36</v>
      </c>
      <c r="W76" s="235" t="s">
        <v>36</v>
      </c>
      <c r="X76" s="235" t="s">
        <v>36</v>
      </c>
      <c r="Y76" s="235" t="s">
        <v>36</v>
      </c>
      <c r="Z76" s="235" t="s">
        <v>36</v>
      </c>
      <c r="AB76" s="235" t="s">
        <v>36</v>
      </c>
      <c r="AC76" s="235" t="s">
        <v>36</v>
      </c>
      <c r="AD76" s="235" t="s">
        <v>36</v>
      </c>
      <c r="AE76" s="235" t="s">
        <v>36</v>
      </c>
      <c r="AF76" s="235" t="s">
        <v>36</v>
      </c>
    </row>
    <row r="77" spans="1:32" x14ac:dyDescent="0.25">
      <c r="A77" s="354"/>
      <c r="B77" s="355" t="s">
        <v>89</v>
      </c>
      <c r="C77" s="356">
        <v>1</v>
      </c>
      <c r="D77" s="236">
        <v>89.23</v>
      </c>
      <c r="E77" s="236">
        <v>90.08</v>
      </c>
      <c r="F77" s="236">
        <v>90.15</v>
      </c>
      <c r="G77" s="236">
        <v>91.73</v>
      </c>
      <c r="H77" s="236"/>
      <c r="J77" s="236">
        <v>91.02</v>
      </c>
      <c r="K77" s="236">
        <v>90.74</v>
      </c>
      <c r="L77" s="236">
        <v>90.37</v>
      </c>
      <c r="M77" s="236">
        <v>92.31</v>
      </c>
      <c r="N77" s="236"/>
      <c r="P77" s="236">
        <v>89.47</v>
      </c>
      <c r="Q77" s="236">
        <v>89.16</v>
      </c>
      <c r="R77" s="236">
        <v>89.67</v>
      </c>
      <c r="S77" s="236">
        <v>90.28</v>
      </c>
      <c r="T77" s="236"/>
      <c r="V77" s="236">
        <v>86.98</v>
      </c>
      <c r="W77" s="236">
        <v>85.41</v>
      </c>
      <c r="X77" s="236">
        <v>87.69</v>
      </c>
      <c r="Y77" s="236">
        <v>89.64</v>
      </c>
      <c r="Z77" s="236"/>
      <c r="AB77" s="236">
        <v>85.71</v>
      </c>
      <c r="AC77" s="236">
        <v>88.83</v>
      </c>
      <c r="AD77" s="236">
        <v>87.21</v>
      </c>
      <c r="AE77" s="236">
        <v>88.05</v>
      </c>
      <c r="AF77" s="236"/>
    </row>
    <row r="78" spans="1:32" x14ac:dyDescent="0.25">
      <c r="A78" s="354"/>
      <c r="B78" s="355" t="s">
        <v>86</v>
      </c>
      <c r="C78" s="356">
        <v>-1</v>
      </c>
      <c r="D78" s="236">
        <v>10.77</v>
      </c>
      <c r="E78" s="236">
        <v>9.92</v>
      </c>
      <c r="F78" s="236">
        <v>9.85</v>
      </c>
      <c r="G78" s="236">
        <v>8.27</v>
      </c>
      <c r="H78" s="236"/>
      <c r="J78" s="236">
        <v>8.2899999999999991</v>
      </c>
      <c r="K78" s="236">
        <v>9.09</v>
      </c>
      <c r="L78" s="236">
        <v>9.4700000000000006</v>
      </c>
      <c r="M78" s="236">
        <v>7.54</v>
      </c>
      <c r="N78" s="236"/>
      <c r="P78" s="236">
        <v>10.18</v>
      </c>
      <c r="Q78" s="236">
        <v>10.14</v>
      </c>
      <c r="R78" s="236">
        <v>9.67</v>
      </c>
      <c r="S78" s="236">
        <v>9.7200000000000006</v>
      </c>
      <c r="T78" s="236"/>
      <c r="V78" s="236">
        <v>13.02</v>
      </c>
      <c r="W78" s="236">
        <v>14.2</v>
      </c>
      <c r="X78" s="236">
        <v>11.75</v>
      </c>
      <c r="Y78" s="236">
        <v>10</v>
      </c>
      <c r="Z78" s="236"/>
      <c r="AB78" s="236">
        <v>14.29</v>
      </c>
      <c r="AC78" s="236">
        <v>11.17</v>
      </c>
      <c r="AD78" s="236">
        <v>12.33</v>
      </c>
      <c r="AE78" s="236">
        <v>11.95</v>
      </c>
      <c r="AF78" s="236"/>
    </row>
    <row r="79" spans="1:32" x14ac:dyDescent="0.25">
      <c r="A79" s="354"/>
      <c r="B79" s="354"/>
      <c r="C79" s="357"/>
      <c r="D79" s="237"/>
      <c r="E79" s="237"/>
      <c r="F79" s="237"/>
      <c r="G79" s="237"/>
      <c r="H79" s="237"/>
      <c r="J79" s="237"/>
      <c r="K79" s="237"/>
      <c r="L79" s="237"/>
      <c r="M79" s="237"/>
      <c r="N79" s="237"/>
      <c r="P79" s="237"/>
      <c r="Q79" s="237"/>
      <c r="R79" s="237"/>
      <c r="S79" s="237"/>
      <c r="T79" s="237"/>
      <c r="V79" s="237"/>
      <c r="W79" s="237"/>
      <c r="X79" s="237"/>
      <c r="Y79" s="237"/>
      <c r="Z79" s="237"/>
      <c r="AB79" s="237"/>
      <c r="AC79" s="237"/>
      <c r="AD79" s="237"/>
      <c r="AE79" s="237"/>
      <c r="AF79" s="237"/>
    </row>
    <row r="80" spans="1:32" x14ac:dyDescent="0.25">
      <c r="A80" s="348"/>
      <c r="B80" s="349"/>
      <c r="C80" s="349"/>
      <c r="D80" s="238"/>
      <c r="E80" s="238"/>
      <c r="F80" s="238"/>
      <c r="G80" s="238"/>
      <c r="H80" s="238"/>
      <c r="J80" s="238"/>
      <c r="K80" s="238"/>
      <c r="L80" s="238"/>
      <c r="M80" s="238"/>
      <c r="N80" s="238"/>
      <c r="P80" s="238"/>
      <c r="Q80" s="238"/>
      <c r="R80" s="238"/>
      <c r="S80" s="238"/>
      <c r="T80" s="238"/>
      <c r="V80" s="238"/>
      <c r="W80" s="238"/>
      <c r="X80" s="238"/>
      <c r="Y80" s="238"/>
      <c r="Z80" s="238"/>
      <c r="AB80" s="238"/>
      <c r="AC80" s="238"/>
      <c r="AD80" s="238"/>
      <c r="AE80" s="238"/>
      <c r="AF80" s="238"/>
    </row>
    <row r="81" spans="1:32" x14ac:dyDescent="0.25">
      <c r="A81" s="352">
        <v>21</v>
      </c>
      <c r="B81" s="353" t="s">
        <v>90</v>
      </c>
      <c r="C81" s="239"/>
      <c r="D81" s="239"/>
      <c r="E81" s="239"/>
      <c r="F81" s="239"/>
      <c r="G81" s="239"/>
      <c r="H81" s="239"/>
      <c r="J81" s="239"/>
      <c r="K81" s="239"/>
      <c r="L81" s="239"/>
      <c r="M81" s="239"/>
      <c r="N81" s="239"/>
      <c r="P81" s="239"/>
      <c r="Q81" s="239"/>
      <c r="R81" s="239"/>
      <c r="S81" s="239"/>
      <c r="T81" s="239"/>
      <c r="V81" s="239"/>
      <c r="W81" s="239"/>
      <c r="X81" s="239"/>
      <c r="Y81" s="239"/>
      <c r="Z81" s="239"/>
      <c r="AB81" s="239"/>
      <c r="AC81" s="239"/>
      <c r="AD81" s="239"/>
      <c r="AE81" s="239"/>
      <c r="AF81" s="239"/>
    </row>
    <row r="82" spans="1:32" ht="21" x14ac:dyDescent="0.25">
      <c r="A82" s="354"/>
      <c r="B82" s="475"/>
      <c r="C82" s="477" t="s">
        <v>69</v>
      </c>
      <c r="D82" s="234" t="s">
        <v>279</v>
      </c>
      <c r="E82" s="234" t="s">
        <v>295</v>
      </c>
      <c r="F82" s="234" t="s">
        <v>294</v>
      </c>
      <c r="G82" s="234" t="s">
        <v>319</v>
      </c>
      <c r="H82" s="234" t="s">
        <v>331</v>
      </c>
      <c r="J82" s="234" t="s">
        <v>279</v>
      </c>
      <c r="K82" s="234" t="s">
        <v>295</v>
      </c>
      <c r="L82" s="234" t="s">
        <v>294</v>
      </c>
      <c r="M82" s="234" t="s">
        <v>319</v>
      </c>
      <c r="N82" s="234" t="s">
        <v>331</v>
      </c>
      <c r="P82" s="234" t="s">
        <v>279</v>
      </c>
      <c r="Q82" s="234" t="s">
        <v>295</v>
      </c>
      <c r="R82" s="234" t="s">
        <v>294</v>
      </c>
      <c r="S82" s="234" t="s">
        <v>319</v>
      </c>
      <c r="T82" s="234" t="s">
        <v>331</v>
      </c>
      <c r="V82" s="234" t="s">
        <v>279</v>
      </c>
      <c r="W82" s="234" t="s">
        <v>295</v>
      </c>
      <c r="X82" s="234" t="s">
        <v>294</v>
      </c>
      <c r="Y82" s="234" t="s">
        <v>319</v>
      </c>
      <c r="Z82" s="234" t="s">
        <v>331</v>
      </c>
      <c r="AB82" s="234" t="s">
        <v>279</v>
      </c>
      <c r="AC82" s="234" t="s">
        <v>295</v>
      </c>
      <c r="AD82" s="234" t="s">
        <v>294</v>
      </c>
      <c r="AE82" s="234" t="s">
        <v>319</v>
      </c>
      <c r="AF82" s="234" t="s">
        <v>331</v>
      </c>
    </row>
    <row r="83" spans="1:32" x14ac:dyDescent="0.25">
      <c r="A83" s="354"/>
      <c r="B83" s="476"/>
      <c r="C83" s="478"/>
      <c r="D83" s="235" t="s">
        <v>36</v>
      </c>
      <c r="E83" s="235" t="s">
        <v>36</v>
      </c>
      <c r="F83" s="235" t="s">
        <v>36</v>
      </c>
      <c r="G83" s="235" t="s">
        <v>36</v>
      </c>
      <c r="H83" s="235" t="s">
        <v>36</v>
      </c>
      <c r="J83" s="235" t="s">
        <v>36</v>
      </c>
      <c r="K83" s="235" t="s">
        <v>36</v>
      </c>
      <c r="L83" s="235" t="s">
        <v>36</v>
      </c>
      <c r="M83" s="235" t="s">
        <v>36</v>
      </c>
      <c r="N83" s="235" t="s">
        <v>36</v>
      </c>
      <c r="P83" s="235" t="s">
        <v>36</v>
      </c>
      <c r="Q83" s="235" t="s">
        <v>36</v>
      </c>
      <c r="R83" s="235" t="s">
        <v>36</v>
      </c>
      <c r="S83" s="235" t="s">
        <v>36</v>
      </c>
      <c r="T83" s="235" t="s">
        <v>36</v>
      </c>
      <c r="V83" s="235" t="s">
        <v>36</v>
      </c>
      <c r="W83" s="235" t="s">
        <v>36</v>
      </c>
      <c r="X83" s="235" t="s">
        <v>36</v>
      </c>
      <c r="Y83" s="235" t="s">
        <v>36</v>
      </c>
      <c r="Z83" s="235" t="s">
        <v>36</v>
      </c>
      <c r="AB83" s="235" t="s">
        <v>36</v>
      </c>
      <c r="AC83" s="235" t="s">
        <v>36</v>
      </c>
      <c r="AD83" s="235" t="s">
        <v>36</v>
      </c>
      <c r="AE83" s="235" t="s">
        <v>36</v>
      </c>
      <c r="AF83" s="235" t="s">
        <v>36</v>
      </c>
    </row>
    <row r="84" spans="1:32" x14ac:dyDescent="0.25">
      <c r="A84" s="354"/>
      <c r="B84" s="355" t="s">
        <v>91</v>
      </c>
      <c r="C84" s="356">
        <v>1</v>
      </c>
      <c r="D84" s="236">
        <v>33.85</v>
      </c>
      <c r="E84" s="236">
        <v>36.64</v>
      </c>
      <c r="F84" s="236">
        <v>36.36</v>
      </c>
      <c r="G84" s="236">
        <v>29.32</v>
      </c>
      <c r="H84" s="236"/>
      <c r="J84" s="236">
        <v>51.47</v>
      </c>
      <c r="K84" s="236">
        <v>51.18</v>
      </c>
      <c r="L84" s="236">
        <v>51.85</v>
      </c>
      <c r="M84" s="236">
        <v>52.12</v>
      </c>
      <c r="N84" s="236"/>
      <c r="P84" s="236">
        <v>42.46</v>
      </c>
      <c r="Q84" s="236">
        <v>45.1</v>
      </c>
      <c r="R84" s="236">
        <v>41.33</v>
      </c>
      <c r="S84" s="236">
        <v>40.630000000000003</v>
      </c>
      <c r="T84" s="236"/>
      <c r="V84" s="236">
        <v>41.62</v>
      </c>
      <c r="W84" s="236">
        <v>41.25</v>
      </c>
      <c r="X84" s="236">
        <v>39.93</v>
      </c>
      <c r="Y84" s="236">
        <v>42.36</v>
      </c>
      <c r="Z84" s="236"/>
      <c r="AB84" s="236">
        <v>36.450000000000003</v>
      </c>
      <c r="AC84" s="236">
        <v>35.92</v>
      </c>
      <c r="AD84" s="236">
        <v>36.99</v>
      </c>
      <c r="AE84" s="236">
        <v>37.61</v>
      </c>
      <c r="AF84" s="236"/>
    </row>
    <row r="85" spans="1:32" x14ac:dyDescent="0.25">
      <c r="A85" s="354"/>
      <c r="B85" s="355" t="s">
        <v>92</v>
      </c>
      <c r="C85" s="356">
        <v>-1</v>
      </c>
      <c r="D85" s="236">
        <v>65.38</v>
      </c>
      <c r="E85" s="236">
        <v>62.6</v>
      </c>
      <c r="F85" s="236">
        <v>61.36</v>
      </c>
      <c r="G85" s="236">
        <v>67.67</v>
      </c>
      <c r="H85" s="236"/>
      <c r="J85" s="236">
        <v>48.19</v>
      </c>
      <c r="K85" s="236">
        <v>48.32</v>
      </c>
      <c r="L85" s="236">
        <v>46.23</v>
      </c>
      <c r="M85" s="236">
        <v>47.41</v>
      </c>
      <c r="N85" s="236"/>
      <c r="P85" s="236">
        <v>57.54</v>
      </c>
      <c r="Q85" s="236">
        <v>54.2</v>
      </c>
      <c r="R85" s="236">
        <v>57</v>
      </c>
      <c r="S85" s="236">
        <v>59.03</v>
      </c>
      <c r="T85" s="236"/>
      <c r="V85" s="236">
        <v>57.99</v>
      </c>
      <c r="W85" s="236">
        <v>57.78</v>
      </c>
      <c r="X85" s="236">
        <v>56.72</v>
      </c>
      <c r="Y85" s="236">
        <v>56.91</v>
      </c>
      <c r="Z85" s="236"/>
      <c r="AB85" s="236">
        <v>63.05</v>
      </c>
      <c r="AC85" s="236">
        <v>61.65</v>
      </c>
      <c r="AD85" s="236">
        <v>61.64</v>
      </c>
      <c r="AE85" s="236">
        <v>61.95</v>
      </c>
      <c r="AF85" s="236"/>
    </row>
    <row r="86" spans="1:32" x14ac:dyDescent="0.25">
      <c r="A86" s="354"/>
      <c r="B86" s="354"/>
      <c r="C86" s="357"/>
      <c r="D86" s="237"/>
      <c r="E86" s="237"/>
      <c r="F86" s="237"/>
      <c r="G86" s="237"/>
      <c r="H86" s="237"/>
      <c r="J86" s="237"/>
      <c r="K86" s="237"/>
      <c r="L86" s="237"/>
      <c r="M86" s="237"/>
      <c r="N86" s="237"/>
      <c r="P86" s="237"/>
      <c r="Q86" s="237"/>
      <c r="R86" s="237"/>
      <c r="S86" s="237"/>
      <c r="T86" s="237"/>
      <c r="V86" s="237"/>
      <c r="W86" s="237"/>
      <c r="X86" s="237"/>
      <c r="Y86" s="237"/>
      <c r="Z86" s="237"/>
      <c r="AB86" s="237"/>
      <c r="AC86" s="237"/>
      <c r="AD86" s="237"/>
      <c r="AE86" s="237"/>
      <c r="AF86" s="237"/>
    </row>
    <row r="87" spans="1:32" x14ac:dyDescent="0.25">
      <c r="A87" s="348"/>
      <c r="B87" s="349"/>
      <c r="C87" s="349"/>
      <c r="D87" s="238"/>
      <c r="E87" s="238"/>
      <c r="F87" s="238"/>
      <c r="G87" s="238"/>
      <c r="H87" s="238"/>
      <c r="J87" s="238"/>
      <c r="K87" s="238"/>
      <c r="L87" s="238"/>
      <c r="M87" s="238"/>
      <c r="N87" s="238"/>
      <c r="P87" s="238"/>
      <c r="Q87" s="238"/>
      <c r="R87" s="238"/>
      <c r="S87" s="238"/>
      <c r="T87" s="238"/>
      <c r="V87" s="238"/>
      <c r="W87" s="238"/>
      <c r="X87" s="238"/>
      <c r="Y87" s="238"/>
      <c r="Z87" s="238"/>
      <c r="AB87" s="238"/>
      <c r="AC87" s="238"/>
      <c r="AD87" s="238"/>
      <c r="AE87" s="238"/>
      <c r="AF87" s="238"/>
    </row>
    <row r="88" spans="1:32" x14ac:dyDescent="0.25">
      <c r="A88" s="352">
        <v>22</v>
      </c>
      <c r="B88" s="353" t="s">
        <v>93</v>
      </c>
      <c r="C88" s="239"/>
      <c r="D88" s="239"/>
      <c r="E88" s="239"/>
      <c r="F88" s="239"/>
      <c r="G88" s="239"/>
      <c r="H88" s="239"/>
      <c r="J88" s="239"/>
      <c r="K88" s="239"/>
      <c r="L88" s="239"/>
      <c r="M88" s="239"/>
      <c r="N88" s="239"/>
      <c r="P88" s="239"/>
      <c r="Q88" s="239"/>
      <c r="R88" s="239"/>
      <c r="S88" s="239"/>
      <c r="T88" s="239"/>
      <c r="V88" s="239"/>
      <c r="W88" s="239"/>
      <c r="X88" s="239"/>
      <c r="Y88" s="239"/>
      <c r="Z88" s="239"/>
      <c r="AB88" s="239"/>
      <c r="AC88" s="239"/>
      <c r="AD88" s="239"/>
      <c r="AE88" s="239"/>
      <c r="AF88" s="239"/>
    </row>
    <row r="89" spans="1:32" ht="21" x14ac:dyDescent="0.25">
      <c r="A89" s="354"/>
      <c r="B89" s="475"/>
      <c r="C89" s="477" t="s">
        <v>69</v>
      </c>
      <c r="D89" s="234" t="s">
        <v>279</v>
      </c>
      <c r="E89" s="234" t="s">
        <v>295</v>
      </c>
      <c r="F89" s="234" t="s">
        <v>294</v>
      </c>
      <c r="G89" s="234" t="s">
        <v>319</v>
      </c>
      <c r="H89" s="234" t="s">
        <v>331</v>
      </c>
      <c r="J89" s="234" t="s">
        <v>279</v>
      </c>
      <c r="K89" s="234" t="s">
        <v>295</v>
      </c>
      <c r="L89" s="234" t="s">
        <v>294</v>
      </c>
      <c r="M89" s="234" t="s">
        <v>319</v>
      </c>
      <c r="N89" s="234" t="s">
        <v>331</v>
      </c>
      <c r="P89" s="234" t="s">
        <v>279</v>
      </c>
      <c r="Q89" s="234" t="s">
        <v>295</v>
      </c>
      <c r="R89" s="234" t="s">
        <v>294</v>
      </c>
      <c r="S89" s="234" t="s">
        <v>319</v>
      </c>
      <c r="T89" s="234" t="s">
        <v>331</v>
      </c>
      <c r="V89" s="234" t="s">
        <v>279</v>
      </c>
      <c r="W89" s="234" t="s">
        <v>295</v>
      </c>
      <c r="X89" s="234" t="s">
        <v>294</v>
      </c>
      <c r="Y89" s="234" t="s">
        <v>319</v>
      </c>
      <c r="Z89" s="234" t="s">
        <v>331</v>
      </c>
      <c r="AB89" s="234" t="s">
        <v>279</v>
      </c>
      <c r="AC89" s="234" t="s">
        <v>295</v>
      </c>
      <c r="AD89" s="234" t="s">
        <v>294</v>
      </c>
      <c r="AE89" s="234" t="s">
        <v>319</v>
      </c>
      <c r="AF89" s="234" t="s">
        <v>331</v>
      </c>
    </row>
    <row r="90" spans="1:32" x14ac:dyDescent="0.25">
      <c r="A90" s="354"/>
      <c r="B90" s="476"/>
      <c r="C90" s="478"/>
      <c r="D90" s="235" t="s">
        <v>36</v>
      </c>
      <c r="E90" s="235" t="s">
        <v>36</v>
      </c>
      <c r="F90" s="235" t="s">
        <v>36</v>
      </c>
      <c r="G90" s="235" t="s">
        <v>36</v>
      </c>
      <c r="H90" s="235" t="s">
        <v>36</v>
      </c>
      <c r="J90" s="235" t="s">
        <v>36</v>
      </c>
      <c r="K90" s="235" t="s">
        <v>36</v>
      </c>
      <c r="L90" s="235" t="s">
        <v>36</v>
      </c>
      <c r="M90" s="235" t="s">
        <v>36</v>
      </c>
      <c r="N90" s="235" t="s">
        <v>36</v>
      </c>
      <c r="P90" s="235" t="s">
        <v>36</v>
      </c>
      <c r="Q90" s="235" t="s">
        <v>36</v>
      </c>
      <c r="R90" s="235" t="s">
        <v>36</v>
      </c>
      <c r="S90" s="235" t="s">
        <v>36</v>
      </c>
      <c r="T90" s="235" t="s">
        <v>36</v>
      </c>
      <c r="V90" s="235" t="s">
        <v>36</v>
      </c>
      <c r="W90" s="235" t="s">
        <v>36</v>
      </c>
      <c r="X90" s="235" t="s">
        <v>36</v>
      </c>
      <c r="Y90" s="235" t="s">
        <v>36</v>
      </c>
      <c r="Z90" s="235" t="s">
        <v>36</v>
      </c>
      <c r="AB90" s="235" t="s">
        <v>36</v>
      </c>
      <c r="AC90" s="235" t="s">
        <v>36</v>
      </c>
      <c r="AD90" s="235" t="s">
        <v>36</v>
      </c>
      <c r="AE90" s="235" t="s">
        <v>36</v>
      </c>
      <c r="AF90" s="235" t="s">
        <v>36</v>
      </c>
    </row>
    <row r="91" spans="1:32" x14ac:dyDescent="0.25">
      <c r="A91" s="354"/>
      <c r="B91" s="355" t="s">
        <v>89</v>
      </c>
      <c r="C91" s="356">
        <v>1</v>
      </c>
      <c r="D91" s="236">
        <v>13.08</v>
      </c>
      <c r="E91" s="236">
        <v>9.92</v>
      </c>
      <c r="F91" s="236">
        <v>12.88</v>
      </c>
      <c r="G91" s="236">
        <v>10.53</v>
      </c>
      <c r="H91" s="236"/>
      <c r="J91" s="236">
        <v>24.01</v>
      </c>
      <c r="K91" s="236">
        <v>22.05</v>
      </c>
      <c r="L91" s="236">
        <v>22.47</v>
      </c>
      <c r="M91" s="236">
        <v>23.23</v>
      </c>
      <c r="N91" s="236"/>
      <c r="P91" s="236">
        <v>18.25</v>
      </c>
      <c r="Q91" s="236">
        <v>20.28</v>
      </c>
      <c r="R91" s="236">
        <v>20.329999999999998</v>
      </c>
      <c r="S91" s="236">
        <v>21.53</v>
      </c>
      <c r="T91" s="236"/>
      <c r="V91" s="236">
        <v>25.44</v>
      </c>
      <c r="W91" s="236">
        <v>22.96</v>
      </c>
      <c r="X91" s="236">
        <v>21.27</v>
      </c>
      <c r="Y91" s="236">
        <v>24.73</v>
      </c>
      <c r="Z91" s="236"/>
      <c r="AB91" s="236">
        <v>8.8699999999999992</v>
      </c>
      <c r="AC91" s="236">
        <v>7.77</v>
      </c>
      <c r="AD91" s="236">
        <v>12.33</v>
      </c>
      <c r="AE91" s="236">
        <v>9.73</v>
      </c>
      <c r="AF91" s="236"/>
    </row>
    <row r="92" spans="1:32" x14ac:dyDescent="0.25">
      <c r="A92" s="354"/>
      <c r="B92" s="355" t="s">
        <v>86</v>
      </c>
      <c r="C92" s="356">
        <v>-1</v>
      </c>
      <c r="D92" s="236">
        <v>0.77</v>
      </c>
      <c r="E92" s="236">
        <v>1.53</v>
      </c>
      <c r="F92" s="236">
        <v>1.52</v>
      </c>
      <c r="G92" s="236">
        <v>0</v>
      </c>
      <c r="H92" s="236"/>
      <c r="J92" s="236">
        <v>1.9</v>
      </c>
      <c r="K92" s="236">
        <v>2.36</v>
      </c>
      <c r="L92" s="236">
        <v>3.21</v>
      </c>
      <c r="M92" s="236">
        <v>2.04</v>
      </c>
      <c r="N92" s="236"/>
      <c r="P92" s="236">
        <v>1.75</v>
      </c>
      <c r="Q92" s="236">
        <v>3.5</v>
      </c>
      <c r="R92" s="236">
        <v>1.33</v>
      </c>
      <c r="S92" s="236">
        <v>1.04</v>
      </c>
      <c r="T92" s="236"/>
      <c r="V92" s="236">
        <v>2.96</v>
      </c>
      <c r="W92" s="236">
        <v>2.92</v>
      </c>
      <c r="X92" s="236">
        <v>1.68</v>
      </c>
      <c r="Y92" s="236">
        <v>0.91</v>
      </c>
      <c r="Z92" s="236"/>
      <c r="AB92" s="236">
        <v>0.49</v>
      </c>
      <c r="AC92" s="236">
        <v>0</v>
      </c>
      <c r="AD92" s="236">
        <v>0.91</v>
      </c>
      <c r="AE92" s="236">
        <v>0</v>
      </c>
      <c r="AF92" s="236"/>
    </row>
    <row r="93" spans="1:32" x14ac:dyDescent="0.25">
      <c r="A93" s="354"/>
      <c r="B93" s="354"/>
      <c r="C93" s="357"/>
      <c r="D93" s="237"/>
      <c r="E93" s="237"/>
      <c r="F93" s="237"/>
      <c r="G93" s="237"/>
      <c r="H93" s="237"/>
      <c r="J93" s="237"/>
      <c r="K93" s="237"/>
      <c r="L93" s="237"/>
      <c r="M93" s="237"/>
      <c r="N93" s="237"/>
      <c r="P93" s="237"/>
      <c r="Q93" s="237"/>
      <c r="R93" s="237"/>
      <c r="S93" s="237"/>
      <c r="T93" s="237"/>
      <c r="V93" s="237"/>
      <c r="W93" s="237"/>
      <c r="X93" s="237"/>
      <c r="Y93" s="237"/>
      <c r="Z93" s="237"/>
      <c r="AB93" s="237"/>
      <c r="AC93" s="237"/>
      <c r="AD93" s="237"/>
      <c r="AE93" s="237"/>
      <c r="AF93" s="237"/>
    </row>
    <row r="94" spans="1:32" x14ac:dyDescent="0.25">
      <c r="A94" s="348"/>
      <c r="B94" s="349"/>
      <c r="C94" s="349"/>
      <c r="D94" s="238"/>
      <c r="E94" s="238"/>
      <c r="F94" s="238"/>
      <c r="G94" s="238"/>
      <c r="H94" s="238"/>
      <c r="J94" s="238"/>
      <c r="K94" s="238"/>
      <c r="L94" s="238"/>
      <c r="M94" s="238"/>
      <c r="N94" s="238"/>
      <c r="P94" s="238"/>
      <c r="Q94" s="238"/>
      <c r="R94" s="238"/>
      <c r="S94" s="238"/>
      <c r="T94" s="238"/>
      <c r="V94" s="238"/>
      <c r="W94" s="238"/>
      <c r="X94" s="238"/>
      <c r="Y94" s="238"/>
      <c r="Z94" s="238"/>
      <c r="AB94" s="238"/>
      <c r="AC94" s="238"/>
      <c r="AD94" s="238"/>
      <c r="AE94" s="238"/>
      <c r="AF94" s="238"/>
    </row>
    <row r="95" spans="1:32" x14ac:dyDescent="0.25">
      <c r="A95" s="352">
        <v>23</v>
      </c>
      <c r="B95" s="353" t="s">
        <v>94</v>
      </c>
      <c r="C95" s="239"/>
      <c r="D95" s="239"/>
      <c r="E95" s="239"/>
      <c r="F95" s="239"/>
      <c r="G95" s="239"/>
      <c r="H95" s="239"/>
      <c r="J95" s="239"/>
      <c r="K95" s="239"/>
      <c r="L95" s="239"/>
      <c r="M95" s="239"/>
      <c r="N95" s="239"/>
      <c r="P95" s="239"/>
      <c r="Q95" s="239"/>
      <c r="R95" s="239"/>
      <c r="S95" s="239"/>
      <c r="T95" s="239"/>
      <c r="V95" s="239"/>
      <c r="W95" s="239"/>
      <c r="X95" s="239"/>
      <c r="Y95" s="239"/>
      <c r="Z95" s="239"/>
      <c r="AB95" s="239"/>
      <c r="AC95" s="239"/>
      <c r="AD95" s="239"/>
      <c r="AE95" s="239"/>
      <c r="AF95" s="239"/>
    </row>
    <row r="96" spans="1:32" ht="21" x14ac:dyDescent="0.25">
      <c r="A96" s="354"/>
      <c r="B96" s="475"/>
      <c r="C96" s="477" t="s">
        <v>69</v>
      </c>
      <c r="D96" s="234" t="s">
        <v>279</v>
      </c>
      <c r="E96" s="234" t="s">
        <v>295</v>
      </c>
      <c r="F96" s="234" t="s">
        <v>294</v>
      </c>
      <c r="G96" s="234" t="s">
        <v>319</v>
      </c>
      <c r="H96" s="234" t="s">
        <v>331</v>
      </c>
      <c r="J96" s="234" t="s">
        <v>279</v>
      </c>
      <c r="K96" s="234" t="s">
        <v>295</v>
      </c>
      <c r="L96" s="234" t="s">
        <v>294</v>
      </c>
      <c r="M96" s="234" t="s">
        <v>319</v>
      </c>
      <c r="N96" s="234" t="s">
        <v>331</v>
      </c>
      <c r="P96" s="234" t="s">
        <v>279</v>
      </c>
      <c r="Q96" s="234" t="s">
        <v>295</v>
      </c>
      <c r="R96" s="234" t="s">
        <v>294</v>
      </c>
      <c r="S96" s="234" t="s">
        <v>319</v>
      </c>
      <c r="T96" s="234" t="s">
        <v>331</v>
      </c>
      <c r="V96" s="234" t="s">
        <v>279</v>
      </c>
      <c r="W96" s="234" t="s">
        <v>295</v>
      </c>
      <c r="X96" s="234" t="s">
        <v>294</v>
      </c>
      <c r="Y96" s="234" t="s">
        <v>319</v>
      </c>
      <c r="Z96" s="234" t="s">
        <v>331</v>
      </c>
      <c r="AB96" s="234" t="s">
        <v>279</v>
      </c>
      <c r="AC96" s="234" t="s">
        <v>295</v>
      </c>
      <c r="AD96" s="234" t="s">
        <v>294</v>
      </c>
      <c r="AE96" s="234" t="s">
        <v>319</v>
      </c>
      <c r="AF96" s="234" t="s">
        <v>331</v>
      </c>
    </row>
    <row r="97" spans="1:32" x14ac:dyDescent="0.25">
      <c r="A97" s="354"/>
      <c r="B97" s="476"/>
      <c r="C97" s="478"/>
      <c r="D97" s="235" t="s">
        <v>36</v>
      </c>
      <c r="E97" s="235" t="s">
        <v>36</v>
      </c>
      <c r="F97" s="235" t="s">
        <v>36</v>
      </c>
      <c r="G97" s="235" t="s">
        <v>36</v>
      </c>
      <c r="H97" s="235" t="s">
        <v>36</v>
      </c>
      <c r="J97" s="235" t="s">
        <v>36</v>
      </c>
      <c r="K97" s="235" t="s">
        <v>36</v>
      </c>
      <c r="L97" s="235" t="s">
        <v>36</v>
      </c>
      <c r="M97" s="235" t="s">
        <v>36</v>
      </c>
      <c r="N97" s="235" t="s">
        <v>36</v>
      </c>
      <c r="P97" s="235" t="s">
        <v>36</v>
      </c>
      <c r="Q97" s="235" t="s">
        <v>36</v>
      </c>
      <c r="R97" s="235" t="s">
        <v>36</v>
      </c>
      <c r="S97" s="235" t="s">
        <v>36</v>
      </c>
      <c r="T97" s="235" t="s">
        <v>36</v>
      </c>
      <c r="V97" s="235" t="s">
        <v>36</v>
      </c>
      <c r="W97" s="235" t="s">
        <v>36</v>
      </c>
      <c r="X97" s="235" t="s">
        <v>36</v>
      </c>
      <c r="Y97" s="235" t="s">
        <v>36</v>
      </c>
      <c r="Z97" s="235" t="s">
        <v>36</v>
      </c>
      <c r="AB97" s="235" t="s">
        <v>36</v>
      </c>
      <c r="AC97" s="235" t="s">
        <v>36</v>
      </c>
      <c r="AD97" s="235" t="s">
        <v>36</v>
      </c>
      <c r="AE97" s="235" t="s">
        <v>36</v>
      </c>
      <c r="AF97" s="235" t="s">
        <v>36</v>
      </c>
    </row>
    <row r="98" spans="1:32" x14ac:dyDescent="0.25">
      <c r="A98" s="354"/>
      <c r="B98" s="355" t="s">
        <v>28</v>
      </c>
      <c r="C98" s="356" t="s">
        <v>59</v>
      </c>
      <c r="D98" s="236">
        <v>11.9</v>
      </c>
      <c r="E98" s="236">
        <v>11.18</v>
      </c>
      <c r="F98" s="236">
        <v>11.56</v>
      </c>
      <c r="G98" s="236">
        <v>11.36</v>
      </c>
      <c r="H98" s="236"/>
      <c r="J98" s="236">
        <v>13.25</v>
      </c>
      <c r="K98" s="236">
        <v>13.22</v>
      </c>
      <c r="L98" s="236">
        <v>13.03</v>
      </c>
      <c r="M98" s="236">
        <v>12.38</v>
      </c>
      <c r="N98" s="236"/>
      <c r="P98" s="236">
        <v>14.83</v>
      </c>
      <c r="Q98" s="236">
        <v>13.88</v>
      </c>
      <c r="R98" s="236">
        <v>13.62</v>
      </c>
      <c r="S98" s="236">
        <v>13.73</v>
      </c>
      <c r="T98" s="236"/>
      <c r="V98" s="236">
        <v>14.07</v>
      </c>
      <c r="W98" s="236">
        <v>14.11</v>
      </c>
      <c r="X98" s="236">
        <v>13.57</v>
      </c>
      <c r="Y98" s="236">
        <v>13.09</v>
      </c>
      <c r="Z98" s="236"/>
      <c r="AB98" s="236">
        <v>16.059999999999999</v>
      </c>
      <c r="AC98" s="236">
        <v>12.29</v>
      </c>
      <c r="AD98" s="236">
        <v>12.6</v>
      </c>
      <c r="AE98" s="236">
        <v>12.54</v>
      </c>
      <c r="AF98" s="236"/>
    </row>
    <row r="99" spans="1:32" x14ac:dyDescent="0.25">
      <c r="A99" s="354"/>
      <c r="B99" s="355" t="s">
        <v>57</v>
      </c>
      <c r="C99" s="356"/>
      <c r="D99" s="236">
        <v>11.9</v>
      </c>
      <c r="E99" s="236">
        <v>11.18</v>
      </c>
      <c r="F99" s="236">
        <v>11.56</v>
      </c>
      <c r="G99" s="236">
        <v>11.36</v>
      </c>
      <c r="H99" s="236"/>
      <c r="J99" s="236">
        <v>13.25</v>
      </c>
      <c r="K99" s="236">
        <v>13.22</v>
      </c>
      <c r="L99" s="236">
        <v>13.03</v>
      </c>
      <c r="M99" s="236">
        <v>12.38</v>
      </c>
      <c r="N99" s="236"/>
      <c r="P99" s="236">
        <v>14.83</v>
      </c>
      <c r="Q99" s="236">
        <v>13.88</v>
      </c>
      <c r="R99" s="236">
        <v>13.62</v>
      </c>
      <c r="S99" s="236">
        <v>13.73</v>
      </c>
      <c r="T99" s="236"/>
      <c r="V99" s="236">
        <v>14.07</v>
      </c>
      <c r="W99" s="236">
        <v>14.11</v>
      </c>
      <c r="X99" s="236">
        <v>13.57</v>
      </c>
      <c r="Y99" s="236">
        <v>13.09</v>
      </c>
      <c r="Z99" s="236"/>
      <c r="AB99" s="236">
        <v>16.059999999999999</v>
      </c>
      <c r="AC99" s="236">
        <v>12.29</v>
      </c>
      <c r="AD99" s="236">
        <v>12.6</v>
      </c>
      <c r="AE99" s="236">
        <v>12.54</v>
      </c>
      <c r="AF99" s="236"/>
    </row>
    <row r="100" spans="1:32" x14ac:dyDescent="0.25">
      <c r="A100" s="354"/>
      <c r="B100" s="355" t="s">
        <v>51</v>
      </c>
      <c r="C100" s="356"/>
      <c r="D100" s="236">
        <v>13.84</v>
      </c>
      <c r="E100" s="236">
        <v>13.43</v>
      </c>
      <c r="F100" s="236">
        <v>13.17</v>
      </c>
      <c r="G100" s="236">
        <v>12.87</v>
      </c>
      <c r="H100" s="236"/>
      <c r="J100" s="236">
        <v>13.84</v>
      </c>
      <c r="K100" s="236">
        <v>13.43</v>
      </c>
      <c r="L100" s="236">
        <v>13.17</v>
      </c>
      <c r="M100" s="236">
        <v>12.87</v>
      </c>
      <c r="N100" s="236"/>
      <c r="P100" s="236">
        <v>13.84</v>
      </c>
      <c r="Q100" s="236">
        <v>13.43</v>
      </c>
      <c r="R100" s="236">
        <v>13.17</v>
      </c>
      <c r="S100" s="236">
        <v>12.87</v>
      </c>
      <c r="T100" s="236"/>
      <c r="V100" s="236">
        <v>13.84</v>
      </c>
      <c r="W100" s="236">
        <v>13.43</v>
      </c>
      <c r="X100" s="236">
        <v>13.17</v>
      </c>
      <c r="Y100" s="236">
        <v>12.87</v>
      </c>
      <c r="Z100" s="236"/>
      <c r="AB100" s="236">
        <v>13.84</v>
      </c>
      <c r="AC100" s="236">
        <v>13.43</v>
      </c>
      <c r="AD100" s="236">
        <v>13.17</v>
      </c>
      <c r="AE100" s="236">
        <v>12.87</v>
      </c>
      <c r="AF100" s="236"/>
    </row>
    <row r="101" spans="1:32" x14ac:dyDescent="0.25">
      <c r="A101" s="354"/>
      <c r="B101" s="355" t="s">
        <v>22</v>
      </c>
      <c r="C101" s="356"/>
      <c r="D101" s="236">
        <v>13.84</v>
      </c>
      <c r="E101" s="236">
        <v>13.43</v>
      </c>
      <c r="F101" s="236">
        <v>13.17</v>
      </c>
      <c r="G101" s="236">
        <v>12.87</v>
      </c>
      <c r="H101" s="236"/>
      <c r="J101" s="236">
        <v>13.84</v>
      </c>
      <c r="K101" s="236">
        <v>13.43</v>
      </c>
      <c r="L101" s="236">
        <v>13.17</v>
      </c>
      <c r="M101" s="236">
        <v>12.87</v>
      </c>
      <c r="N101" s="236"/>
      <c r="P101" s="236">
        <v>13.84</v>
      </c>
      <c r="Q101" s="236">
        <v>13.43</v>
      </c>
      <c r="R101" s="236">
        <v>13.17</v>
      </c>
      <c r="S101" s="236">
        <v>12.87</v>
      </c>
      <c r="T101" s="236"/>
      <c r="V101" s="236">
        <v>13.84</v>
      </c>
      <c r="W101" s="236">
        <v>13.43</v>
      </c>
      <c r="X101" s="236">
        <v>13.17</v>
      </c>
      <c r="Y101" s="236">
        <v>12.87</v>
      </c>
      <c r="Z101" s="236"/>
      <c r="AB101" s="236">
        <v>13.84</v>
      </c>
      <c r="AC101" s="236">
        <v>13.43</v>
      </c>
      <c r="AD101" s="236">
        <v>13.17</v>
      </c>
      <c r="AE101" s="236">
        <v>12.87</v>
      </c>
      <c r="AF101" s="236"/>
    </row>
    <row r="102" spans="1:32" x14ac:dyDescent="0.25">
      <c r="A102" s="354"/>
      <c r="B102" s="354"/>
      <c r="C102" s="357"/>
      <c r="D102" s="237"/>
      <c r="E102" s="237"/>
      <c r="F102" s="237"/>
      <c r="G102" s="237"/>
      <c r="H102" s="237"/>
      <c r="J102" s="237"/>
      <c r="K102" s="237"/>
      <c r="L102" s="237"/>
      <c r="M102" s="237"/>
      <c r="N102" s="237"/>
      <c r="P102" s="237"/>
      <c r="Q102" s="237"/>
      <c r="R102" s="237"/>
      <c r="S102" s="237"/>
      <c r="T102" s="237"/>
      <c r="V102" s="237"/>
      <c r="W102" s="237"/>
      <c r="X102" s="237"/>
      <c r="Y102" s="237"/>
      <c r="Z102" s="237"/>
      <c r="AB102" s="237"/>
      <c r="AC102" s="237"/>
      <c r="AD102" s="237"/>
      <c r="AE102" s="237"/>
      <c r="AF102" s="237"/>
    </row>
    <row r="103" spans="1:32" x14ac:dyDescent="0.25">
      <c r="A103" s="348"/>
      <c r="B103" s="349"/>
      <c r="C103" s="349"/>
      <c r="D103" s="238"/>
      <c r="E103" s="238"/>
      <c r="F103" s="238"/>
      <c r="G103" s="238"/>
      <c r="H103" s="238"/>
      <c r="J103" s="238"/>
      <c r="K103" s="238"/>
      <c r="L103" s="238"/>
      <c r="M103" s="238"/>
      <c r="N103" s="238"/>
      <c r="P103" s="238"/>
      <c r="Q103" s="238"/>
      <c r="R103" s="238"/>
      <c r="S103" s="238"/>
      <c r="T103" s="238"/>
      <c r="V103" s="238"/>
      <c r="W103" s="238"/>
      <c r="X103" s="238"/>
      <c r="Y103" s="238"/>
      <c r="Z103" s="238"/>
      <c r="AB103" s="238"/>
      <c r="AC103" s="238"/>
      <c r="AD103" s="238"/>
      <c r="AE103" s="238"/>
      <c r="AF103" s="238"/>
    </row>
    <row r="104" spans="1:32" x14ac:dyDescent="0.25">
      <c r="A104" s="352">
        <v>24</v>
      </c>
      <c r="B104" s="353" t="s">
        <v>96</v>
      </c>
      <c r="C104" s="239"/>
      <c r="D104" s="239"/>
      <c r="E104" s="239"/>
      <c r="F104" s="239"/>
      <c r="G104" s="239"/>
      <c r="H104" s="239"/>
      <c r="J104" s="239"/>
      <c r="K104" s="239"/>
      <c r="L104" s="239"/>
      <c r="M104" s="239"/>
      <c r="N104" s="239"/>
      <c r="P104" s="239"/>
      <c r="Q104" s="239"/>
      <c r="R104" s="239"/>
      <c r="S104" s="239"/>
      <c r="T104" s="239"/>
      <c r="V104" s="239"/>
      <c r="W104" s="239"/>
      <c r="X104" s="239"/>
      <c r="Y104" s="239"/>
      <c r="Z104" s="239"/>
      <c r="AB104" s="239"/>
      <c r="AC104" s="239"/>
      <c r="AD104" s="239"/>
      <c r="AE104" s="239"/>
      <c r="AF104" s="239"/>
    </row>
    <row r="105" spans="1:32" ht="21" x14ac:dyDescent="0.25">
      <c r="A105" s="354"/>
      <c r="B105" s="475"/>
      <c r="C105" s="477" t="s">
        <v>69</v>
      </c>
      <c r="D105" s="234" t="s">
        <v>279</v>
      </c>
      <c r="E105" s="234" t="s">
        <v>295</v>
      </c>
      <c r="F105" s="234" t="s">
        <v>294</v>
      </c>
      <c r="G105" s="234" t="s">
        <v>319</v>
      </c>
      <c r="H105" s="234" t="s">
        <v>331</v>
      </c>
      <c r="J105" s="234" t="s">
        <v>279</v>
      </c>
      <c r="K105" s="234" t="s">
        <v>295</v>
      </c>
      <c r="L105" s="234" t="s">
        <v>294</v>
      </c>
      <c r="M105" s="234" t="s">
        <v>319</v>
      </c>
      <c r="N105" s="234" t="s">
        <v>331</v>
      </c>
      <c r="P105" s="234" t="s">
        <v>279</v>
      </c>
      <c r="Q105" s="234" t="s">
        <v>295</v>
      </c>
      <c r="R105" s="234" t="s">
        <v>294</v>
      </c>
      <c r="S105" s="234" t="s">
        <v>319</v>
      </c>
      <c r="T105" s="234" t="s">
        <v>331</v>
      </c>
      <c r="V105" s="234" t="s">
        <v>279</v>
      </c>
      <c r="W105" s="234" t="s">
        <v>295</v>
      </c>
      <c r="X105" s="234" t="s">
        <v>294</v>
      </c>
      <c r="Y105" s="234" t="s">
        <v>319</v>
      </c>
      <c r="Z105" s="234" t="s">
        <v>331</v>
      </c>
      <c r="AB105" s="234" t="s">
        <v>279</v>
      </c>
      <c r="AC105" s="234" t="s">
        <v>295</v>
      </c>
      <c r="AD105" s="234" t="s">
        <v>294</v>
      </c>
      <c r="AE105" s="234" t="s">
        <v>319</v>
      </c>
      <c r="AF105" s="234" t="s">
        <v>331</v>
      </c>
    </row>
    <row r="106" spans="1:32" x14ac:dyDescent="0.25">
      <c r="A106" s="354"/>
      <c r="B106" s="476"/>
      <c r="C106" s="478"/>
      <c r="D106" s="235" t="s">
        <v>36</v>
      </c>
      <c r="E106" s="235" t="s">
        <v>36</v>
      </c>
      <c r="F106" s="235" t="s">
        <v>36</v>
      </c>
      <c r="G106" s="235" t="s">
        <v>36</v>
      </c>
      <c r="H106" s="235" t="s">
        <v>36</v>
      </c>
      <c r="J106" s="235" t="s">
        <v>36</v>
      </c>
      <c r="K106" s="235" t="s">
        <v>36</v>
      </c>
      <c r="L106" s="235" t="s">
        <v>36</v>
      </c>
      <c r="M106" s="235" t="s">
        <v>36</v>
      </c>
      <c r="N106" s="235" t="s">
        <v>36</v>
      </c>
      <c r="P106" s="235" t="s">
        <v>36</v>
      </c>
      <c r="Q106" s="235" t="s">
        <v>36</v>
      </c>
      <c r="R106" s="235" t="s">
        <v>36</v>
      </c>
      <c r="S106" s="235" t="s">
        <v>36</v>
      </c>
      <c r="T106" s="235" t="s">
        <v>36</v>
      </c>
      <c r="V106" s="235" t="s">
        <v>36</v>
      </c>
      <c r="W106" s="235" t="s">
        <v>36</v>
      </c>
      <c r="X106" s="235" t="s">
        <v>36</v>
      </c>
      <c r="Y106" s="235" t="s">
        <v>36</v>
      </c>
      <c r="Z106" s="235" t="s">
        <v>36</v>
      </c>
      <c r="AB106" s="235" t="s">
        <v>36</v>
      </c>
      <c r="AC106" s="235" t="s">
        <v>36</v>
      </c>
      <c r="AD106" s="235" t="s">
        <v>36</v>
      </c>
      <c r="AE106" s="235" t="s">
        <v>36</v>
      </c>
      <c r="AF106" s="235" t="s">
        <v>36</v>
      </c>
    </row>
    <row r="107" spans="1:32" x14ac:dyDescent="0.25">
      <c r="A107" s="354"/>
      <c r="B107" s="355" t="s">
        <v>28</v>
      </c>
      <c r="C107" s="356" t="s">
        <v>59</v>
      </c>
      <c r="D107" s="236">
        <v>22.92</v>
      </c>
      <c r="E107" s="236">
        <v>28.42</v>
      </c>
      <c r="F107" s="236">
        <v>28.62</v>
      </c>
      <c r="G107" s="236">
        <v>17.440000000000001</v>
      </c>
      <c r="H107" s="236"/>
      <c r="J107" s="236">
        <v>18.29</v>
      </c>
      <c r="K107" s="236">
        <v>17.760000000000002</v>
      </c>
      <c r="L107" s="236">
        <v>17.88</v>
      </c>
      <c r="M107" s="236">
        <v>18.23</v>
      </c>
      <c r="N107" s="236"/>
      <c r="P107" s="236">
        <v>16.48</v>
      </c>
      <c r="Q107" s="236">
        <v>15.88</v>
      </c>
      <c r="R107" s="236">
        <v>15.26</v>
      </c>
      <c r="S107" s="236">
        <v>14.95</v>
      </c>
      <c r="T107" s="236"/>
      <c r="V107" s="236">
        <v>15.11</v>
      </c>
      <c r="W107" s="236">
        <v>13.21</v>
      </c>
      <c r="X107" s="236">
        <v>14.42</v>
      </c>
      <c r="Y107" s="236">
        <v>15.88</v>
      </c>
      <c r="Z107" s="236"/>
      <c r="AB107" s="236">
        <v>19</v>
      </c>
      <c r="AC107" s="236">
        <v>22.56</v>
      </c>
      <c r="AD107" s="236">
        <v>29.18</v>
      </c>
      <c r="AE107" s="236">
        <v>27.6</v>
      </c>
      <c r="AF107" s="236"/>
    </row>
    <row r="108" spans="1:32" x14ac:dyDescent="0.25">
      <c r="A108" s="354"/>
      <c r="B108" s="355" t="s">
        <v>57</v>
      </c>
      <c r="C108" s="356"/>
      <c r="D108" s="236">
        <v>22.92</v>
      </c>
      <c r="E108" s="236">
        <v>28.42</v>
      </c>
      <c r="F108" s="236">
        <v>28.62</v>
      </c>
      <c r="G108" s="236">
        <v>17.440000000000001</v>
      </c>
      <c r="H108" s="236"/>
      <c r="J108" s="236">
        <v>18.29</v>
      </c>
      <c r="K108" s="236">
        <v>17.760000000000002</v>
      </c>
      <c r="L108" s="236">
        <v>17.88</v>
      </c>
      <c r="M108" s="236">
        <v>18.23</v>
      </c>
      <c r="N108" s="236"/>
      <c r="P108" s="236">
        <v>16.48</v>
      </c>
      <c r="Q108" s="236">
        <v>15.88</v>
      </c>
      <c r="R108" s="236">
        <v>15.26</v>
      </c>
      <c r="S108" s="236">
        <v>14.95</v>
      </c>
      <c r="T108" s="236"/>
      <c r="V108" s="236">
        <v>15.11</v>
      </c>
      <c r="W108" s="236">
        <v>13.21</v>
      </c>
      <c r="X108" s="236">
        <v>14.42</v>
      </c>
      <c r="Y108" s="236">
        <v>15.88</v>
      </c>
      <c r="Z108" s="236"/>
      <c r="AB108" s="236">
        <v>19</v>
      </c>
      <c r="AC108" s="236">
        <v>22.56</v>
      </c>
      <c r="AD108" s="236">
        <v>29.18</v>
      </c>
      <c r="AE108" s="236">
        <v>27.6</v>
      </c>
      <c r="AF108" s="236"/>
    </row>
    <row r="109" spans="1:32" x14ac:dyDescent="0.25">
      <c r="A109" s="354"/>
      <c r="B109" s="355" t="s">
        <v>51</v>
      </c>
      <c r="C109" s="356"/>
      <c r="D109" s="236">
        <v>17.32</v>
      </c>
      <c r="E109" s="236">
        <v>17.71</v>
      </c>
      <c r="F109" s="236">
        <v>18.489999999999998</v>
      </c>
      <c r="G109" s="236">
        <v>17.3</v>
      </c>
      <c r="H109" s="236"/>
      <c r="J109" s="236">
        <v>17.32</v>
      </c>
      <c r="K109" s="236">
        <v>17.71</v>
      </c>
      <c r="L109" s="236">
        <v>18.489999999999998</v>
      </c>
      <c r="M109" s="236">
        <v>17.3</v>
      </c>
      <c r="N109" s="236"/>
      <c r="P109" s="236">
        <v>17.32</v>
      </c>
      <c r="Q109" s="236">
        <v>17.71</v>
      </c>
      <c r="R109" s="236">
        <v>18.489999999999998</v>
      </c>
      <c r="S109" s="236">
        <v>17.3</v>
      </c>
      <c r="T109" s="236"/>
      <c r="V109" s="236">
        <v>17.32</v>
      </c>
      <c r="W109" s="236">
        <v>17.71</v>
      </c>
      <c r="X109" s="236">
        <v>18.489999999999998</v>
      </c>
      <c r="Y109" s="236">
        <v>17.3</v>
      </c>
      <c r="Z109" s="236"/>
      <c r="AB109" s="236">
        <v>17.32</v>
      </c>
      <c r="AC109" s="236">
        <v>17.71</v>
      </c>
      <c r="AD109" s="236">
        <v>18.489999999999998</v>
      </c>
      <c r="AE109" s="236">
        <v>17.3</v>
      </c>
      <c r="AF109" s="236"/>
    </row>
    <row r="110" spans="1:32" x14ac:dyDescent="0.25">
      <c r="A110" s="354"/>
      <c r="B110" s="355" t="s">
        <v>22</v>
      </c>
      <c r="C110" s="356"/>
      <c r="D110" s="236">
        <v>17.32</v>
      </c>
      <c r="E110" s="236">
        <v>17.71</v>
      </c>
      <c r="F110" s="236">
        <v>18.489999999999998</v>
      </c>
      <c r="G110" s="236">
        <v>17.3</v>
      </c>
      <c r="H110" s="236"/>
      <c r="J110" s="236">
        <v>17.32</v>
      </c>
      <c r="K110" s="236">
        <v>17.71</v>
      </c>
      <c r="L110" s="236">
        <v>18.489999999999998</v>
      </c>
      <c r="M110" s="236">
        <v>17.3</v>
      </c>
      <c r="N110" s="236"/>
      <c r="P110" s="236">
        <v>17.32</v>
      </c>
      <c r="Q110" s="236">
        <v>17.71</v>
      </c>
      <c r="R110" s="236">
        <v>18.489999999999998</v>
      </c>
      <c r="S110" s="236">
        <v>17.3</v>
      </c>
      <c r="T110" s="236"/>
      <c r="V110" s="236">
        <v>17.32</v>
      </c>
      <c r="W110" s="236">
        <v>17.71</v>
      </c>
      <c r="X110" s="236">
        <v>18.489999999999998</v>
      </c>
      <c r="Y110" s="236">
        <v>17.3</v>
      </c>
      <c r="Z110" s="236"/>
      <c r="AB110" s="236">
        <v>17.32</v>
      </c>
      <c r="AC110" s="236">
        <v>17.71</v>
      </c>
      <c r="AD110" s="236">
        <v>18.489999999999998</v>
      </c>
      <c r="AE110" s="236">
        <v>17.3</v>
      </c>
      <c r="AF110" s="236"/>
    </row>
    <row r="111" spans="1:32" x14ac:dyDescent="0.25">
      <c r="A111" s="354"/>
      <c r="B111" s="354"/>
      <c r="C111" s="357"/>
      <c r="D111" s="237"/>
      <c r="E111" s="237"/>
      <c r="F111" s="237"/>
      <c r="G111" s="237"/>
      <c r="H111" s="237"/>
      <c r="J111" s="237"/>
      <c r="K111" s="237"/>
      <c r="L111" s="237"/>
      <c r="M111" s="237"/>
      <c r="N111" s="237"/>
      <c r="P111" s="237"/>
      <c r="Q111" s="237"/>
      <c r="R111" s="237"/>
      <c r="S111" s="237"/>
      <c r="T111" s="237"/>
      <c r="V111" s="237"/>
      <c r="W111" s="237"/>
      <c r="X111" s="237"/>
      <c r="Y111" s="237"/>
      <c r="Z111" s="237"/>
      <c r="AB111" s="237"/>
      <c r="AC111" s="237"/>
      <c r="AD111" s="237"/>
      <c r="AE111" s="237"/>
      <c r="AF111" s="237"/>
    </row>
    <row r="112" spans="1:32" x14ac:dyDescent="0.25">
      <c r="A112" s="348"/>
      <c r="B112" s="349"/>
      <c r="C112" s="349"/>
      <c r="D112" s="238"/>
      <c r="E112" s="238"/>
      <c r="F112" s="238"/>
      <c r="G112" s="238"/>
      <c r="H112" s="238"/>
      <c r="J112" s="238"/>
      <c r="K112" s="238"/>
      <c r="L112" s="238"/>
      <c r="M112" s="238"/>
      <c r="N112" s="238"/>
      <c r="P112" s="238"/>
      <c r="Q112" s="238"/>
      <c r="R112" s="238"/>
      <c r="S112" s="238"/>
      <c r="T112" s="238"/>
      <c r="V112" s="238"/>
      <c r="W112" s="238"/>
      <c r="X112" s="238"/>
      <c r="Y112" s="238"/>
      <c r="Z112" s="238"/>
      <c r="AB112" s="238"/>
      <c r="AC112" s="238"/>
      <c r="AD112" s="238"/>
      <c r="AE112" s="238"/>
      <c r="AF112" s="238"/>
    </row>
    <row r="113" spans="1:32" x14ac:dyDescent="0.25">
      <c r="A113" s="352">
        <v>25</v>
      </c>
      <c r="B113" s="353" t="s">
        <v>97</v>
      </c>
      <c r="C113" s="239"/>
      <c r="D113" s="239"/>
      <c r="E113" s="239"/>
      <c r="F113" s="239"/>
      <c r="G113" s="239"/>
      <c r="H113" s="239"/>
      <c r="J113" s="239"/>
      <c r="K113" s="239"/>
      <c r="L113" s="239"/>
      <c r="M113" s="239"/>
      <c r="N113" s="239"/>
      <c r="P113" s="239"/>
      <c r="Q113" s="239"/>
      <c r="R113" s="239"/>
      <c r="S113" s="239"/>
      <c r="T113" s="239"/>
      <c r="V113" s="239"/>
      <c r="W113" s="239"/>
      <c r="X113" s="239"/>
      <c r="Y113" s="239"/>
      <c r="Z113" s="239"/>
      <c r="AB113" s="239"/>
      <c r="AC113" s="239"/>
      <c r="AD113" s="239"/>
      <c r="AE113" s="239"/>
      <c r="AF113" s="239"/>
    </row>
    <row r="114" spans="1:32" ht="21" x14ac:dyDescent="0.25">
      <c r="A114" s="354"/>
      <c r="B114" s="475"/>
      <c r="C114" s="477" t="s">
        <v>69</v>
      </c>
      <c r="D114" s="234" t="s">
        <v>279</v>
      </c>
      <c r="E114" s="234" t="s">
        <v>295</v>
      </c>
      <c r="F114" s="234" t="s">
        <v>294</v>
      </c>
      <c r="G114" s="234" t="s">
        <v>319</v>
      </c>
      <c r="H114" s="234" t="s">
        <v>331</v>
      </c>
      <c r="J114" s="234" t="s">
        <v>279</v>
      </c>
      <c r="K114" s="234" t="s">
        <v>295</v>
      </c>
      <c r="L114" s="234" t="s">
        <v>294</v>
      </c>
      <c r="M114" s="234" t="s">
        <v>319</v>
      </c>
      <c r="N114" s="234" t="s">
        <v>331</v>
      </c>
      <c r="P114" s="234" t="s">
        <v>279</v>
      </c>
      <c r="Q114" s="234" t="s">
        <v>295</v>
      </c>
      <c r="R114" s="234" t="s">
        <v>294</v>
      </c>
      <c r="S114" s="234" t="s">
        <v>319</v>
      </c>
      <c r="T114" s="234" t="s">
        <v>331</v>
      </c>
      <c r="V114" s="234" t="s">
        <v>279</v>
      </c>
      <c r="W114" s="234" t="s">
        <v>295</v>
      </c>
      <c r="X114" s="234" t="s">
        <v>294</v>
      </c>
      <c r="Y114" s="234" t="s">
        <v>319</v>
      </c>
      <c r="Z114" s="234" t="s">
        <v>331</v>
      </c>
      <c r="AB114" s="234" t="s">
        <v>279</v>
      </c>
      <c r="AC114" s="234" t="s">
        <v>295</v>
      </c>
      <c r="AD114" s="234" t="s">
        <v>294</v>
      </c>
      <c r="AE114" s="234" t="s">
        <v>319</v>
      </c>
      <c r="AF114" s="234" t="s">
        <v>331</v>
      </c>
    </row>
    <row r="115" spans="1:32" x14ac:dyDescent="0.25">
      <c r="A115" s="354"/>
      <c r="B115" s="476"/>
      <c r="C115" s="478"/>
      <c r="D115" s="235" t="s">
        <v>36</v>
      </c>
      <c r="E115" s="235" t="s">
        <v>36</v>
      </c>
      <c r="F115" s="235" t="s">
        <v>36</v>
      </c>
      <c r="G115" s="235" t="s">
        <v>36</v>
      </c>
      <c r="H115" s="235" t="s">
        <v>36</v>
      </c>
      <c r="J115" s="235" t="s">
        <v>36</v>
      </c>
      <c r="K115" s="235" t="s">
        <v>36</v>
      </c>
      <c r="L115" s="235" t="s">
        <v>36</v>
      </c>
      <c r="M115" s="235" t="s">
        <v>36</v>
      </c>
      <c r="N115" s="235" t="s">
        <v>36</v>
      </c>
      <c r="P115" s="235" t="s">
        <v>36</v>
      </c>
      <c r="Q115" s="235" t="s">
        <v>36</v>
      </c>
      <c r="R115" s="235" t="s">
        <v>36</v>
      </c>
      <c r="S115" s="235" t="s">
        <v>36</v>
      </c>
      <c r="T115" s="235" t="s">
        <v>36</v>
      </c>
      <c r="V115" s="235" t="s">
        <v>36</v>
      </c>
      <c r="W115" s="235" t="s">
        <v>36</v>
      </c>
      <c r="X115" s="235" t="s">
        <v>36</v>
      </c>
      <c r="Y115" s="235" t="s">
        <v>36</v>
      </c>
      <c r="Z115" s="235" t="s">
        <v>36</v>
      </c>
      <c r="AB115" s="235" t="s">
        <v>36</v>
      </c>
      <c r="AC115" s="235" t="s">
        <v>36</v>
      </c>
      <c r="AD115" s="235" t="s">
        <v>36</v>
      </c>
      <c r="AE115" s="235" t="s">
        <v>36</v>
      </c>
      <c r="AF115" s="235" t="s">
        <v>36</v>
      </c>
    </row>
    <row r="116" spans="1:32" x14ac:dyDescent="0.25">
      <c r="A116" s="354"/>
      <c r="B116" s="355" t="s">
        <v>28</v>
      </c>
      <c r="C116" s="356" t="s">
        <v>59</v>
      </c>
      <c r="D116" s="236">
        <v>11.44</v>
      </c>
      <c r="E116" s="236">
        <v>10.38</v>
      </c>
      <c r="F116" s="236">
        <v>9.7799999999999994</v>
      </c>
      <c r="G116" s="236">
        <v>9.65</v>
      </c>
      <c r="H116" s="236"/>
      <c r="J116" s="236">
        <v>10.78</v>
      </c>
      <c r="K116" s="236">
        <v>9.77</v>
      </c>
      <c r="L116" s="236">
        <v>10.95</v>
      </c>
      <c r="M116" s="236">
        <v>10.85</v>
      </c>
      <c r="N116" s="236"/>
      <c r="P116" s="236">
        <v>12.07</v>
      </c>
      <c r="Q116" s="236">
        <v>13.36</v>
      </c>
      <c r="R116" s="236">
        <v>12.25</v>
      </c>
      <c r="S116" s="236">
        <v>11.6</v>
      </c>
      <c r="T116" s="236"/>
      <c r="V116" s="236">
        <v>11.78</v>
      </c>
      <c r="W116" s="236">
        <v>12.76</v>
      </c>
      <c r="X116" s="236">
        <v>12.91</v>
      </c>
      <c r="Y116" s="236">
        <v>11.46</v>
      </c>
      <c r="Z116" s="236"/>
      <c r="AB116" s="236"/>
      <c r="AC116" s="236">
        <v>11.38</v>
      </c>
      <c r="AD116" s="236">
        <v>9.1999999999999993</v>
      </c>
      <c r="AE116" s="236">
        <v>9</v>
      </c>
      <c r="AF116" s="236"/>
    </row>
    <row r="117" spans="1:32" x14ac:dyDescent="0.25">
      <c r="A117" s="354"/>
      <c r="B117" s="355" t="s">
        <v>57</v>
      </c>
      <c r="C117" s="356"/>
      <c r="D117" s="236">
        <v>11.44</v>
      </c>
      <c r="E117" s="236">
        <v>10.38</v>
      </c>
      <c r="F117" s="236">
        <v>9.7799999999999994</v>
      </c>
      <c r="G117" s="236">
        <v>9.65</v>
      </c>
      <c r="H117" s="236"/>
      <c r="J117" s="236">
        <v>10.78</v>
      </c>
      <c r="K117" s="236">
        <v>9.77</v>
      </c>
      <c r="L117" s="236">
        <v>10.95</v>
      </c>
      <c r="M117" s="236">
        <v>10.85</v>
      </c>
      <c r="N117" s="236"/>
      <c r="P117" s="236">
        <v>12.07</v>
      </c>
      <c r="Q117" s="236">
        <v>13.36</v>
      </c>
      <c r="R117" s="236">
        <v>12.25</v>
      </c>
      <c r="S117" s="236">
        <v>11.6</v>
      </c>
      <c r="T117" s="236"/>
      <c r="V117" s="236">
        <v>11.78</v>
      </c>
      <c r="W117" s="236">
        <v>12.76</v>
      </c>
      <c r="X117" s="236">
        <v>12.91</v>
      </c>
      <c r="Y117" s="236">
        <v>11.46</v>
      </c>
      <c r="Z117" s="236"/>
      <c r="AB117" s="236"/>
      <c r="AC117" s="236">
        <v>11.38</v>
      </c>
      <c r="AD117" s="236">
        <v>9.1999999999999993</v>
      </c>
      <c r="AE117" s="236">
        <v>9</v>
      </c>
      <c r="AF117" s="236"/>
    </row>
    <row r="118" spans="1:32" x14ac:dyDescent="0.25">
      <c r="A118" s="354"/>
      <c r="B118" s="355" t="s">
        <v>51</v>
      </c>
      <c r="C118" s="356"/>
      <c r="D118" s="236">
        <v>11.24</v>
      </c>
      <c r="E118" s="236">
        <v>11.38</v>
      </c>
      <c r="F118" s="236">
        <v>11.31</v>
      </c>
      <c r="G118" s="236">
        <v>10.55</v>
      </c>
      <c r="H118" s="236"/>
      <c r="J118" s="236">
        <v>11.24</v>
      </c>
      <c r="K118" s="236">
        <v>11.38</v>
      </c>
      <c r="L118" s="236">
        <v>11.31</v>
      </c>
      <c r="M118" s="236">
        <v>10.55</v>
      </c>
      <c r="N118" s="236"/>
      <c r="P118" s="236">
        <v>11.24</v>
      </c>
      <c r="Q118" s="236">
        <v>11.38</v>
      </c>
      <c r="R118" s="236">
        <v>11.31</v>
      </c>
      <c r="S118" s="236">
        <v>10.55</v>
      </c>
      <c r="T118" s="236"/>
      <c r="V118" s="236">
        <v>11.24</v>
      </c>
      <c r="W118" s="236">
        <v>11.38</v>
      </c>
      <c r="X118" s="236">
        <v>11.31</v>
      </c>
      <c r="Y118" s="236">
        <v>10.55</v>
      </c>
      <c r="Z118" s="236"/>
      <c r="AB118" s="236">
        <v>11.24</v>
      </c>
      <c r="AC118" s="236">
        <v>11.38</v>
      </c>
      <c r="AD118" s="236">
        <v>11.31</v>
      </c>
      <c r="AE118" s="236">
        <v>10.55</v>
      </c>
      <c r="AF118" s="236"/>
    </row>
    <row r="119" spans="1:32" x14ac:dyDescent="0.25">
      <c r="A119" s="354"/>
      <c r="B119" s="355" t="s">
        <v>22</v>
      </c>
      <c r="C119" s="356"/>
      <c r="D119" s="236">
        <v>11.24</v>
      </c>
      <c r="E119" s="236">
        <v>11.38</v>
      </c>
      <c r="F119" s="236">
        <v>11.31</v>
      </c>
      <c r="G119" s="236">
        <v>10.55</v>
      </c>
      <c r="H119" s="236"/>
      <c r="J119" s="236">
        <v>11.24</v>
      </c>
      <c r="K119" s="236">
        <v>11.38</v>
      </c>
      <c r="L119" s="236">
        <v>11.31</v>
      </c>
      <c r="M119" s="236">
        <v>10.55</v>
      </c>
      <c r="N119" s="236"/>
      <c r="P119" s="236">
        <v>11.24</v>
      </c>
      <c r="Q119" s="236">
        <v>11.38</v>
      </c>
      <c r="R119" s="236">
        <v>11.31</v>
      </c>
      <c r="S119" s="236">
        <v>10.55</v>
      </c>
      <c r="T119" s="236"/>
      <c r="V119" s="236">
        <v>11.24</v>
      </c>
      <c r="W119" s="236">
        <v>11.38</v>
      </c>
      <c r="X119" s="236">
        <v>11.31</v>
      </c>
      <c r="Y119" s="236">
        <v>10.55</v>
      </c>
      <c r="Z119" s="236"/>
      <c r="AB119" s="236">
        <v>11.24</v>
      </c>
      <c r="AC119" s="236">
        <v>11.38</v>
      </c>
      <c r="AD119" s="236">
        <v>11.31</v>
      </c>
      <c r="AE119" s="236">
        <v>10.55</v>
      </c>
      <c r="AF119" s="236"/>
    </row>
    <row r="120" spans="1:32" x14ac:dyDescent="0.25">
      <c r="A120" s="354"/>
      <c r="B120" s="354"/>
      <c r="C120" s="357"/>
      <c r="D120" s="237"/>
      <c r="E120" s="237"/>
      <c r="F120" s="237"/>
      <c r="G120" s="237"/>
      <c r="H120" s="237"/>
      <c r="J120" s="237"/>
      <c r="K120" s="237"/>
      <c r="L120" s="237"/>
      <c r="M120" s="237"/>
      <c r="N120" s="237"/>
      <c r="P120" s="237"/>
      <c r="Q120" s="237"/>
      <c r="R120" s="237"/>
      <c r="S120" s="237"/>
      <c r="T120" s="237"/>
      <c r="V120" s="237"/>
      <c r="W120" s="237"/>
      <c r="X120" s="237"/>
      <c r="Y120" s="237"/>
      <c r="Z120" s="237"/>
      <c r="AB120" s="237"/>
      <c r="AC120" s="237"/>
      <c r="AD120" s="237"/>
      <c r="AE120" s="237"/>
      <c r="AF120" s="237"/>
    </row>
    <row r="121" spans="1:32" x14ac:dyDescent="0.25">
      <c r="A121" s="348"/>
      <c r="B121" s="349"/>
      <c r="C121" s="349"/>
      <c r="D121" s="238"/>
      <c r="E121" s="238"/>
      <c r="F121" s="238"/>
      <c r="G121" s="238"/>
      <c r="H121" s="238"/>
      <c r="J121" s="238"/>
      <c r="K121" s="238"/>
      <c r="L121" s="238"/>
      <c r="M121" s="238"/>
      <c r="N121" s="238"/>
      <c r="P121" s="238"/>
      <c r="Q121" s="238"/>
      <c r="R121" s="238"/>
      <c r="S121" s="238"/>
      <c r="T121" s="238"/>
      <c r="V121" s="238"/>
      <c r="W121" s="238"/>
      <c r="X121" s="238"/>
      <c r="Y121" s="238"/>
      <c r="Z121" s="238"/>
      <c r="AB121" s="238"/>
      <c r="AC121" s="238"/>
      <c r="AD121" s="238"/>
      <c r="AE121" s="238"/>
      <c r="AF121" s="238"/>
    </row>
    <row r="122" spans="1:32" x14ac:dyDescent="0.25">
      <c r="A122" s="352">
        <v>26</v>
      </c>
      <c r="B122" s="353" t="s">
        <v>98</v>
      </c>
      <c r="C122" s="239"/>
      <c r="D122" s="239"/>
      <c r="E122" s="239"/>
      <c r="F122" s="239"/>
      <c r="G122" s="239"/>
      <c r="H122" s="239"/>
      <c r="J122" s="239"/>
      <c r="K122" s="239"/>
      <c r="L122" s="239"/>
      <c r="M122" s="239"/>
      <c r="N122" s="239"/>
      <c r="P122" s="239"/>
      <c r="Q122" s="239"/>
      <c r="R122" s="239"/>
      <c r="S122" s="239"/>
      <c r="T122" s="239"/>
      <c r="V122" s="239"/>
      <c r="W122" s="239"/>
      <c r="X122" s="239"/>
      <c r="Y122" s="239"/>
      <c r="Z122" s="239"/>
      <c r="AB122" s="239"/>
      <c r="AC122" s="239"/>
      <c r="AD122" s="239"/>
      <c r="AE122" s="239"/>
      <c r="AF122" s="239"/>
    </row>
    <row r="123" spans="1:32" ht="21" x14ac:dyDescent="0.25">
      <c r="A123" s="354"/>
      <c r="B123" s="475"/>
      <c r="C123" s="477" t="s">
        <v>69</v>
      </c>
      <c r="D123" s="234" t="s">
        <v>279</v>
      </c>
      <c r="E123" s="234" t="s">
        <v>295</v>
      </c>
      <c r="F123" s="234" t="s">
        <v>294</v>
      </c>
      <c r="G123" s="234" t="s">
        <v>319</v>
      </c>
      <c r="H123" s="234" t="s">
        <v>331</v>
      </c>
      <c r="J123" s="234" t="s">
        <v>279</v>
      </c>
      <c r="K123" s="234" t="s">
        <v>295</v>
      </c>
      <c r="L123" s="234" t="s">
        <v>294</v>
      </c>
      <c r="M123" s="234" t="s">
        <v>319</v>
      </c>
      <c r="N123" s="234" t="s">
        <v>331</v>
      </c>
      <c r="P123" s="234" t="s">
        <v>279</v>
      </c>
      <c r="Q123" s="234" t="s">
        <v>295</v>
      </c>
      <c r="R123" s="234" t="s">
        <v>294</v>
      </c>
      <c r="S123" s="234" t="s">
        <v>319</v>
      </c>
      <c r="T123" s="234" t="s">
        <v>331</v>
      </c>
      <c r="V123" s="234" t="s">
        <v>279</v>
      </c>
      <c r="W123" s="234" t="s">
        <v>295</v>
      </c>
      <c r="X123" s="234" t="s">
        <v>294</v>
      </c>
      <c r="Y123" s="234" t="s">
        <v>319</v>
      </c>
      <c r="Z123" s="234" t="s">
        <v>331</v>
      </c>
      <c r="AB123" s="234" t="s">
        <v>279</v>
      </c>
      <c r="AC123" s="234" t="s">
        <v>295</v>
      </c>
      <c r="AD123" s="234" t="s">
        <v>294</v>
      </c>
      <c r="AE123" s="234" t="s">
        <v>319</v>
      </c>
      <c r="AF123" s="234" t="s">
        <v>331</v>
      </c>
    </row>
    <row r="124" spans="1:32" x14ac:dyDescent="0.25">
      <c r="A124" s="354"/>
      <c r="B124" s="476"/>
      <c r="C124" s="478"/>
      <c r="D124" s="235" t="s">
        <v>36</v>
      </c>
      <c r="E124" s="235" t="s">
        <v>36</v>
      </c>
      <c r="F124" s="235" t="s">
        <v>36</v>
      </c>
      <c r="G124" s="235" t="s">
        <v>36</v>
      </c>
      <c r="H124" s="235" t="s">
        <v>36</v>
      </c>
      <c r="J124" s="235" t="s">
        <v>36</v>
      </c>
      <c r="K124" s="235" t="s">
        <v>36</v>
      </c>
      <c r="L124" s="235" t="s">
        <v>36</v>
      </c>
      <c r="M124" s="235" t="s">
        <v>36</v>
      </c>
      <c r="N124" s="235" t="s">
        <v>36</v>
      </c>
      <c r="P124" s="235" t="s">
        <v>36</v>
      </c>
      <c r="Q124" s="235" t="s">
        <v>36</v>
      </c>
      <c r="R124" s="235" t="s">
        <v>36</v>
      </c>
      <c r="S124" s="235" t="s">
        <v>36</v>
      </c>
      <c r="T124" s="235" t="s">
        <v>36</v>
      </c>
      <c r="V124" s="235" t="s">
        <v>36</v>
      </c>
      <c r="W124" s="235" t="s">
        <v>36</v>
      </c>
      <c r="X124" s="235" t="s">
        <v>36</v>
      </c>
      <c r="Y124" s="235" t="s">
        <v>36</v>
      </c>
      <c r="Z124" s="235" t="s">
        <v>36</v>
      </c>
      <c r="AB124" s="235" t="s">
        <v>36</v>
      </c>
      <c r="AC124" s="235" t="s">
        <v>36</v>
      </c>
      <c r="AD124" s="235" t="s">
        <v>36</v>
      </c>
      <c r="AE124" s="235" t="s">
        <v>36</v>
      </c>
      <c r="AF124" s="235" t="s">
        <v>36</v>
      </c>
    </row>
    <row r="125" spans="1:32" x14ac:dyDescent="0.25">
      <c r="A125" s="354"/>
      <c r="B125" s="355" t="s">
        <v>28</v>
      </c>
      <c r="C125" s="356" t="s">
        <v>59</v>
      </c>
      <c r="D125" s="236">
        <v>72.459999999999994</v>
      </c>
      <c r="E125" s="236">
        <v>43.75</v>
      </c>
      <c r="F125" s="236">
        <v>39.44</v>
      </c>
      <c r="G125" s="236">
        <v>28.4</v>
      </c>
      <c r="H125" s="236"/>
      <c r="J125" s="236">
        <v>24.19</v>
      </c>
      <c r="K125" s="236">
        <v>29.32</v>
      </c>
      <c r="L125" s="236">
        <v>22.33</v>
      </c>
      <c r="M125" s="236">
        <v>24.29</v>
      </c>
      <c r="N125" s="236"/>
      <c r="P125" s="236">
        <v>16.71</v>
      </c>
      <c r="Q125" s="236">
        <v>8.2899999999999991</v>
      </c>
      <c r="R125" s="236">
        <v>29.67</v>
      </c>
      <c r="S125" s="236">
        <v>12.6</v>
      </c>
      <c r="T125" s="236"/>
      <c r="V125" s="236">
        <v>18.29</v>
      </c>
      <c r="W125" s="236">
        <v>19</v>
      </c>
      <c r="X125" s="236">
        <v>24.31</v>
      </c>
      <c r="Y125" s="236">
        <v>23.11</v>
      </c>
      <c r="Z125" s="236"/>
      <c r="AB125" s="236"/>
      <c r="AC125" s="236">
        <v>75.209999999999994</v>
      </c>
      <c r="AD125" s="440">
        <v>45.3</v>
      </c>
      <c r="AE125" s="236">
        <v>75</v>
      </c>
      <c r="AF125" s="236"/>
    </row>
    <row r="126" spans="1:32" x14ac:dyDescent="0.25">
      <c r="A126" s="354"/>
      <c r="B126" s="355" t="s">
        <v>57</v>
      </c>
      <c r="C126" s="356"/>
      <c r="D126" s="236">
        <v>72.459999999999994</v>
      </c>
      <c r="E126" s="236">
        <v>43.75</v>
      </c>
      <c r="F126" s="236">
        <v>39.44</v>
      </c>
      <c r="G126" s="236">
        <v>28.4</v>
      </c>
      <c r="H126" s="236"/>
      <c r="J126" s="236">
        <v>24.19</v>
      </c>
      <c r="K126" s="236">
        <v>29.32</v>
      </c>
      <c r="L126" s="236">
        <v>22.33</v>
      </c>
      <c r="M126" s="236">
        <v>24.29</v>
      </c>
      <c r="N126" s="236"/>
      <c r="P126" s="236">
        <v>16.71</v>
      </c>
      <c r="Q126" s="236">
        <v>8.2899999999999991</v>
      </c>
      <c r="R126" s="236">
        <v>29.67</v>
      </c>
      <c r="S126" s="236">
        <v>12.6</v>
      </c>
      <c r="T126" s="236"/>
      <c r="V126" s="236">
        <v>18.29</v>
      </c>
      <c r="W126" s="236">
        <v>19</v>
      </c>
      <c r="X126" s="236">
        <v>24.31</v>
      </c>
      <c r="Y126" s="236">
        <v>23.11</v>
      </c>
      <c r="Z126" s="236"/>
      <c r="AB126" s="236"/>
      <c r="AC126" s="236">
        <v>75.209999999999994</v>
      </c>
      <c r="AD126" s="236">
        <v>26.7</v>
      </c>
      <c r="AE126" s="236">
        <v>75</v>
      </c>
      <c r="AF126" s="236"/>
    </row>
    <row r="127" spans="1:32" x14ac:dyDescent="0.25">
      <c r="A127" s="354"/>
      <c r="B127" s="355" t="s">
        <v>51</v>
      </c>
      <c r="C127" s="356"/>
      <c r="D127" s="236">
        <v>30.46</v>
      </c>
      <c r="E127" s="236">
        <v>33.880000000000003</v>
      </c>
      <c r="F127" s="236">
        <v>27.29</v>
      </c>
      <c r="G127" s="236">
        <v>28</v>
      </c>
      <c r="H127" s="236"/>
      <c r="J127" s="236">
        <v>30.46</v>
      </c>
      <c r="K127" s="236">
        <v>33.880000000000003</v>
      </c>
      <c r="L127" s="236">
        <v>27.29</v>
      </c>
      <c r="M127" s="236">
        <v>28</v>
      </c>
      <c r="N127" s="236"/>
      <c r="P127" s="236">
        <v>30.46</v>
      </c>
      <c r="Q127" s="236">
        <v>33.880000000000003</v>
      </c>
      <c r="R127" s="236">
        <v>27.29</v>
      </c>
      <c r="S127" s="236">
        <v>28</v>
      </c>
      <c r="T127" s="236"/>
      <c r="V127" s="236">
        <v>30.46</v>
      </c>
      <c r="W127" s="236">
        <v>33.880000000000003</v>
      </c>
      <c r="X127" s="236">
        <v>27.29</v>
      </c>
      <c r="Y127" s="236">
        <v>28</v>
      </c>
      <c r="Z127" s="236"/>
      <c r="AB127" s="236">
        <v>30.46</v>
      </c>
      <c r="AC127" s="236">
        <v>33.880000000000003</v>
      </c>
      <c r="AD127" s="236">
        <v>27.29</v>
      </c>
      <c r="AE127" s="236">
        <v>28</v>
      </c>
      <c r="AF127" s="236"/>
    </row>
    <row r="128" spans="1:32" x14ac:dyDescent="0.25">
      <c r="A128" s="354"/>
      <c r="B128" s="355" t="s">
        <v>22</v>
      </c>
      <c r="C128" s="356"/>
      <c r="D128" s="236">
        <v>30.46</v>
      </c>
      <c r="E128" s="236">
        <v>33.880000000000003</v>
      </c>
      <c r="F128" s="236">
        <v>27.29</v>
      </c>
      <c r="G128" s="236">
        <v>28</v>
      </c>
      <c r="H128" s="236"/>
      <c r="J128" s="236">
        <v>30.46</v>
      </c>
      <c r="K128" s="236">
        <v>33.880000000000003</v>
      </c>
      <c r="L128" s="236">
        <v>27.29</v>
      </c>
      <c r="M128" s="236">
        <v>28</v>
      </c>
      <c r="N128" s="236"/>
      <c r="P128" s="236">
        <v>30.46</v>
      </c>
      <c r="Q128" s="236">
        <v>33.880000000000003</v>
      </c>
      <c r="R128" s="236">
        <v>27.29</v>
      </c>
      <c r="S128" s="236">
        <v>28</v>
      </c>
      <c r="T128" s="236"/>
      <c r="V128" s="236">
        <v>30.46</v>
      </c>
      <c r="W128" s="236">
        <v>33.880000000000003</v>
      </c>
      <c r="X128" s="236">
        <v>27.29</v>
      </c>
      <c r="Y128" s="236">
        <v>28</v>
      </c>
      <c r="Z128" s="236"/>
      <c r="AB128" s="236">
        <v>30.46</v>
      </c>
      <c r="AC128" s="236">
        <v>33.880000000000003</v>
      </c>
      <c r="AD128" s="236">
        <v>27.29</v>
      </c>
      <c r="AE128" s="236">
        <v>28</v>
      </c>
      <c r="AF128" s="236"/>
    </row>
    <row r="129" spans="1:32" x14ac:dyDescent="0.25">
      <c r="A129" s="354"/>
      <c r="B129" s="354"/>
      <c r="C129" s="357"/>
      <c r="D129" s="237"/>
      <c r="E129" s="237"/>
      <c r="F129" s="237"/>
      <c r="G129" s="237"/>
      <c r="H129" s="237"/>
      <c r="J129" s="237"/>
      <c r="K129" s="237"/>
      <c r="L129" s="237"/>
      <c r="M129" s="237"/>
      <c r="N129" s="237"/>
      <c r="P129" s="237"/>
      <c r="Q129" s="237"/>
      <c r="R129" s="237"/>
      <c r="S129" s="237"/>
      <c r="T129" s="237"/>
      <c r="V129" s="237"/>
      <c r="W129" s="237"/>
      <c r="X129" s="237"/>
      <c r="Y129" s="237"/>
      <c r="Z129" s="237"/>
      <c r="AB129" s="237"/>
      <c r="AC129" s="237"/>
      <c r="AD129" s="237"/>
      <c r="AE129" s="237"/>
      <c r="AF129" s="237"/>
    </row>
    <row r="130" spans="1:32" x14ac:dyDescent="0.25">
      <c r="A130" s="348"/>
      <c r="B130" s="349"/>
      <c r="C130" s="349"/>
      <c r="D130" s="238"/>
      <c r="E130" s="238"/>
      <c r="F130" s="238"/>
      <c r="G130" s="238"/>
      <c r="H130" s="238"/>
      <c r="J130" s="238"/>
      <c r="K130" s="238"/>
      <c r="L130" s="238"/>
      <c r="M130" s="238"/>
      <c r="N130" s="238"/>
      <c r="P130" s="238"/>
      <c r="Q130" s="238"/>
      <c r="R130" s="238"/>
      <c r="S130" s="238"/>
      <c r="T130" s="238"/>
      <c r="V130" s="238"/>
      <c r="W130" s="238"/>
      <c r="X130" s="238"/>
      <c r="Y130" s="238"/>
      <c r="Z130" s="238"/>
      <c r="AB130" s="238"/>
      <c r="AC130" s="238"/>
      <c r="AD130" s="238"/>
      <c r="AE130" s="238"/>
      <c r="AF130" s="238"/>
    </row>
    <row r="131" spans="1:32" x14ac:dyDescent="0.25">
      <c r="A131" s="352">
        <v>27</v>
      </c>
      <c r="B131" s="353" t="s">
        <v>99</v>
      </c>
      <c r="C131" s="239"/>
      <c r="D131" s="239"/>
      <c r="E131" s="239"/>
      <c r="F131" s="239"/>
      <c r="G131" s="239"/>
      <c r="H131" s="239"/>
      <c r="J131" s="239"/>
      <c r="K131" s="239"/>
      <c r="L131" s="239"/>
      <c r="M131" s="239"/>
      <c r="N131" s="239"/>
      <c r="P131" s="239"/>
      <c r="Q131" s="239"/>
      <c r="R131" s="239"/>
      <c r="S131" s="239"/>
      <c r="T131" s="239"/>
      <c r="V131" s="239"/>
      <c r="W131" s="239"/>
      <c r="X131" s="239"/>
      <c r="Y131" s="239"/>
      <c r="Z131" s="239"/>
      <c r="AB131" s="239"/>
      <c r="AC131" s="239"/>
      <c r="AD131" s="239"/>
      <c r="AE131" s="239"/>
      <c r="AF131" s="239"/>
    </row>
    <row r="132" spans="1:32" ht="21" x14ac:dyDescent="0.25">
      <c r="A132" s="354"/>
      <c r="B132" s="475"/>
      <c r="C132" s="477" t="s">
        <v>69</v>
      </c>
      <c r="D132" s="234" t="s">
        <v>279</v>
      </c>
      <c r="E132" s="234" t="s">
        <v>295</v>
      </c>
      <c r="F132" s="234" t="s">
        <v>294</v>
      </c>
      <c r="G132" s="234" t="s">
        <v>319</v>
      </c>
      <c r="H132" s="234" t="s">
        <v>331</v>
      </c>
      <c r="J132" s="234" t="s">
        <v>279</v>
      </c>
      <c r="K132" s="234" t="s">
        <v>295</v>
      </c>
      <c r="L132" s="234" t="s">
        <v>294</v>
      </c>
      <c r="M132" s="234" t="s">
        <v>319</v>
      </c>
      <c r="N132" s="234" t="s">
        <v>331</v>
      </c>
      <c r="P132" s="234" t="s">
        <v>279</v>
      </c>
      <c r="Q132" s="234" t="s">
        <v>295</v>
      </c>
      <c r="R132" s="234" t="s">
        <v>294</v>
      </c>
      <c r="S132" s="234" t="s">
        <v>319</v>
      </c>
      <c r="T132" s="234" t="s">
        <v>331</v>
      </c>
      <c r="V132" s="234" t="s">
        <v>279</v>
      </c>
      <c r="W132" s="234" t="s">
        <v>295</v>
      </c>
      <c r="X132" s="234" t="s">
        <v>294</v>
      </c>
      <c r="Y132" s="234" t="s">
        <v>319</v>
      </c>
      <c r="Z132" s="234" t="s">
        <v>331</v>
      </c>
      <c r="AB132" s="234" t="s">
        <v>279</v>
      </c>
      <c r="AC132" s="234" t="s">
        <v>295</v>
      </c>
      <c r="AD132" s="234" t="s">
        <v>294</v>
      </c>
      <c r="AE132" s="234" t="s">
        <v>319</v>
      </c>
      <c r="AF132" s="234" t="s">
        <v>331</v>
      </c>
    </row>
    <row r="133" spans="1:32" x14ac:dyDescent="0.25">
      <c r="A133" s="354"/>
      <c r="B133" s="476"/>
      <c r="C133" s="478"/>
      <c r="D133" s="235" t="s">
        <v>79</v>
      </c>
      <c r="E133" s="235" t="s">
        <v>79</v>
      </c>
      <c r="F133" s="235" t="s">
        <v>79</v>
      </c>
      <c r="G133" s="235" t="s">
        <v>79</v>
      </c>
      <c r="H133" s="235" t="s">
        <v>79</v>
      </c>
      <c r="J133" s="235" t="s">
        <v>79</v>
      </c>
      <c r="K133" s="235" t="s">
        <v>79</v>
      </c>
      <c r="L133" s="235" t="s">
        <v>79</v>
      </c>
      <c r="M133" s="235" t="s">
        <v>79</v>
      </c>
      <c r="N133" s="235" t="s">
        <v>79</v>
      </c>
      <c r="P133" s="235" t="s">
        <v>79</v>
      </c>
      <c r="Q133" s="235" t="s">
        <v>79</v>
      </c>
      <c r="R133" s="235" t="s">
        <v>79</v>
      </c>
      <c r="S133" s="235" t="s">
        <v>79</v>
      </c>
      <c r="T133" s="235" t="s">
        <v>79</v>
      </c>
      <c r="V133" s="235" t="s">
        <v>79</v>
      </c>
      <c r="W133" s="235" t="s">
        <v>79</v>
      </c>
      <c r="X133" s="235" t="s">
        <v>79</v>
      </c>
      <c r="Y133" s="235" t="s">
        <v>79</v>
      </c>
      <c r="Z133" s="235" t="s">
        <v>79</v>
      </c>
      <c r="AB133" s="235" t="s">
        <v>79</v>
      </c>
      <c r="AC133" s="235" t="s">
        <v>79</v>
      </c>
      <c r="AD133" s="235" t="s">
        <v>79</v>
      </c>
      <c r="AE133" s="235" t="s">
        <v>79</v>
      </c>
      <c r="AF133" s="235" t="s">
        <v>79</v>
      </c>
    </row>
    <row r="134" spans="1:32" x14ac:dyDescent="0.25">
      <c r="A134" s="354"/>
      <c r="B134" s="355" t="s">
        <v>28</v>
      </c>
      <c r="C134" s="356" t="s">
        <v>59</v>
      </c>
      <c r="D134" s="236">
        <v>11.52</v>
      </c>
      <c r="E134" s="236">
        <v>10.75</v>
      </c>
      <c r="F134" s="236">
        <v>10.15</v>
      </c>
      <c r="G134" s="236">
        <v>9.48</v>
      </c>
      <c r="H134" s="236">
        <v>9.2200000000000006</v>
      </c>
      <c r="J134" s="236">
        <v>9.8800000000000008</v>
      </c>
      <c r="K134" s="236">
        <v>9.6300000000000008</v>
      </c>
      <c r="L134" s="236">
        <v>9.4700000000000006</v>
      </c>
      <c r="M134" s="236">
        <v>9</v>
      </c>
      <c r="N134" s="236">
        <v>8.6199999999999992</v>
      </c>
      <c r="P134" s="236">
        <v>11.07</v>
      </c>
      <c r="Q134" s="236">
        <v>10.6</v>
      </c>
      <c r="R134" s="236">
        <v>10.4</v>
      </c>
      <c r="S134" s="236">
        <v>9.92</v>
      </c>
      <c r="T134" s="236">
        <v>10</v>
      </c>
      <c r="V134" s="236">
        <v>10.72</v>
      </c>
      <c r="W134" s="236">
        <v>10.5</v>
      </c>
      <c r="X134" s="236">
        <v>10.34</v>
      </c>
      <c r="Y134" s="236">
        <v>10.11</v>
      </c>
      <c r="Z134" s="236">
        <v>9.61</v>
      </c>
      <c r="AB134" s="236">
        <v>10.11</v>
      </c>
      <c r="AC134" s="236">
        <v>9.85</v>
      </c>
      <c r="AD134" s="236">
        <v>9.09</v>
      </c>
      <c r="AE134" s="236">
        <v>9.24</v>
      </c>
      <c r="AF134" s="236">
        <v>9</v>
      </c>
    </row>
    <row r="135" spans="1:32" x14ac:dyDescent="0.25">
      <c r="A135" s="354"/>
      <c r="B135" s="355" t="s">
        <v>57</v>
      </c>
      <c r="C135" s="356"/>
      <c r="D135" s="236">
        <v>11.52</v>
      </c>
      <c r="E135" s="236">
        <v>10.75</v>
      </c>
      <c r="F135" s="236">
        <v>10.15</v>
      </c>
      <c r="G135" s="236">
        <v>9.48</v>
      </c>
      <c r="H135" s="236">
        <v>9.2200000000000006</v>
      </c>
      <c r="J135" s="236">
        <v>9.8800000000000008</v>
      </c>
      <c r="K135" s="236">
        <v>9.6300000000000008</v>
      </c>
      <c r="L135" s="236">
        <v>9.4700000000000006</v>
      </c>
      <c r="M135" s="236">
        <v>9</v>
      </c>
      <c r="N135" s="236">
        <v>8.6199999999999992</v>
      </c>
      <c r="P135" s="236">
        <v>11.07</v>
      </c>
      <c r="Q135" s="236">
        <v>10.6</v>
      </c>
      <c r="R135" s="236">
        <v>10.4</v>
      </c>
      <c r="S135" s="236">
        <v>9.92</v>
      </c>
      <c r="T135" s="236">
        <v>10</v>
      </c>
      <c r="V135" s="236">
        <v>10.72</v>
      </c>
      <c r="W135" s="236">
        <v>10.5</v>
      </c>
      <c r="X135" s="236">
        <v>10.34</v>
      </c>
      <c r="Y135" s="236">
        <v>10.11</v>
      </c>
      <c r="Z135" s="236">
        <v>9.61</v>
      </c>
      <c r="AB135" s="236">
        <v>10.11</v>
      </c>
      <c r="AC135" s="236">
        <v>9.85</v>
      </c>
      <c r="AD135" s="236">
        <v>9.09</v>
      </c>
      <c r="AE135" s="236">
        <v>9.24</v>
      </c>
      <c r="AF135" s="236">
        <v>9</v>
      </c>
    </row>
    <row r="136" spans="1:32" x14ac:dyDescent="0.25">
      <c r="A136" s="354"/>
      <c r="B136" s="355" t="s">
        <v>51</v>
      </c>
      <c r="C136" s="356"/>
      <c r="D136" s="236">
        <v>10.34</v>
      </c>
      <c r="E136" s="236">
        <v>10.039999999999999</v>
      </c>
      <c r="F136" s="236">
        <v>9.84</v>
      </c>
      <c r="G136" s="236">
        <v>9.4700000000000006</v>
      </c>
      <c r="H136" s="236">
        <v>9.19</v>
      </c>
      <c r="J136" s="236">
        <v>10.34</v>
      </c>
      <c r="K136" s="236">
        <v>10.039999999999999</v>
      </c>
      <c r="L136" s="236">
        <v>9.84</v>
      </c>
      <c r="M136" s="236">
        <v>9.4700000000000006</v>
      </c>
      <c r="N136" s="236">
        <v>9.19</v>
      </c>
      <c r="P136" s="236">
        <v>10.34</v>
      </c>
      <c r="Q136" s="236">
        <v>10.039999999999999</v>
      </c>
      <c r="R136" s="236">
        <v>9.84</v>
      </c>
      <c r="S136" s="236">
        <v>9.4700000000000006</v>
      </c>
      <c r="T136" s="236">
        <v>9.19</v>
      </c>
      <c r="V136" s="236">
        <v>10.34</v>
      </c>
      <c r="W136" s="236">
        <v>10.039999999999999</v>
      </c>
      <c r="X136" s="236">
        <v>9.84</v>
      </c>
      <c r="Y136" s="236">
        <v>9.4700000000000006</v>
      </c>
      <c r="Z136" s="236">
        <v>9.19</v>
      </c>
      <c r="AB136" s="236">
        <v>10.34</v>
      </c>
      <c r="AC136" s="236">
        <v>10.039999999999999</v>
      </c>
      <c r="AD136" s="236">
        <v>9.84</v>
      </c>
      <c r="AE136" s="236">
        <v>9.4700000000000006</v>
      </c>
      <c r="AF136" s="236">
        <v>9.19</v>
      </c>
    </row>
    <row r="137" spans="1:32" x14ac:dyDescent="0.25">
      <c r="A137" s="354"/>
      <c r="B137" s="355" t="s">
        <v>22</v>
      </c>
      <c r="C137" s="356"/>
      <c r="D137" s="236">
        <v>10.34</v>
      </c>
      <c r="E137" s="236">
        <v>10.039999999999999</v>
      </c>
      <c r="F137" s="236">
        <v>9.84</v>
      </c>
      <c r="G137" s="236">
        <v>9.4700000000000006</v>
      </c>
      <c r="H137" s="236">
        <v>9.19</v>
      </c>
      <c r="J137" s="236">
        <v>10.34</v>
      </c>
      <c r="K137" s="236">
        <v>10.039999999999999</v>
      </c>
      <c r="L137" s="236">
        <v>9.84</v>
      </c>
      <c r="M137" s="236">
        <v>9.4700000000000006</v>
      </c>
      <c r="N137" s="236">
        <v>9.19</v>
      </c>
      <c r="P137" s="236">
        <v>10.34</v>
      </c>
      <c r="Q137" s="236">
        <v>10.039999999999999</v>
      </c>
      <c r="R137" s="236">
        <v>9.84</v>
      </c>
      <c r="S137" s="236">
        <v>9.4700000000000006</v>
      </c>
      <c r="T137" s="236">
        <v>9.19</v>
      </c>
      <c r="V137" s="236">
        <v>10.34</v>
      </c>
      <c r="W137" s="236">
        <v>10.039999999999999</v>
      </c>
      <c r="X137" s="236">
        <v>9.84</v>
      </c>
      <c r="Y137" s="236">
        <v>9.4700000000000006</v>
      </c>
      <c r="Z137" s="236">
        <v>9.19</v>
      </c>
      <c r="AB137" s="236">
        <v>10.34</v>
      </c>
      <c r="AC137" s="236">
        <v>10.039999999999999</v>
      </c>
      <c r="AD137" s="236">
        <v>9.84</v>
      </c>
      <c r="AE137" s="236">
        <v>9.4700000000000006</v>
      </c>
      <c r="AF137" s="236">
        <v>9.19</v>
      </c>
    </row>
    <row r="138" spans="1:32" x14ac:dyDescent="0.25">
      <c r="A138" s="354"/>
      <c r="B138" s="354"/>
      <c r="C138" s="357"/>
      <c r="D138" s="237"/>
      <c r="E138" s="237"/>
      <c r="F138" s="237"/>
      <c r="G138" s="237"/>
      <c r="H138" s="237"/>
      <c r="J138" s="237"/>
      <c r="K138" s="237"/>
      <c r="L138" s="237"/>
      <c r="M138" s="237"/>
      <c r="N138" s="237"/>
      <c r="P138" s="237"/>
      <c r="Q138" s="237"/>
      <c r="R138" s="237"/>
      <c r="S138" s="237"/>
      <c r="T138" s="237"/>
      <c r="V138" s="237"/>
      <c r="W138" s="237"/>
      <c r="X138" s="237"/>
      <c r="Y138" s="237"/>
      <c r="Z138" s="237"/>
      <c r="AB138" s="237"/>
      <c r="AC138" s="237"/>
      <c r="AD138" s="237"/>
      <c r="AE138" s="237"/>
      <c r="AF138" s="237"/>
    </row>
    <row r="139" spans="1:32" x14ac:dyDescent="0.25">
      <c r="A139" s="348"/>
      <c r="B139" s="349"/>
      <c r="C139" s="349"/>
      <c r="D139" s="238"/>
      <c r="E139" s="238"/>
      <c r="F139" s="238"/>
      <c r="G139" s="238"/>
      <c r="H139" s="238"/>
      <c r="J139" s="238"/>
      <c r="K139" s="238"/>
      <c r="L139" s="238"/>
      <c r="M139" s="238"/>
      <c r="N139" s="238"/>
      <c r="P139" s="238"/>
      <c r="Q139" s="238"/>
      <c r="R139" s="238"/>
      <c r="S139" s="238"/>
      <c r="T139" s="238"/>
      <c r="V139" s="238"/>
      <c r="W139" s="238"/>
      <c r="X139" s="238"/>
      <c r="Y139" s="238"/>
      <c r="Z139" s="238"/>
      <c r="AB139" s="238"/>
      <c r="AC139" s="238"/>
      <c r="AD139" s="238"/>
      <c r="AE139" s="238"/>
      <c r="AF139" s="238"/>
    </row>
    <row r="140" spans="1:32" x14ac:dyDescent="0.25">
      <c r="A140" s="352">
        <v>28</v>
      </c>
      <c r="B140" s="353" t="s">
        <v>100</v>
      </c>
      <c r="C140" s="239"/>
      <c r="D140" s="239"/>
      <c r="E140" s="239"/>
      <c r="F140" s="239"/>
      <c r="G140" s="239"/>
      <c r="H140" s="239"/>
      <c r="J140" s="239"/>
      <c r="K140" s="239"/>
      <c r="L140" s="239"/>
      <c r="M140" s="239"/>
      <c r="N140" s="239"/>
      <c r="P140" s="239"/>
      <c r="Q140" s="239"/>
      <c r="R140" s="239"/>
      <c r="S140" s="239"/>
      <c r="T140" s="239"/>
      <c r="V140" s="239"/>
      <c r="W140" s="239"/>
      <c r="X140" s="239"/>
      <c r="Y140" s="239"/>
      <c r="Z140" s="239"/>
      <c r="AB140" s="239"/>
      <c r="AC140" s="239"/>
      <c r="AD140" s="239"/>
      <c r="AE140" s="239"/>
      <c r="AF140" s="239"/>
    </row>
    <row r="141" spans="1:32" ht="21" x14ac:dyDescent="0.25">
      <c r="A141" s="354"/>
      <c r="B141" s="475"/>
      <c r="C141" s="477" t="s">
        <v>69</v>
      </c>
      <c r="D141" s="234" t="s">
        <v>279</v>
      </c>
      <c r="E141" s="234" t="s">
        <v>295</v>
      </c>
      <c r="F141" s="234" t="s">
        <v>294</v>
      </c>
      <c r="G141" s="234" t="s">
        <v>319</v>
      </c>
      <c r="H141" s="234" t="s">
        <v>331</v>
      </c>
      <c r="J141" s="234" t="s">
        <v>279</v>
      </c>
      <c r="K141" s="234" t="s">
        <v>295</v>
      </c>
      <c r="L141" s="234" t="s">
        <v>294</v>
      </c>
      <c r="M141" s="234" t="s">
        <v>319</v>
      </c>
      <c r="N141" s="234" t="s">
        <v>331</v>
      </c>
      <c r="P141" s="234" t="s">
        <v>279</v>
      </c>
      <c r="Q141" s="234" t="s">
        <v>295</v>
      </c>
      <c r="R141" s="234" t="s">
        <v>294</v>
      </c>
      <c r="S141" s="234" t="s">
        <v>319</v>
      </c>
      <c r="T141" s="234" t="s">
        <v>331</v>
      </c>
      <c r="V141" s="234" t="s">
        <v>279</v>
      </c>
      <c r="W141" s="234" t="s">
        <v>295</v>
      </c>
      <c r="X141" s="234" t="s">
        <v>294</v>
      </c>
      <c r="Y141" s="234" t="s">
        <v>319</v>
      </c>
      <c r="Z141" s="234" t="s">
        <v>331</v>
      </c>
      <c r="AB141" s="234" t="s">
        <v>279</v>
      </c>
      <c r="AC141" s="234" t="s">
        <v>295</v>
      </c>
      <c r="AD141" s="234" t="s">
        <v>294</v>
      </c>
      <c r="AE141" s="234" t="s">
        <v>319</v>
      </c>
      <c r="AF141" s="234" t="s">
        <v>331</v>
      </c>
    </row>
    <row r="142" spans="1:32" x14ac:dyDescent="0.25">
      <c r="A142" s="354"/>
      <c r="B142" s="476"/>
      <c r="C142" s="478"/>
      <c r="D142" s="235" t="s">
        <v>79</v>
      </c>
      <c r="E142" s="235" t="s">
        <v>79</v>
      </c>
      <c r="F142" s="235" t="s">
        <v>79</v>
      </c>
      <c r="G142" s="235" t="s">
        <v>79</v>
      </c>
      <c r="H142" s="235" t="s">
        <v>79</v>
      </c>
      <c r="J142" s="235" t="s">
        <v>79</v>
      </c>
      <c r="K142" s="235" t="s">
        <v>79</v>
      </c>
      <c r="L142" s="235" t="s">
        <v>79</v>
      </c>
      <c r="M142" s="235" t="s">
        <v>79</v>
      </c>
      <c r="N142" s="235" t="s">
        <v>79</v>
      </c>
      <c r="P142" s="235" t="s">
        <v>79</v>
      </c>
      <c r="Q142" s="235" t="s">
        <v>79</v>
      </c>
      <c r="R142" s="235" t="s">
        <v>79</v>
      </c>
      <c r="S142" s="235" t="s">
        <v>79</v>
      </c>
      <c r="T142" s="235" t="s">
        <v>79</v>
      </c>
      <c r="V142" s="235" t="s">
        <v>79</v>
      </c>
      <c r="W142" s="235" t="s">
        <v>79</v>
      </c>
      <c r="X142" s="235" t="s">
        <v>79</v>
      </c>
      <c r="Y142" s="235" t="s">
        <v>79</v>
      </c>
      <c r="Z142" s="235" t="s">
        <v>79</v>
      </c>
      <c r="AB142" s="235" t="s">
        <v>79</v>
      </c>
      <c r="AC142" s="235" t="s">
        <v>79</v>
      </c>
      <c r="AD142" s="235" t="s">
        <v>79</v>
      </c>
      <c r="AE142" s="235" t="s">
        <v>79</v>
      </c>
      <c r="AF142" s="235" t="s">
        <v>79</v>
      </c>
    </row>
    <row r="143" spans="1:32" x14ac:dyDescent="0.25">
      <c r="A143" s="354"/>
      <c r="B143" s="355" t="s">
        <v>28</v>
      </c>
      <c r="C143" s="356" t="s">
        <v>59</v>
      </c>
      <c r="D143" s="236">
        <v>32.5</v>
      </c>
      <c r="E143" s="236">
        <v>32.520000000000003</v>
      </c>
      <c r="F143" s="236">
        <v>29.95</v>
      </c>
      <c r="G143" s="236">
        <v>34.270000000000003</v>
      </c>
      <c r="H143" s="236">
        <v>35.630000000000003</v>
      </c>
      <c r="J143" s="236">
        <v>33.590000000000003</v>
      </c>
      <c r="K143" s="236">
        <v>32.64</v>
      </c>
      <c r="L143" s="236">
        <v>33.270000000000003</v>
      </c>
      <c r="M143" s="236">
        <v>34.630000000000003</v>
      </c>
      <c r="N143" s="236">
        <v>33.97</v>
      </c>
      <c r="P143" s="236">
        <v>23.91</v>
      </c>
      <c r="Q143" s="236">
        <v>25.2</v>
      </c>
      <c r="R143" s="236">
        <v>27.99</v>
      </c>
      <c r="S143" s="236">
        <v>27.63</v>
      </c>
      <c r="T143" s="236">
        <v>28.37</v>
      </c>
      <c r="V143" s="236">
        <v>26.87</v>
      </c>
      <c r="W143" s="236">
        <v>22.66</v>
      </c>
      <c r="X143" s="236">
        <v>24.07</v>
      </c>
      <c r="Y143" s="236">
        <v>23.52</v>
      </c>
      <c r="Z143" s="236">
        <v>24.79</v>
      </c>
      <c r="AB143" s="236">
        <v>36.39</v>
      </c>
      <c r="AC143" s="236">
        <v>34.72</v>
      </c>
      <c r="AD143" s="236">
        <v>35.36</v>
      </c>
      <c r="AE143" s="236">
        <v>38.119999999999997</v>
      </c>
      <c r="AF143" s="236">
        <v>39.6</v>
      </c>
    </row>
    <row r="144" spans="1:32" x14ac:dyDescent="0.25">
      <c r="A144" s="354"/>
      <c r="B144" s="355" t="s">
        <v>57</v>
      </c>
      <c r="C144" s="356"/>
      <c r="D144" s="236">
        <v>32.5</v>
      </c>
      <c r="E144" s="236">
        <v>32.520000000000003</v>
      </c>
      <c r="F144" s="236">
        <v>29.95</v>
      </c>
      <c r="G144" s="236">
        <v>34.270000000000003</v>
      </c>
      <c r="H144" s="236">
        <v>35.630000000000003</v>
      </c>
      <c r="J144" s="236">
        <v>33.590000000000003</v>
      </c>
      <c r="K144" s="236">
        <v>32.64</v>
      </c>
      <c r="L144" s="236">
        <v>33.270000000000003</v>
      </c>
      <c r="M144" s="236">
        <v>34.630000000000003</v>
      </c>
      <c r="N144" s="236">
        <v>33.97</v>
      </c>
      <c r="P144" s="236">
        <v>23.91</v>
      </c>
      <c r="Q144" s="236">
        <v>25.2</v>
      </c>
      <c r="R144" s="236">
        <v>27.99</v>
      </c>
      <c r="S144" s="236">
        <v>27.63</v>
      </c>
      <c r="T144" s="236">
        <v>28.37</v>
      </c>
      <c r="V144" s="236">
        <v>26.87</v>
      </c>
      <c r="W144" s="236">
        <v>22.66</v>
      </c>
      <c r="X144" s="236">
        <v>24.07</v>
      </c>
      <c r="Y144" s="236">
        <v>23.52</v>
      </c>
      <c r="Z144" s="236">
        <v>24.79</v>
      </c>
      <c r="AB144" s="236">
        <v>36.39</v>
      </c>
      <c r="AC144" s="236">
        <v>34.72</v>
      </c>
      <c r="AD144" s="236">
        <v>35.36</v>
      </c>
      <c r="AE144" s="236">
        <v>38.119999999999997</v>
      </c>
      <c r="AF144" s="236">
        <v>39.6</v>
      </c>
    </row>
    <row r="145" spans="1:32" x14ac:dyDescent="0.25">
      <c r="A145" s="354"/>
      <c r="B145" s="355" t="s">
        <v>51</v>
      </c>
      <c r="C145" s="356"/>
      <c r="D145" s="236">
        <v>31.51</v>
      </c>
      <c r="E145" s="236">
        <v>29.36</v>
      </c>
      <c r="F145" s="236">
        <v>30.69</v>
      </c>
      <c r="G145" s="236">
        <v>30.48</v>
      </c>
      <c r="H145" s="236">
        <v>31.61</v>
      </c>
      <c r="J145" s="236">
        <v>31.51</v>
      </c>
      <c r="K145" s="236">
        <v>29.36</v>
      </c>
      <c r="L145" s="236">
        <v>30.69</v>
      </c>
      <c r="M145" s="236">
        <v>30.48</v>
      </c>
      <c r="N145" s="236">
        <v>31.61</v>
      </c>
      <c r="P145" s="236">
        <v>31.51</v>
      </c>
      <c r="Q145" s="236">
        <v>29.36</v>
      </c>
      <c r="R145" s="236">
        <v>30.69</v>
      </c>
      <c r="S145" s="236">
        <v>30.48</v>
      </c>
      <c r="T145" s="236">
        <v>31.61</v>
      </c>
      <c r="V145" s="236">
        <v>31.51</v>
      </c>
      <c r="W145" s="236">
        <v>29.36</v>
      </c>
      <c r="X145" s="236">
        <v>30.69</v>
      </c>
      <c r="Y145" s="236">
        <v>30.48</v>
      </c>
      <c r="Z145" s="236">
        <v>31.61</v>
      </c>
      <c r="AB145" s="236">
        <v>31.51</v>
      </c>
      <c r="AC145" s="236">
        <v>29.36</v>
      </c>
      <c r="AD145" s="236">
        <v>30.69</v>
      </c>
      <c r="AE145" s="236">
        <v>30.48</v>
      </c>
      <c r="AF145" s="236">
        <v>31.61</v>
      </c>
    </row>
    <row r="146" spans="1:32" x14ac:dyDescent="0.25">
      <c r="A146" s="354"/>
      <c r="B146" s="355" t="s">
        <v>22</v>
      </c>
      <c r="C146" s="356"/>
      <c r="D146" s="236">
        <v>31.51</v>
      </c>
      <c r="E146" s="236">
        <v>29.36</v>
      </c>
      <c r="F146" s="236">
        <v>30.69</v>
      </c>
      <c r="G146" s="236">
        <v>30.48</v>
      </c>
      <c r="H146" s="236">
        <v>31.61</v>
      </c>
      <c r="J146" s="236">
        <v>31.51</v>
      </c>
      <c r="K146" s="236">
        <v>29.36</v>
      </c>
      <c r="L146" s="236">
        <v>30.69</v>
      </c>
      <c r="M146" s="236">
        <v>30.48</v>
      </c>
      <c r="N146" s="236">
        <v>31.61</v>
      </c>
      <c r="P146" s="236">
        <v>31.51</v>
      </c>
      <c r="Q146" s="236">
        <v>29.36</v>
      </c>
      <c r="R146" s="236">
        <v>30.69</v>
      </c>
      <c r="S146" s="236">
        <v>30.48</v>
      </c>
      <c r="T146" s="236">
        <v>31.61</v>
      </c>
      <c r="V146" s="236">
        <v>31.51</v>
      </c>
      <c r="W146" s="236">
        <v>29.36</v>
      </c>
      <c r="X146" s="236">
        <v>30.69</v>
      </c>
      <c r="Y146" s="236">
        <v>30.48</v>
      </c>
      <c r="Z146" s="236">
        <v>31.61</v>
      </c>
      <c r="AB146" s="236">
        <v>31.51</v>
      </c>
      <c r="AC146" s="236">
        <v>29.36</v>
      </c>
      <c r="AD146" s="236">
        <v>30.69</v>
      </c>
      <c r="AE146" s="236">
        <v>30.48</v>
      </c>
      <c r="AF146" s="236">
        <v>31.61</v>
      </c>
    </row>
    <row r="147" spans="1:32" x14ac:dyDescent="0.25">
      <c r="A147" s="354"/>
      <c r="B147" s="354"/>
      <c r="C147" s="357"/>
      <c r="D147" s="237"/>
      <c r="E147" s="237"/>
      <c r="F147" s="237"/>
      <c r="G147" s="237"/>
      <c r="H147" s="237"/>
      <c r="J147" s="237"/>
      <c r="K147" s="237"/>
      <c r="L147" s="237"/>
      <c r="M147" s="237"/>
      <c r="N147" s="237"/>
      <c r="P147" s="237"/>
      <c r="Q147" s="237"/>
      <c r="R147" s="237"/>
      <c r="S147" s="237"/>
      <c r="T147" s="237"/>
      <c r="V147" s="237"/>
      <c r="W147" s="237"/>
      <c r="X147" s="237"/>
      <c r="Y147" s="237"/>
      <c r="Z147" s="237"/>
      <c r="AB147" s="237"/>
      <c r="AC147" s="237"/>
      <c r="AD147" s="237"/>
      <c r="AE147" s="237"/>
      <c r="AF147" s="237"/>
    </row>
    <row r="148" spans="1:32" x14ac:dyDescent="0.25">
      <c r="A148" s="348"/>
      <c r="B148" s="349"/>
      <c r="C148" s="349"/>
      <c r="D148" s="238"/>
      <c r="E148" s="238"/>
      <c r="F148" s="238"/>
      <c r="G148" s="238"/>
      <c r="H148" s="238"/>
      <c r="J148" s="238"/>
      <c r="K148" s="238"/>
      <c r="L148" s="238"/>
      <c r="M148" s="238"/>
      <c r="N148" s="238"/>
      <c r="P148" s="238"/>
      <c r="Q148" s="238"/>
      <c r="R148" s="238"/>
      <c r="S148" s="238"/>
      <c r="T148" s="238"/>
      <c r="V148" s="238"/>
      <c r="W148" s="238"/>
      <c r="X148" s="238"/>
      <c r="Y148" s="238"/>
      <c r="Z148" s="238"/>
      <c r="AB148" s="238"/>
      <c r="AC148" s="238"/>
      <c r="AD148" s="238"/>
      <c r="AE148" s="238"/>
      <c r="AF148" s="238"/>
    </row>
    <row r="149" spans="1:32" x14ac:dyDescent="0.25">
      <c r="A149" s="352">
        <v>29</v>
      </c>
      <c r="B149" s="353" t="s">
        <v>101</v>
      </c>
      <c r="C149" s="239"/>
      <c r="D149" s="239"/>
      <c r="E149" s="239"/>
      <c r="F149" s="239"/>
      <c r="G149" s="239"/>
      <c r="H149" s="239"/>
      <c r="J149" s="239"/>
      <c r="K149" s="239"/>
      <c r="L149" s="239"/>
      <c r="M149" s="239"/>
      <c r="N149" s="239"/>
      <c r="P149" s="239"/>
      <c r="Q149" s="239"/>
      <c r="R149" s="239"/>
      <c r="S149" s="239"/>
      <c r="T149" s="239"/>
      <c r="V149" s="239"/>
      <c r="W149" s="239"/>
      <c r="X149" s="239"/>
      <c r="Y149" s="239"/>
      <c r="Z149" s="239"/>
      <c r="AB149" s="239"/>
      <c r="AC149" s="239"/>
      <c r="AD149" s="239"/>
      <c r="AE149" s="239"/>
      <c r="AF149" s="239"/>
    </row>
    <row r="150" spans="1:32" ht="21" x14ac:dyDescent="0.25">
      <c r="A150" s="354"/>
      <c r="B150" s="475"/>
      <c r="C150" s="477" t="s">
        <v>69</v>
      </c>
      <c r="D150" s="234" t="s">
        <v>279</v>
      </c>
      <c r="E150" s="234" t="s">
        <v>295</v>
      </c>
      <c r="F150" s="234" t="s">
        <v>294</v>
      </c>
      <c r="G150" s="234" t="s">
        <v>319</v>
      </c>
      <c r="H150" s="234" t="s">
        <v>331</v>
      </c>
      <c r="J150" s="234" t="s">
        <v>279</v>
      </c>
      <c r="K150" s="234" t="s">
        <v>295</v>
      </c>
      <c r="L150" s="234" t="s">
        <v>294</v>
      </c>
      <c r="M150" s="234" t="s">
        <v>319</v>
      </c>
      <c r="N150" s="234" t="s">
        <v>331</v>
      </c>
      <c r="P150" s="234" t="s">
        <v>279</v>
      </c>
      <c r="Q150" s="234" t="s">
        <v>295</v>
      </c>
      <c r="R150" s="234" t="s">
        <v>294</v>
      </c>
      <c r="S150" s="234" t="s">
        <v>319</v>
      </c>
      <c r="T150" s="234" t="s">
        <v>331</v>
      </c>
      <c r="V150" s="234" t="s">
        <v>279</v>
      </c>
      <c r="W150" s="234" t="s">
        <v>295</v>
      </c>
      <c r="X150" s="234" t="s">
        <v>294</v>
      </c>
      <c r="Y150" s="234" t="s">
        <v>319</v>
      </c>
      <c r="Z150" s="234" t="s">
        <v>331</v>
      </c>
      <c r="AB150" s="234" t="s">
        <v>279</v>
      </c>
      <c r="AC150" s="234" t="s">
        <v>295</v>
      </c>
      <c r="AD150" s="234" t="s">
        <v>294</v>
      </c>
      <c r="AE150" s="234" t="s">
        <v>319</v>
      </c>
      <c r="AF150" s="234" t="s">
        <v>331</v>
      </c>
    </row>
    <row r="151" spans="1:32" x14ac:dyDescent="0.25">
      <c r="A151" s="354"/>
      <c r="B151" s="476"/>
      <c r="C151" s="478"/>
      <c r="D151" s="235" t="s">
        <v>79</v>
      </c>
      <c r="E151" s="235" t="s">
        <v>79</v>
      </c>
      <c r="F151" s="235" t="s">
        <v>79</v>
      </c>
      <c r="G151" s="235" t="s">
        <v>79</v>
      </c>
      <c r="H151" s="235" t="s">
        <v>79</v>
      </c>
      <c r="J151" s="235" t="s">
        <v>79</v>
      </c>
      <c r="K151" s="235" t="s">
        <v>79</v>
      </c>
      <c r="L151" s="235" t="s">
        <v>79</v>
      </c>
      <c r="M151" s="235" t="s">
        <v>79</v>
      </c>
      <c r="N151" s="235" t="s">
        <v>79</v>
      </c>
      <c r="P151" s="235" t="s">
        <v>79</v>
      </c>
      <c r="Q151" s="235" t="s">
        <v>79</v>
      </c>
      <c r="R151" s="235" t="s">
        <v>79</v>
      </c>
      <c r="S151" s="235" t="s">
        <v>79</v>
      </c>
      <c r="T151" s="235" t="s">
        <v>79</v>
      </c>
      <c r="V151" s="235" t="s">
        <v>79</v>
      </c>
      <c r="W151" s="235" t="s">
        <v>79</v>
      </c>
      <c r="X151" s="235" t="s">
        <v>79</v>
      </c>
      <c r="Y151" s="235" t="s">
        <v>79</v>
      </c>
      <c r="Z151" s="235" t="s">
        <v>79</v>
      </c>
      <c r="AB151" s="235" t="s">
        <v>79</v>
      </c>
      <c r="AC151" s="235" t="s">
        <v>79</v>
      </c>
      <c r="AD151" s="235" t="s">
        <v>79</v>
      </c>
      <c r="AE151" s="235" t="s">
        <v>79</v>
      </c>
      <c r="AF151" s="235" t="s">
        <v>79</v>
      </c>
    </row>
    <row r="152" spans="1:32" x14ac:dyDescent="0.25">
      <c r="A152" s="354"/>
      <c r="B152" s="355" t="s">
        <v>28</v>
      </c>
      <c r="C152" s="356" t="s">
        <v>59</v>
      </c>
      <c r="D152" s="236">
        <v>8.7899999999999991</v>
      </c>
      <c r="E152" s="236">
        <v>8.58</v>
      </c>
      <c r="F152" s="236">
        <v>8.0299999999999994</v>
      </c>
      <c r="G152" s="236">
        <v>7.5</v>
      </c>
      <c r="H152" s="236">
        <v>7.47</v>
      </c>
      <c r="J152" s="236">
        <v>8.34</v>
      </c>
      <c r="K152" s="236">
        <v>7.92</v>
      </c>
      <c r="L152" s="236">
        <v>7.75</v>
      </c>
      <c r="M152" s="236">
        <v>7.16</v>
      </c>
      <c r="N152" s="236">
        <v>7.36</v>
      </c>
      <c r="P152" s="236">
        <v>9.51</v>
      </c>
      <c r="Q152" s="236">
        <v>9.15</v>
      </c>
      <c r="R152" s="236">
        <v>9.0399999999999991</v>
      </c>
      <c r="S152" s="236">
        <v>7.87</v>
      </c>
      <c r="T152" s="236">
        <v>7.5</v>
      </c>
      <c r="V152" s="236">
        <v>9.3699999999999992</v>
      </c>
      <c r="W152" s="236">
        <v>8.89</v>
      </c>
      <c r="X152" s="236">
        <v>8.8800000000000008</v>
      </c>
      <c r="Y152" s="236">
        <v>8.39</v>
      </c>
      <c r="Z152" s="236">
        <v>7.82</v>
      </c>
      <c r="AB152" s="236">
        <v>8.92</v>
      </c>
      <c r="AC152" s="236">
        <v>7.72</v>
      </c>
      <c r="AD152" s="236">
        <v>7.51</v>
      </c>
      <c r="AE152" s="236">
        <v>7.21</v>
      </c>
      <c r="AF152" s="236">
        <v>7.45</v>
      </c>
    </row>
    <row r="153" spans="1:32" x14ac:dyDescent="0.25">
      <c r="A153" s="354"/>
      <c r="B153" s="355" t="s">
        <v>57</v>
      </c>
      <c r="C153" s="356"/>
      <c r="D153" s="236">
        <v>8.7899999999999991</v>
      </c>
      <c r="E153" s="236">
        <v>8.58</v>
      </c>
      <c r="F153" s="236">
        <v>8.0299999999999994</v>
      </c>
      <c r="G153" s="236">
        <v>7.5</v>
      </c>
      <c r="H153" s="236">
        <v>7.47</v>
      </c>
      <c r="J153" s="236">
        <v>8.34</v>
      </c>
      <c r="K153" s="236">
        <v>7.92</v>
      </c>
      <c r="L153" s="236">
        <v>7.75</v>
      </c>
      <c r="M153" s="236">
        <v>7.16</v>
      </c>
      <c r="N153" s="236">
        <v>7.36</v>
      </c>
      <c r="P153" s="236">
        <v>9.51</v>
      </c>
      <c r="Q153" s="236">
        <v>9.15</v>
      </c>
      <c r="R153" s="236">
        <v>9.0399999999999991</v>
      </c>
      <c r="S153" s="236">
        <v>7.87</v>
      </c>
      <c r="T153" s="236">
        <v>7.5</v>
      </c>
      <c r="V153" s="236">
        <v>9.3699999999999992</v>
      </c>
      <c r="W153" s="236">
        <v>8.89</v>
      </c>
      <c r="X153" s="236">
        <v>8.8800000000000008</v>
      </c>
      <c r="Y153" s="236">
        <v>8.39</v>
      </c>
      <c r="Z153" s="236">
        <v>7.82</v>
      </c>
      <c r="AB153" s="236">
        <v>8.92</v>
      </c>
      <c r="AC153" s="236">
        <v>7.72</v>
      </c>
      <c r="AD153" s="236">
        <v>7.51</v>
      </c>
      <c r="AE153" s="236">
        <v>7.21</v>
      </c>
      <c r="AF153" s="236">
        <v>7.45</v>
      </c>
    </row>
    <row r="154" spans="1:32" x14ac:dyDescent="0.25">
      <c r="A154" s="354"/>
      <c r="B154" s="355" t="s">
        <v>51</v>
      </c>
      <c r="C154" s="356"/>
      <c r="D154" s="236">
        <v>8.76</v>
      </c>
      <c r="E154" s="236">
        <v>8.4</v>
      </c>
      <c r="F154" s="236">
        <v>8.2100000000000009</v>
      </c>
      <c r="G154" s="236">
        <v>7.53</v>
      </c>
      <c r="H154" s="236">
        <v>7.48</v>
      </c>
      <c r="J154" s="236">
        <v>8.76</v>
      </c>
      <c r="K154" s="236">
        <v>8.4</v>
      </c>
      <c r="L154" s="236">
        <v>8.2100000000000009</v>
      </c>
      <c r="M154" s="236">
        <v>7.53</v>
      </c>
      <c r="N154" s="236">
        <v>7.48</v>
      </c>
      <c r="P154" s="236">
        <v>8.76</v>
      </c>
      <c r="Q154" s="236">
        <v>8.4</v>
      </c>
      <c r="R154" s="236">
        <v>8.2100000000000009</v>
      </c>
      <c r="S154" s="236">
        <v>7.53</v>
      </c>
      <c r="T154" s="236">
        <v>7.48</v>
      </c>
      <c r="V154" s="236">
        <v>8.76</v>
      </c>
      <c r="W154" s="236">
        <v>8.4</v>
      </c>
      <c r="X154" s="236">
        <v>8.2100000000000009</v>
      </c>
      <c r="Y154" s="236">
        <v>7.53</v>
      </c>
      <c r="Z154" s="236">
        <v>7.48</v>
      </c>
      <c r="AB154" s="236">
        <v>8.76</v>
      </c>
      <c r="AC154" s="236">
        <v>8.4</v>
      </c>
      <c r="AD154" s="236">
        <v>8.2100000000000009</v>
      </c>
      <c r="AE154" s="236">
        <v>7.53</v>
      </c>
      <c r="AF154" s="236">
        <v>7.48</v>
      </c>
    </row>
    <row r="155" spans="1:32" x14ac:dyDescent="0.25">
      <c r="A155" s="354"/>
      <c r="B155" s="355" t="s">
        <v>22</v>
      </c>
      <c r="C155" s="356"/>
      <c r="D155" s="236">
        <v>8.76</v>
      </c>
      <c r="E155" s="236">
        <v>8.4</v>
      </c>
      <c r="F155" s="236">
        <v>8.2100000000000009</v>
      </c>
      <c r="G155" s="236">
        <v>7.53</v>
      </c>
      <c r="H155" s="236">
        <v>7.48</v>
      </c>
      <c r="J155" s="236">
        <v>8.76</v>
      </c>
      <c r="K155" s="236">
        <v>8.4</v>
      </c>
      <c r="L155" s="236">
        <v>8.2100000000000009</v>
      </c>
      <c r="M155" s="236">
        <v>7.53</v>
      </c>
      <c r="N155" s="236">
        <v>7.48</v>
      </c>
      <c r="P155" s="236">
        <v>8.76</v>
      </c>
      <c r="Q155" s="236">
        <v>8.4</v>
      </c>
      <c r="R155" s="236">
        <v>8.2100000000000009</v>
      </c>
      <c r="S155" s="236">
        <v>7.53</v>
      </c>
      <c r="T155" s="236">
        <v>7.48</v>
      </c>
      <c r="V155" s="236">
        <v>8.76</v>
      </c>
      <c r="W155" s="236">
        <v>8.4</v>
      </c>
      <c r="X155" s="236">
        <v>8.2100000000000009</v>
      </c>
      <c r="Y155" s="236">
        <v>7.53</v>
      </c>
      <c r="Z155" s="236">
        <v>7.48</v>
      </c>
      <c r="AB155" s="236">
        <v>8.76</v>
      </c>
      <c r="AC155" s="236">
        <v>8.4</v>
      </c>
      <c r="AD155" s="236">
        <v>8.2100000000000009</v>
      </c>
      <c r="AE155" s="236">
        <v>7.53</v>
      </c>
      <c r="AF155" s="236">
        <v>7.48</v>
      </c>
    </row>
    <row r="156" spans="1:32" x14ac:dyDescent="0.25">
      <c r="A156" s="354"/>
      <c r="B156" s="354"/>
      <c r="C156" s="357"/>
      <c r="D156" s="237"/>
      <c r="E156" s="237"/>
      <c r="F156" s="237"/>
      <c r="G156" s="237"/>
      <c r="H156" s="237"/>
      <c r="J156" s="237"/>
      <c r="K156" s="237"/>
      <c r="L156" s="237"/>
      <c r="M156" s="237"/>
      <c r="N156" s="237"/>
      <c r="P156" s="237"/>
      <c r="Q156" s="237"/>
      <c r="R156" s="237"/>
      <c r="S156" s="237"/>
      <c r="T156" s="237"/>
      <c r="V156" s="237"/>
      <c r="W156" s="237"/>
      <c r="X156" s="237"/>
      <c r="Y156" s="237"/>
      <c r="Z156" s="237"/>
      <c r="AB156" s="237"/>
      <c r="AC156" s="237"/>
      <c r="AD156" s="237"/>
      <c r="AE156" s="237"/>
      <c r="AF156" s="237"/>
    </row>
    <row r="157" spans="1:32" x14ac:dyDescent="0.25">
      <c r="A157" s="348"/>
      <c r="B157" s="349"/>
      <c r="C157" s="349"/>
      <c r="D157" s="238"/>
      <c r="E157" s="238"/>
      <c r="F157" s="238"/>
      <c r="G157" s="238"/>
      <c r="H157" s="238"/>
      <c r="J157" s="238"/>
      <c r="K157" s="238"/>
      <c r="L157" s="238"/>
      <c r="M157" s="238"/>
      <c r="N157" s="238"/>
      <c r="P157" s="238"/>
      <c r="Q157" s="238"/>
      <c r="R157" s="238"/>
      <c r="S157" s="238"/>
      <c r="T157" s="238"/>
      <c r="V157" s="238"/>
      <c r="W157" s="238"/>
      <c r="X157" s="238"/>
      <c r="Y157" s="238"/>
      <c r="Z157" s="238"/>
      <c r="AB157" s="238"/>
      <c r="AC157" s="238"/>
      <c r="AD157" s="238"/>
      <c r="AE157" s="238"/>
      <c r="AF157" s="238"/>
    </row>
    <row r="158" spans="1:32" x14ac:dyDescent="0.25">
      <c r="A158" s="352">
        <v>30</v>
      </c>
      <c r="B158" s="353" t="s">
        <v>102</v>
      </c>
      <c r="C158" s="239"/>
      <c r="D158" s="239"/>
      <c r="E158" s="239"/>
      <c r="F158" s="239"/>
      <c r="G158" s="239"/>
      <c r="H158" s="239"/>
      <c r="J158" s="239"/>
      <c r="K158" s="239"/>
      <c r="L158" s="239"/>
      <c r="M158" s="239"/>
      <c r="N158" s="239"/>
      <c r="P158" s="239"/>
      <c r="Q158" s="239"/>
      <c r="R158" s="239"/>
      <c r="S158" s="239"/>
      <c r="T158" s="239"/>
      <c r="V158" s="239"/>
      <c r="W158" s="239"/>
      <c r="X158" s="239"/>
      <c r="Y158" s="239"/>
      <c r="Z158" s="239"/>
      <c r="AB158" s="239"/>
      <c r="AC158" s="239"/>
      <c r="AD158" s="239"/>
      <c r="AE158" s="239"/>
      <c r="AF158" s="239"/>
    </row>
    <row r="159" spans="1:32" ht="21" x14ac:dyDescent="0.25">
      <c r="A159" s="354"/>
      <c r="B159" s="475"/>
      <c r="C159" s="477" t="s">
        <v>69</v>
      </c>
      <c r="D159" s="234" t="s">
        <v>279</v>
      </c>
      <c r="E159" s="234" t="s">
        <v>295</v>
      </c>
      <c r="F159" s="234" t="s">
        <v>294</v>
      </c>
      <c r="G159" s="234" t="s">
        <v>319</v>
      </c>
      <c r="H159" s="234" t="s">
        <v>331</v>
      </c>
      <c r="J159" s="234" t="s">
        <v>279</v>
      </c>
      <c r="K159" s="234" t="s">
        <v>295</v>
      </c>
      <c r="L159" s="234" t="s">
        <v>294</v>
      </c>
      <c r="M159" s="234" t="s">
        <v>319</v>
      </c>
      <c r="N159" s="234" t="s">
        <v>331</v>
      </c>
      <c r="P159" s="234" t="s">
        <v>279</v>
      </c>
      <c r="Q159" s="234" t="s">
        <v>295</v>
      </c>
      <c r="R159" s="234" t="s">
        <v>294</v>
      </c>
      <c r="S159" s="234" t="s">
        <v>319</v>
      </c>
      <c r="T159" s="234" t="s">
        <v>331</v>
      </c>
      <c r="V159" s="234" t="s">
        <v>279</v>
      </c>
      <c r="W159" s="234" t="s">
        <v>295</v>
      </c>
      <c r="X159" s="234" t="s">
        <v>294</v>
      </c>
      <c r="Y159" s="234" t="s">
        <v>319</v>
      </c>
      <c r="Z159" s="234" t="s">
        <v>331</v>
      </c>
      <c r="AB159" s="234" t="s">
        <v>279</v>
      </c>
      <c r="AC159" s="234" t="s">
        <v>295</v>
      </c>
      <c r="AD159" s="234" t="s">
        <v>294</v>
      </c>
      <c r="AE159" s="234" t="s">
        <v>319</v>
      </c>
      <c r="AF159" s="234" t="s">
        <v>331</v>
      </c>
    </row>
    <row r="160" spans="1:32" x14ac:dyDescent="0.25">
      <c r="A160" s="354"/>
      <c r="B160" s="476"/>
      <c r="C160" s="478"/>
      <c r="D160" s="235" t="s">
        <v>79</v>
      </c>
      <c r="E160" s="235" t="s">
        <v>79</v>
      </c>
      <c r="F160" s="235" t="s">
        <v>79</v>
      </c>
      <c r="G160" s="235" t="s">
        <v>79</v>
      </c>
      <c r="H160" s="235" t="s">
        <v>79</v>
      </c>
      <c r="J160" s="235" t="s">
        <v>79</v>
      </c>
      <c r="K160" s="235" t="s">
        <v>79</v>
      </c>
      <c r="L160" s="235" t="s">
        <v>79</v>
      </c>
      <c r="M160" s="235" t="s">
        <v>79</v>
      </c>
      <c r="N160" s="235" t="s">
        <v>79</v>
      </c>
      <c r="P160" s="235" t="s">
        <v>79</v>
      </c>
      <c r="Q160" s="235" t="s">
        <v>79</v>
      </c>
      <c r="R160" s="235" t="s">
        <v>79</v>
      </c>
      <c r="S160" s="235" t="s">
        <v>79</v>
      </c>
      <c r="T160" s="235" t="s">
        <v>79</v>
      </c>
      <c r="V160" s="235" t="s">
        <v>79</v>
      </c>
      <c r="W160" s="235" t="s">
        <v>79</v>
      </c>
      <c r="X160" s="235" t="s">
        <v>79</v>
      </c>
      <c r="Y160" s="235" t="s">
        <v>79</v>
      </c>
      <c r="Z160" s="235" t="s">
        <v>79</v>
      </c>
      <c r="AB160" s="235" t="s">
        <v>79</v>
      </c>
      <c r="AC160" s="235" t="s">
        <v>79</v>
      </c>
      <c r="AD160" s="235" t="s">
        <v>79</v>
      </c>
      <c r="AE160" s="235" t="s">
        <v>79</v>
      </c>
      <c r="AF160" s="235" t="s">
        <v>79</v>
      </c>
    </row>
    <row r="161" spans="1:32" x14ac:dyDescent="0.25">
      <c r="A161" s="354"/>
      <c r="B161" s="355" t="s">
        <v>28</v>
      </c>
      <c r="C161" s="356" t="s">
        <v>59</v>
      </c>
      <c r="D161" s="236">
        <v>29.33</v>
      </c>
      <c r="E161" s="236">
        <v>39.08</v>
      </c>
      <c r="F161" s="236">
        <v>28.03</v>
      </c>
      <c r="G161" s="236">
        <v>35.46</v>
      </c>
      <c r="H161" s="236">
        <v>40.93</v>
      </c>
      <c r="J161" s="236">
        <v>37.64</v>
      </c>
      <c r="K161" s="236">
        <v>34.85</v>
      </c>
      <c r="L161" s="236">
        <v>38.840000000000003</v>
      </c>
      <c r="M161" s="236">
        <v>36.99</v>
      </c>
      <c r="N161" s="236">
        <v>36.75</v>
      </c>
      <c r="P161" s="236">
        <v>25.91</v>
      </c>
      <c r="Q161" s="236">
        <v>27.35</v>
      </c>
      <c r="R161" s="236">
        <v>32.68</v>
      </c>
      <c r="S161" s="236">
        <v>36.58</v>
      </c>
      <c r="T161" s="236">
        <v>35.950000000000003</v>
      </c>
      <c r="V161" s="236">
        <v>28.74</v>
      </c>
      <c r="W161" s="236">
        <v>28</v>
      </c>
      <c r="X161" s="236">
        <v>30.03</v>
      </c>
      <c r="Y161" s="236">
        <v>28.18</v>
      </c>
      <c r="Z161" s="236">
        <v>29.6</v>
      </c>
      <c r="AB161" s="236">
        <v>36.79</v>
      </c>
      <c r="AC161" s="236">
        <v>45.41</v>
      </c>
      <c r="AD161" s="236">
        <v>47.33</v>
      </c>
      <c r="AE161" s="236">
        <v>43.78</v>
      </c>
      <c r="AF161" s="236">
        <v>35.46</v>
      </c>
    </row>
    <row r="162" spans="1:32" x14ac:dyDescent="0.25">
      <c r="A162" s="354"/>
      <c r="B162" s="355" t="s">
        <v>57</v>
      </c>
      <c r="C162" s="356"/>
      <c r="D162" s="236">
        <v>29.33</v>
      </c>
      <c r="E162" s="236">
        <v>39.08</v>
      </c>
      <c r="F162" s="236">
        <v>28.03</v>
      </c>
      <c r="G162" s="236">
        <v>35.46</v>
      </c>
      <c r="H162" s="236">
        <v>40.93</v>
      </c>
      <c r="J162" s="236">
        <v>37.64</v>
      </c>
      <c r="K162" s="236">
        <v>34.85</v>
      </c>
      <c r="L162" s="236">
        <v>38.840000000000003</v>
      </c>
      <c r="M162" s="236">
        <v>36.99</v>
      </c>
      <c r="N162" s="236">
        <v>36.75</v>
      </c>
      <c r="P162" s="236">
        <v>25.91</v>
      </c>
      <c r="Q162" s="236">
        <v>27.35</v>
      </c>
      <c r="R162" s="236">
        <v>32.68</v>
      </c>
      <c r="S162" s="236">
        <v>36.58</v>
      </c>
      <c r="T162" s="236">
        <v>35.950000000000003</v>
      </c>
      <c r="V162" s="236">
        <v>28.74</v>
      </c>
      <c r="W162" s="236">
        <v>28</v>
      </c>
      <c r="X162" s="236">
        <v>30.03</v>
      </c>
      <c r="Y162" s="236">
        <v>28.18</v>
      </c>
      <c r="Z162" s="236">
        <v>29.6</v>
      </c>
      <c r="AB162" s="236">
        <v>36.79</v>
      </c>
      <c r="AC162" s="236">
        <v>45.41</v>
      </c>
      <c r="AD162" s="236">
        <v>47.33</v>
      </c>
      <c r="AE162" s="236">
        <v>43.78</v>
      </c>
      <c r="AF162" s="236">
        <v>35.46</v>
      </c>
    </row>
    <row r="163" spans="1:32" x14ac:dyDescent="0.25">
      <c r="A163" s="354"/>
      <c r="B163" s="355" t="s">
        <v>51</v>
      </c>
      <c r="C163" s="356"/>
      <c r="D163" s="236">
        <v>35.32</v>
      </c>
      <c r="E163" s="236">
        <v>34.090000000000003</v>
      </c>
      <c r="F163" s="236">
        <v>36.76</v>
      </c>
      <c r="G163" s="236">
        <v>35.5</v>
      </c>
      <c r="H163" s="236">
        <v>36.15</v>
      </c>
      <c r="J163" s="236">
        <v>35.32</v>
      </c>
      <c r="K163" s="236">
        <v>34.090000000000003</v>
      </c>
      <c r="L163" s="236">
        <v>36.76</v>
      </c>
      <c r="M163" s="236">
        <v>35.5</v>
      </c>
      <c r="N163" s="236">
        <v>36.15</v>
      </c>
      <c r="P163" s="236">
        <v>35.32</v>
      </c>
      <c r="Q163" s="236">
        <v>34.090000000000003</v>
      </c>
      <c r="R163" s="236">
        <v>36.76</v>
      </c>
      <c r="S163" s="236">
        <v>35.5</v>
      </c>
      <c r="T163" s="236">
        <v>36.15</v>
      </c>
      <c r="V163" s="236">
        <v>35.32</v>
      </c>
      <c r="W163" s="236">
        <v>34.090000000000003</v>
      </c>
      <c r="X163" s="236">
        <v>36.76</v>
      </c>
      <c r="Y163" s="236">
        <v>35.5</v>
      </c>
      <c r="Z163" s="236">
        <v>36.15</v>
      </c>
      <c r="AB163" s="236">
        <v>35.32</v>
      </c>
      <c r="AC163" s="236">
        <v>34.090000000000003</v>
      </c>
      <c r="AD163" s="236">
        <v>36.76</v>
      </c>
      <c r="AE163" s="236">
        <v>35.5</v>
      </c>
      <c r="AF163" s="236">
        <v>36.15</v>
      </c>
    </row>
    <row r="164" spans="1:32" x14ac:dyDescent="0.25">
      <c r="A164" s="354"/>
      <c r="B164" s="355" t="s">
        <v>22</v>
      </c>
      <c r="C164" s="356"/>
      <c r="D164" s="236">
        <v>35.32</v>
      </c>
      <c r="E164" s="236">
        <v>34.090000000000003</v>
      </c>
      <c r="F164" s="236">
        <v>36.76</v>
      </c>
      <c r="G164" s="236">
        <v>35.5</v>
      </c>
      <c r="H164" s="236">
        <v>36.15</v>
      </c>
      <c r="J164" s="236">
        <v>35.32</v>
      </c>
      <c r="K164" s="236">
        <v>34.090000000000003</v>
      </c>
      <c r="L164" s="236">
        <v>36.76</v>
      </c>
      <c r="M164" s="236">
        <v>35.5</v>
      </c>
      <c r="N164" s="236">
        <v>36.15</v>
      </c>
      <c r="P164" s="236">
        <v>35.32</v>
      </c>
      <c r="Q164" s="236">
        <v>34.090000000000003</v>
      </c>
      <c r="R164" s="236">
        <v>36.76</v>
      </c>
      <c r="S164" s="236">
        <v>35.5</v>
      </c>
      <c r="T164" s="236">
        <v>36.15</v>
      </c>
      <c r="V164" s="236">
        <v>35.32</v>
      </c>
      <c r="W164" s="236">
        <v>34.090000000000003</v>
      </c>
      <c r="X164" s="236">
        <v>36.76</v>
      </c>
      <c r="Y164" s="236">
        <v>35.5</v>
      </c>
      <c r="Z164" s="236">
        <v>36.15</v>
      </c>
      <c r="AB164" s="236">
        <v>35.32</v>
      </c>
      <c r="AC164" s="236">
        <v>34.090000000000003</v>
      </c>
      <c r="AD164" s="236">
        <v>36.76</v>
      </c>
      <c r="AE164" s="236">
        <v>35.5</v>
      </c>
      <c r="AF164" s="236">
        <v>36.15</v>
      </c>
    </row>
    <row r="165" spans="1:32" x14ac:dyDescent="0.25">
      <c r="A165" s="354"/>
      <c r="B165" s="354"/>
      <c r="C165" s="357"/>
      <c r="D165" s="237"/>
      <c r="E165" s="237"/>
      <c r="F165" s="237"/>
      <c r="G165" s="237"/>
      <c r="H165" s="237"/>
      <c r="J165" s="237"/>
      <c r="K165" s="237"/>
      <c r="L165" s="237"/>
      <c r="M165" s="237"/>
      <c r="N165" s="237"/>
      <c r="P165" s="237"/>
      <c r="Q165" s="237"/>
      <c r="R165" s="237"/>
      <c r="S165" s="237"/>
      <c r="T165" s="237"/>
      <c r="V165" s="237"/>
      <c r="W165" s="237"/>
      <c r="X165" s="237"/>
      <c r="Y165" s="237"/>
      <c r="Z165" s="237"/>
      <c r="AB165" s="237"/>
      <c r="AC165" s="237"/>
      <c r="AD165" s="237"/>
      <c r="AE165" s="237"/>
      <c r="AF165" s="237"/>
    </row>
    <row r="166" spans="1:32" x14ac:dyDescent="0.25">
      <c r="A166" s="348"/>
      <c r="B166" s="349"/>
      <c r="C166" s="349"/>
      <c r="D166" s="238"/>
      <c r="E166" s="238"/>
      <c r="F166" s="238"/>
      <c r="G166" s="238"/>
      <c r="H166" s="238"/>
      <c r="J166" s="238"/>
      <c r="K166" s="238"/>
      <c r="L166" s="238"/>
      <c r="M166" s="238"/>
      <c r="N166" s="238"/>
      <c r="P166" s="238"/>
      <c r="Q166" s="238"/>
      <c r="R166" s="238"/>
      <c r="S166" s="238"/>
      <c r="T166" s="238"/>
      <c r="V166" s="238"/>
      <c r="W166" s="238"/>
      <c r="X166" s="238"/>
      <c r="Y166" s="238"/>
      <c r="Z166" s="238"/>
      <c r="AB166" s="238"/>
      <c r="AC166" s="238"/>
      <c r="AD166" s="238"/>
      <c r="AE166" s="238"/>
      <c r="AF166" s="238"/>
    </row>
    <row r="167" spans="1:32" x14ac:dyDescent="0.25">
      <c r="A167" s="352">
        <v>31</v>
      </c>
      <c r="B167" s="353" t="s">
        <v>103</v>
      </c>
      <c r="C167" s="239"/>
      <c r="D167" s="239"/>
      <c r="E167" s="239"/>
      <c r="F167" s="239"/>
      <c r="G167" s="239"/>
      <c r="H167" s="239"/>
      <c r="J167" s="239"/>
      <c r="K167" s="239"/>
      <c r="L167" s="239"/>
      <c r="M167" s="239"/>
      <c r="N167" s="239"/>
      <c r="P167" s="239"/>
      <c r="Q167" s="239"/>
      <c r="R167" s="239"/>
      <c r="S167" s="239"/>
      <c r="T167" s="239"/>
      <c r="V167" s="239"/>
      <c r="W167" s="239"/>
      <c r="X167" s="239"/>
      <c r="Y167" s="239"/>
      <c r="Z167" s="239"/>
      <c r="AB167" s="239"/>
      <c r="AC167" s="239"/>
      <c r="AD167" s="239"/>
      <c r="AE167" s="239"/>
      <c r="AF167" s="239"/>
    </row>
    <row r="168" spans="1:32" ht="21" x14ac:dyDescent="0.25">
      <c r="A168" s="354"/>
      <c r="B168" s="475"/>
      <c r="C168" s="477" t="s">
        <v>69</v>
      </c>
      <c r="D168" s="234" t="s">
        <v>279</v>
      </c>
      <c r="E168" s="234" t="s">
        <v>295</v>
      </c>
      <c r="F168" s="234" t="s">
        <v>294</v>
      </c>
      <c r="G168" s="234" t="s">
        <v>319</v>
      </c>
      <c r="H168" s="234" t="s">
        <v>331</v>
      </c>
      <c r="J168" s="234" t="s">
        <v>279</v>
      </c>
      <c r="K168" s="234" t="s">
        <v>295</v>
      </c>
      <c r="L168" s="234" t="s">
        <v>294</v>
      </c>
      <c r="M168" s="234" t="s">
        <v>319</v>
      </c>
      <c r="N168" s="234" t="s">
        <v>331</v>
      </c>
      <c r="P168" s="234" t="s">
        <v>279</v>
      </c>
      <c r="Q168" s="234" t="s">
        <v>295</v>
      </c>
      <c r="R168" s="234" t="s">
        <v>294</v>
      </c>
      <c r="S168" s="234" t="s">
        <v>319</v>
      </c>
      <c r="T168" s="234" t="s">
        <v>331</v>
      </c>
      <c r="V168" s="234" t="s">
        <v>279</v>
      </c>
      <c r="W168" s="234" t="s">
        <v>295</v>
      </c>
      <c r="X168" s="234" t="s">
        <v>294</v>
      </c>
      <c r="Y168" s="234" t="s">
        <v>319</v>
      </c>
      <c r="Z168" s="234" t="s">
        <v>331</v>
      </c>
      <c r="AB168" s="234" t="s">
        <v>279</v>
      </c>
      <c r="AC168" s="234" t="s">
        <v>295</v>
      </c>
      <c r="AD168" s="234" t="s">
        <v>294</v>
      </c>
      <c r="AE168" s="234" t="s">
        <v>319</v>
      </c>
      <c r="AF168" s="234" t="s">
        <v>331</v>
      </c>
    </row>
    <row r="169" spans="1:32" x14ac:dyDescent="0.25">
      <c r="A169" s="354"/>
      <c r="B169" s="476"/>
      <c r="C169" s="478"/>
      <c r="D169" s="235" t="s">
        <v>36</v>
      </c>
      <c r="E169" s="235" t="s">
        <v>36</v>
      </c>
      <c r="F169" s="235" t="s">
        <v>36</v>
      </c>
      <c r="G169" s="235" t="s">
        <v>36</v>
      </c>
      <c r="H169" s="235" t="s">
        <v>36</v>
      </c>
      <c r="J169" s="235" t="s">
        <v>36</v>
      </c>
      <c r="K169" s="235" t="s">
        <v>36</v>
      </c>
      <c r="L169" s="235" t="s">
        <v>36</v>
      </c>
      <c r="M169" s="235" t="s">
        <v>36</v>
      </c>
      <c r="N169" s="235" t="s">
        <v>36</v>
      </c>
      <c r="P169" s="235" t="s">
        <v>36</v>
      </c>
      <c r="Q169" s="235" t="s">
        <v>36</v>
      </c>
      <c r="R169" s="235" t="s">
        <v>36</v>
      </c>
      <c r="S169" s="235" t="s">
        <v>36</v>
      </c>
      <c r="T169" s="235" t="s">
        <v>36</v>
      </c>
      <c r="V169" s="235" t="s">
        <v>36</v>
      </c>
      <c r="W169" s="235" t="s">
        <v>36</v>
      </c>
      <c r="X169" s="235" t="s">
        <v>36</v>
      </c>
      <c r="Y169" s="235" t="s">
        <v>36</v>
      </c>
      <c r="Z169" s="235" t="s">
        <v>36</v>
      </c>
      <c r="AB169" s="235" t="s">
        <v>36</v>
      </c>
      <c r="AC169" s="235" t="s">
        <v>36</v>
      </c>
      <c r="AD169" s="235" t="s">
        <v>36</v>
      </c>
      <c r="AE169" s="235" t="s">
        <v>36</v>
      </c>
      <c r="AF169" s="235" t="s">
        <v>36</v>
      </c>
    </row>
    <row r="170" spans="1:32" x14ac:dyDescent="0.25">
      <c r="A170" s="354"/>
      <c r="B170" s="355" t="s">
        <v>104</v>
      </c>
      <c r="C170" s="356">
        <v>1</v>
      </c>
      <c r="D170" s="236">
        <v>13.85</v>
      </c>
      <c r="E170" s="236">
        <v>12.21</v>
      </c>
      <c r="F170" s="236">
        <v>14.39</v>
      </c>
      <c r="G170" s="236">
        <v>10.53</v>
      </c>
      <c r="H170" s="236"/>
      <c r="J170" s="236">
        <v>26.08</v>
      </c>
      <c r="K170" s="236">
        <v>24.58</v>
      </c>
      <c r="L170" s="236">
        <v>25.68</v>
      </c>
      <c r="M170" s="236">
        <v>25.59</v>
      </c>
      <c r="N170" s="236"/>
      <c r="P170" s="236">
        <v>20</v>
      </c>
      <c r="Q170" s="236">
        <v>23.78</v>
      </c>
      <c r="R170" s="236">
        <v>21.67</v>
      </c>
      <c r="S170" s="236">
        <v>22.57</v>
      </c>
      <c r="T170" s="236"/>
      <c r="V170" s="236">
        <v>28.4</v>
      </c>
      <c r="W170" s="236">
        <v>25.88</v>
      </c>
      <c r="X170" s="236">
        <v>22.95</v>
      </c>
      <c r="Y170" s="236">
        <v>25.82</v>
      </c>
      <c r="Z170" s="236"/>
      <c r="AB170" s="236">
        <v>9.36</v>
      </c>
      <c r="AC170" s="236">
        <v>7.77</v>
      </c>
      <c r="AD170" s="236">
        <v>13.24</v>
      </c>
      <c r="AE170" s="236">
        <v>9.73</v>
      </c>
      <c r="AF170" s="236"/>
    </row>
    <row r="171" spans="1:32" x14ac:dyDescent="0.25">
      <c r="A171" s="354"/>
      <c r="B171" s="355" t="s">
        <v>105</v>
      </c>
      <c r="C171" s="356">
        <v>0</v>
      </c>
      <c r="D171" s="236">
        <v>2.31</v>
      </c>
      <c r="E171" s="236">
        <v>3.82</v>
      </c>
      <c r="F171" s="236">
        <v>3.79</v>
      </c>
      <c r="G171" s="236">
        <v>5.26</v>
      </c>
      <c r="H171" s="236"/>
      <c r="J171" s="236">
        <v>6.04</v>
      </c>
      <c r="K171" s="236">
        <v>6.23</v>
      </c>
      <c r="L171" s="236">
        <v>5.94</v>
      </c>
      <c r="M171" s="236">
        <v>3.61</v>
      </c>
      <c r="N171" s="236"/>
      <c r="P171" s="236">
        <v>4.5599999999999996</v>
      </c>
      <c r="Q171" s="236">
        <v>4.55</v>
      </c>
      <c r="R171" s="236">
        <v>4.67</v>
      </c>
      <c r="S171" s="236">
        <v>4.51</v>
      </c>
      <c r="T171" s="236"/>
      <c r="V171" s="236">
        <v>3.35</v>
      </c>
      <c r="W171" s="236">
        <v>4.28</v>
      </c>
      <c r="X171" s="236">
        <v>3.54</v>
      </c>
      <c r="Y171" s="236">
        <v>3.09</v>
      </c>
      <c r="Z171" s="236"/>
      <c r="AB171" s="236">
        <v>2.96</v>
      </c>
      <c r="AC171" s="236">
        <v>4.37</v>
      </c>
      <c r="AD171" s="236">
        <v>1.37</v>
      </c>
      <c r="AE171" s="236">
        <v>2.65</v>
      </c>
      <c r="AF171" s="236"/>
    </row>
    <row r="172" spans="1:32" x14ac:dyDescent="0.25">
      <c r="A172" s="354"/>
      <c r="B172" s="355" t="s">
        <v>106</v>
      </c>
      <c r="C172" s="356">
        <v>-1</v>
      </c>
      <c r="D172" s="236">
        <v>83.85</v>
      </c>
      <c r="E172" s="236">
        <v>83.97</v>
      </c>
      <c r="F172" s="236">
        <v>81.819999999999993</v>
      </c>
      <c r="G172" s="236">
        <v>82.71</v>
      </c>
      <c r="H172" s="236"/>
      <c r="J172" s="236">
        <v>67.88</v>
      </c>
      <c r="K172" s="236">
        <v>69.19</v>
      </c>
      <c r="L172" s="236">
        <v>68.38</v>
      </c>
      <c r="M172" s="236">
        <v>69.7</v>
      </c>
      <c r="N172" s="236"/>
      <c r="P172" s="236">
        <v>75.44</v>
      </c>
      <c r="Q172" s="236">
        <v>71.680000000000007</v>
      </c>
      <c r="R172" s="236">
        <v>73.67</v>
      </c>
      <c r="S172" s="236">
        <v>72.92</v>
      </c>
      <c r="T172" s="236"/>
      <c r="V172" s="236">
        <v>68.239999999999995</v>
      </c>
      <c r="W172" s="236">
        <v>69.84</v>
      </c>
      <c r="X172" s="236">
        <v>72.95</v>
      </c>
      <c r="Y172" s="236">
        <v>70.180000000000007</v>
      </c>
      <c r="Z172" s="236"/>
      <c r="AB172" s="236">
        <v>87.68</v>
      </c>
      <c r="AC172" s="236">
        <v>87.86</v>
      </c>
      <c r="AD172" s="236">
        <v>84.93</v>
      </c>
      <c r="AE172" s="236">
        <v>87.17</v>
      </c>
      <c r="AF172" s="236"/>
    </row>
    <row r="173" spans="1:32" x14ac:dyDescent="0.25">
      <c r="A173" s="354"/>
      <c r="B173" s="354"/>
      <c r="C173" s="357"/>
      <c r="D173" s="237"/>
      <c r="E173" s="237"/>
      <c r="F173" s="237"/>
      <c r="G173" s="237"/>
      <c r="H173" s="237"/>
      <c r="J173" s="237"/>
      <c r="K173" s="237"/>
      <c r="L173" s="237"/>
      <c r="M173" s="237"/>
      <c r="N173" s="237"/>
      <c r="P173" s="237"/>
      <c r="Q173" s="237"/>
      <c r="R173" s="237"/>
      <c r="S173" s="237"/>
      <c r="T173" s="237"/>
      <c r="V173" s="237"/>
      <c r="W173" s="237"/>
      <c r="X173" s="237"/>
      <c r="Y173" s="237"/>
      <c r="Z173" s="237"/>
      <c r="AB173" s="237"/>
      <c r="AC173" s="237"/>
      <c r="AD173" s="237"/>
      <c r="AE173" s="237"/>
      <c r="AF173" s="237"/>
    </row>
    <row r="174" spans="1:32" x14ac:dyDescent="0.25">
      <c r="A174" s="348"/>
      <c r="B174" s="349"/>
      <c r="C174" s="349"/>
      <c r="D174" s="238"/>
      <c r="E174" s="238"/>
      <c r="F174" s="238"/>
      <c r="G174" s="238"/>
      <c r="H174" s="238"/>
      <c r="J174" s="238"/>
      <c r="K174" s="238"/>
      <c r="L174" s="238"/>
      <c r="M174" s="238"/>
      <c r="N174" s="238"/>
      <c r="P174" s="238"/>
      <c r="Q174" s="238"/>
      <c r="R174" s="238"/>
      <c r="S174" s="238"/>
      <c r="T174" s="238"/>
      <c r="V174" s="238"/>
      <c r="W174" s="238"/>
      <c r="X174" s="238"/>
      <c r="Y174" s="238"/>
      <c r="Z174" s="238"/>
      <c r="AB174" s="238"/>
      <c r="AC174" s="238"/>
      <c r="AD174" s="238"/>
      <c r="AE174" s="238"/>
      <c r="AF174" s="238"/>
    </row>
    <row r="175" spans="1:32" x14ac:dyDescent="0.25">
      <c r="A175" s="352">
        <v>41</v>
      </c>
      <c r="B175" s="353" t="s">
        <v>107</v>
      </c>
      <c r="C175" s="239"/>
      <c r="D175" s="239"/>
      <c r="E175" s="239"/>
      <c r="F175" s="239"/>
      <c r="G175" s="239"/>
      <c r="H175" s="239"/>
      <c r="J175" s="239"/>
      <c r="K175" s="239"/>
      <c r="L175" s="239"/>
      <c r="M175" s="239"/>
      <c r="N175" s="239"/>
      <c r="P175" s="239"/>
      <c r="Q175" s="239"/>
      <c r="R175" s="239"/>
      <c r="S175" s="239"/>
      <c r="T175" s="239"/>
      <c r="V175" s="239"/>
      <c r="W175" s="239"/>
      <c r="X175" s="239"/>
      <c r="Y175" s="239"/>
      <c r="Z175" s="239"/>
      <c r="AB175" s="239"/>
      <c r="AC175" s="239"/>
      <c r="AD175" s="239"/>
      <c r="AE175" s="239"/>
      <c r="AF175" s="239"/>
    </row>
    <row r="176" spans="1:32" ht="21" x14ac:dyDescent="0.25">
      <c r="A176" s="354"/>
      <c r="B176" s="475"/>
      <c r="C176" s="477" t="s">
        <v>69</v>
      </c>
      <c r="D176" s="234" t="s">
        <v>279</v>
      </c>
      <c r="E176" s="234" t="s">
        <v>295</v>
      </c>
      <c r="F176" s="234" t="s">
        <v>294</v>
      </c>
      <c r="G176" s="234" t="s">
        <v>319</v>
      </c>
      <c r="H176" s="234" t="s">
        <v>331</v>
      </c>
      <c r="J176" s="234" t="s">
        <v>279</v>
      </c>
      <c r="K176" s="234" t="s">
        <v>295</v>
      </c>
      <c r="L176" s="234" t="s">
        <v>294</v>
      </c>
      <c r="M176" s="234" t="s">
        <v>319</v>
      </c>
      <c r="N176" s="234" t="s">
        <v>331</v>
      </c>
      <c r="P176" s="234" t="s">
        <v>279</v>
      </c>
      <c r="Q176" s="234" t="s">
        <v>295</v>
      </c>
      <c r="R176" s="234" t="s">
        <v>294</v>
      </c>
      <c r="S176" s="234" t="s">
        <v>319</v>
      </c>
      <c r="T176" s="234" t="s">
        <v>331</v>
      </c>
      <c r="V176" s="234" t="s">
        <v>279</v>
      </c>
      <c r="W176" s="234" t="s">
        <v>295</v>
      </c>
      <c r="X176" s="234" t="s">
        <v>294</v>
      </c>
      <c r="Y176" s="234" t="s">
        <v>319</v>
      </c>
      <c r="Z176" s="234" t="s">
        <v>331</v>
      </c>
      <c r="AB176" s="234" t="s">
        <v>279</v>
      </c>
      <c r="AC176" s="234" t="s">
        <v>295</v>
      </c>
      <c r="AD176" s="234" t="s">
        <v>294</v>
      </c>
      <c r="AE176" s="234" t="s">
        <v>319</v>
      </c>
      <c r="AF176" s="234" t="s">
        <v>331</v>
      </c>
    </row>
    <row r="177" spans="1:32" x14ac:dyDescent="0.25">
      <c r="A177" s="354"/>
      <c r="B177" s="476"/>
      <c r="C177" s="478"/>
      <c r="D177" s="235" t="s">
        <v>79</v>
      </c>
      <c r="E177" s="235" t="s">
        <v>79</v>
      </c>
      <c r="F177" s="235" t="s">
        <v>79</v>
      </c>
      <c r="G177" s="235" t="s">
        <v>79</v>
      </c>
      <c r="H177" s="235" t="s">
        <v>79</v>
      </c>
      <c r="J177" s="235" t="s">
        <v>79</v>
      </c>
      <c r="K177" s="235" t="s">
        <v>79</v>
      </c>
      <c r="L177" s="235" t="s">
        <v>79</v>
      </c>
      <c r="M177" s="235" t="s">
        <v>79</v>
      </c>
      <c r="N177" s="235" t="s">
        <v>79</v>
      </c>
      <c r="P177" s="235" t="s">
        <v>79</v>
      </c>
      <c r="Q177" s="235" t="s">
        <v>79</v>
      </c>
      <c r="R177" s="235" t="s">
        <v>79</v>
      </c>
      <c r="S177" s="235" t="s">
        <v>79</v>
      </c>
      <c r="T177" s="235" t="s">
        <v>79</v>
      </c>
      <c r="V177" s="235" t="s">
        <v>79</v>
      </c>
      <c r="W177" s="235" t="s">
        <v>79</v>
      </c>
      <c r="X177" s="235" t="s">
        <v>79</v>
      </c>
      <c r="Y177" s="235" t="s">
        <v>79</v>
      </c>
      <c r="Z177" s="235" t="s">
        <v>79</v>
      </c>
      <c r="AB177" s="235" t="s">
        <v>79</v>
      </c>
      <c r="AC177" s="235" t="s">
        <v>79</v>
      </c>
      <c r="AD177" s="235" t="s">
        <v>79</v>
      </c>
      <c r="AE177" s="235" t="s">
        <v>79</v>
      </c>
      <c r="AF177" s="235" t="s">
        <v>79</v>
      </c>
    </row>
    <row r="178" spans="1:32" x14ac:dyDescent="0.25">
      <c r="A178" s="354"/>
      <c r="B178" s="355" t="s">
        <v>91</v>
      </c>
      <c r="C178" s="356">
        <v>1</v>
      </c>
      <c r="D178" s="236">
        <v>15.57</v>
      </c>
      <c r="E178" s="236">
        <v>18.46</v>
      </c>
      <c r="F178" s="236">
        <v>15.27</v>
      </c>
      <c r="G178" s="236">
        <v>14.39</v>
      </c>
      <c r="H178" s="236">
        <v>13.53</v>
      </c>
      <c r="J178" s="236">
        <v>28.17</v>
      </c>
      <c r="K178" s="236">
        <v>29.71</v>
      </c>
      <c r="L178" s="236">
        <v>28.96</v>
      </c>
      <c r="M178" s="236">
        <v>26.16</v>
      </c>
      <c r="N178" s="236">
        <v>27.47</v>
      </c>
      <c r="P178" s="236">
        <v>28.77</v>
      </c>
      <c r="Q178" s="236">
        <v>27.02</v>
      </c>
      <c r="R178" s="236">
        <v>28.32</v>
      </c>
      <c r="S178" s="236">
        <v>29.67</v>
      </c>
      <c r="T178" s="236">
        <v>30.9</v>
      </c>
      <c r="V178" s="236">
        <v>28.31</v>
      </c>
      <c r="W178" s="236">
        <v>29.59</v>
      </c>
      <c r="X178" s="236">
        <v>26.07</v>
      </c>
      <c r="Y178" s="236">
        <v>26.49</v>
      </c>
      <c r="Z178" s="236">
        <v>25.09</v>
      </c>
      <c r="AB178" s="236">
        <v>8.81</v>
      </c>
      <c r="AC178" s="236">
        <v>8.8699999999999992</v>
      </c>
      <c r="AD178" s="236">
        <v>12.62</v>
      </c>
      <c r="AE178" s="236">
        <v>16.89</v>
      </c>
      <c r="AF178" s="236">
        <v>14.16</v>
      </c>
    </row>
    <row r="179" spans="1:32" x14ac:dyDescent="0.25">
      <c r="A179" s="354"/>
      <c r="B179" s="355" t="s">
        <v>92</v>
      </c>
      <c r="C179" s="356">
        <v>-1</v>
      </c>
      <c r="D179" s="236">
        <v>84.43</v>
      </c>
      <c r="E179" s="236">
        <v>81.540000000000006</v>
      </c>
      <c r="F179" s="236">
        <v>84.73</v>
      </c>
      <c r="G179" s="236">
        <v>85.61</v>
      </c>
      <c r="H179" s="236">
        <v>86.47</v>
      </c>
      <c r="J179" s="236">
        <v>71.83</v>
      </c>
      <c r="K179" s="236">
        <v>70.290000000000006</v>
      </c>
      <c r="L179" s="236">
        <v>71.040000000000006</v>
      </c>
      <c r="M179" s="236">
        <v>73.84</v>
      </c>
      <c r="N179" s="236">
        <v>72.53</v>
      </c>
      <c r="P179" s="236">
        <v>71.23</v>
      </c>
      <c r="Q179" s="236">
        <v>72.98</v>
      </c>
      <c r="R179" s="236">
        <v>71.680000000000007</v>
      </c>
      <c r="S179" s="236">
        <v>70.33</v>
      </c>
      <c r="T179" s="236">
        <v>69.099999999999994</v>
      </c>
      <c r="V179" s="236">
        <v>71.69</v>
      </c>
      <c r="W179" s="236">
        <v>70.41</v>
      </c>
      <c r="X179" s="236">
        <v>73.930000000000007</v>
      </c>
      <c r="Y179" s="236">
        <v>73.510000000000005</v>
      </c>
      <c r="Z179" s="236">
        <v>74.91</v>
      </c>
      <c r="AB179" s="236">
        <v>91.19</v>
      </c>
      <c r="AC179" s="236">
        <v>91.13</v>
      </c>
      <c r="AD179" s="236">
        <v>87.38</v>
      </c>
      <c r="AE179" s="236">
        <v>83.11</v>
      </c>
      <c r="AF179" s="236">
        <v>85.84</v>
      </c>
    </row>
    <row r="180" spans="1:32" x14ac:dyDescent="0.25">
      <c r="A180" s="354"/>
      <c r="B180" s="354"/>
      <c r="C180" s="357"/>
      <c r="D180" s="237"/>
      <c r="E180" s="237"/>
      <c r="F180" s="237"/>
      <c r="G180" s="237"/>
      <c r="H180" s="237"/>
      <c r="J180" s="237"/>
      <c r="K180" s="237"/>
      <c r="L180" s="237"/>
      <c r="M180" s="237"/>
      <c r="N180" s="237"/>
      <c r="P180" s="237"/>
      <c r="Q180" s="237"/>
      <c r="R180" s="237"/>
      <c r="S180" s="237"/>
      <c r="T180" s="237"/>
      <c r="V180" s="237"/>
      <c r="W180" s="237"/>
      <c r="X180" s="237"/>
      <c r="Y180" s="237"/>
      <c r="Z180" s="237"/>
      <c r="AB180" s="237"/>
      <c r="AC180" s="237"/>
      <c r="AD180" s="237"/>
      <c r="AE180" s="237"/>
      <c r="AF180" s="237"/>
    </row>
  </sheetData>
  <mergeCells count="51"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  <mergeCell ref="B82:B83"/>
    <mergeCell ref="C82:C83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/>
    <col min="9" max="9" width="2" style="69" customWidth="1"/>
    <col min="10" max="14" width="10.77734375" style="69"/>
    <col min="15" max="15" width="2" style="69" customWidth="1"/>
    <col min="16" max="20" width="10.77734375" style="69"/>
    <col min="21" max="21" width="2" style="69" customWidth="1"/>
    <col min="22" max="26" width="10.77734375" style="69"/>
    <col min="27" max="27" width="2" style="69" customWidth="1"/>
    <col min="28" max="16384" width="10.77734375" style="69"/>
  </cols>
  <sheetData>
    <row r="1" spans="1:250" x14ac:dyDescent="0.25">
      <c r="A1" s="338" t="s">
        <v>124</v>
      </c>
      <c r="C1" s="339"/>
      <c r="H1" s="340"/>
      <c r="L1" s="341"/>
      <c r="M1" s="341"/>
      <c r="N1" s="341"/>
      <c r="V1" s="341"/>
      <c r="W1" s="341"/>
      <c r="X1" s="341"/>
    </row>
    <row r="2" spans="1:250" s="346" customFormat="1" ht="13.8" x14ac:dyDescent="0.25">
      <c r="A2" s="342"/>
      <c r="B2" s="343"/>
      <c r="C2" s="344" t="s">
        <v>125</v>
      </c>
      <c r="D2" s="343"/>
      <c r="E2" s="342"/>
      <c r="F2" s="343"/>
      <c r="G2" s="345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</row>
    <row r="3" spans="1:250" x14ac:dyDescent="0.25">
      <c r="A3" s="348"/>
      <c r="B3" s="349"/>
      <c r="C3" s="349"/>
      <c r="D3" s="238"/>
      <c r="E3" s="340"/>
      <c r="F3" s="340"/>
      <c r="G3" s="340"/>
      <c r="H3" s="340"/>
      <c r="I3" s="340"/>
      <c r="J3" s="340"/>
      <c r="K3" s="340"/>
      <c r="L3" s="341"/>
      <c r="M3" s="341"/>
      <c r="N3" s="341"/>
      <c r="U3" s="340"/>
      <c r="V3" s="341"/>
      <c r="W3" s="341"/>
      <c r="X3" s="341"/>
    </row>
    <row r="4" spans="1:250" x14ac:dyDescent="0.25">
      <c r="A4" s="350"/>
      <c r="B4" s="350"/>
      <c r="C4" s="350"/>
      <c r="D4" s="479" t="s">
        <v>28</v>
      </c>
      <c r="E4" s="479"/>
      <c r="F4" s="479"/>
      <c r="G4" s="479"/>
      <c r="H4" s="479"/>
      <c r="J4" s="479" t="s">
        <v>30</v>
      </c>
      <c r="K4" s="479"/>
      <c r="L4" s="479"/>
      <c r="M4" s="479"/>
      <c r="N4" s="479"/>
      <c r="P4" s="479" t="s">
        <v>27</v>
      </c>
      <c r="Q4" s="479"/>
      <c r="R4" s="479"/>
      <c r="S4" s="479"/>
      <c r="T4" s="479"/>
      <c r="V4" s="479" t="s">
        <v>95</v>
      </c>
      <c r="W4" s="479"/>
      <c r="X4" s="479"/>
      <c r="Y4" s="479"/>
      <c r="Z4" s="479"/>
      <c r="AB4" s="479" t="s">
        <v>53</v>
      </c>
      <c r="AC4" s="479"/>
      <c r="AD4" s="479"/>
      <c r="AE4" s="479"/>
      <c r="AF4" s="479"/>
    </row>
    <row r="5" spans="1:250" x14ac:dyDescent="0.25">
      <c r="A5" s="348"/>
      <c r="B5" s="349"/>
      <c r="C5" s="349"/>
      <c r="D5" s="238"/>
      <c r="E5" s="238"/>
      <c r="F5" s="238"/>
      <c r="G5" s="238"/>
      <c r="H5" s="238"/>
      <c r="J5" s="238"/>
      <c r="K5" s="238"/>
      <c r="L5" s="238"/>
      <c r="M5" s="238"/>
      <c r="N5" s="238"/>
      <c r="P5" s="238"/>
      <c r="Q5" s="238"/>
      <c r="R5" s="238"/>
      <c r="S5" s="238"/>
      <c r="T5" s="238"/>
      <c r="V5" s="238"/>
      <c r="W5" s="238"/>
      <c r="X5" s="238"/>
      <c r="Y5" s="238"/>
      <c r="Z5" s="238"/>
      <c r="AB5" s="238"/>
      <c r="AC5" s="238"/>
      <c r="AD5" s="238"/>
      <c r="AE5" s="238"/>
      <c r="AF5" s="238"/>
    </row>
    <row r="6" spans="1:250" x14ac:dyDescent="0.25">
      <c r="A6" s="352">
        <v>1</v>
      </c>
      <c r="B6" s="353" t="s">
        <v>111</v>
      </c>
      <c r="C6" s="239"/>
      <c r="D6" s="239"/>
      <c r="E6" s="239"/>
      <c r="F6" s="239"/>
      <c r="G6" s="239"/>
      <c r="H6" s="239"/>
      <c r="J6" s="239"/>
      <c r="K6" s="239"/>
      <c r="L6" s="239"/>
      <c r="M6" s="239"/>
      <c r="N6" s="239"/>
      <c r="P6" s="239"/>
      <c r="Q6" s="239"/>
      <c r="R6" s="239"/>
      <c r="S6" s="239"/>
      <c r="T6" s="239"/>
      <c r="V6" s="239"/>
      <c r="W6" s="239"/>
      <c r="X6" s="239"/>
      <c r="Y6" s="239"/>
      <c r="Z6" s="239"/>
      <c r="AB6" s="239"/>
      <c r="AC6" s="239"/>
      <c r="AD6" s="239"/>
      <c r="AE6" s="239"/>
      <c r="AF6" s="239"/>
    </row>
    <row r="7" spans="1:250" ht="21" x14ac:dyDescent="0.25">
      <c r="A7" s="354"/>
      <c r="B7" s="480"/>
      <c r="C7" s="481" t="s">
        <v>69</v>
      </c>
      <c r="D7" s="234" t="s">
        <v>279</v>
      </c>
      <c r="E7" s="234" t="s">
        <v>295</v>
      </c>
      <c r="F7" s="234" t="s">
        <v>294</v>
      </c>
      <c r="G7" s="234" t="s">
        <v>319</v>
      </c>
      <c r="H7" s="234" t="s">
        <v>331</v>
      </c>
      <c r="J7" s="234" t="s">
        <v>279</v>
      </c>
      <c r="K7" s="234" t="s">
        <v>295</v>
      </c>
      <c r="L7" s="234" t="s">
        <v>294</v>
      </c>
      <c r="M7" s="234" t="s">
        <v>319</v>
      </c>
      <c r="N7" s="234" t="s">
        <v>331</v>
      </c>
      <c r="P7" s="234" t="s">
        <v>279</v>
      </c>
      <c r="Q7" s="234" t="s">
        <v>295</v>
      </c>
      <c r="R7" s="234" t="s">
        <v>294</v>
      </c>
      <c r="S7" s="234" t="s">
        <v>319</v>
      </c>
      <c r="T7" s="234" t="s">
        <v>331</v>
      </c>
      <c r="V7" s="234" t="s">
        <v>279</v>
      </c>
      <c r="W7" s="234" t="s">
        <v>295</v>
      </c>
      <c r="X7" s="234" t="s">
        <v>294</v>
      </c>
      <c r="Y7" s="234" t="s">
        <v>319</v>
      </c>
      <c r="Z7" s="234" t="s">
        <v>331</v>
      </c>
      <c r="AB7" s="234" t="s">
        <v>279</v>
      </c>
      <c r="AC7" s="234" t="s">
        <v>295</v>
      </c>
      <c r="AD7" s="234" t="s">
        <v>294</v>
      </c>
      <c r="AE7" s="234" t="s">
        <v>319</v>
      </c>
      <c r="AF7" s="234" t="s">
        <v>331</v>
      </c>
    </row>
    <row r="8" spans="1:250" x14ac:dyDescent="0.25">
      <c r="A8" s="354"/>
      <c r="B8" s="476"/>
      <c r="C8" s="478"/>
      <c r="D8" s="235" t="s">
        <v>36</v>
      </c>
      <c r="E8" s="235" t="s">
        <v>36</v>
      </c>
      <c r="F8" s="235" t="s">
        <v>36</v>
      </c>
      <c r="G8" s="235" t="s">
        <v>36</v>
      </c>
      <c r="H8" s="235" t="s">
        <v>79</v>
      </c>
      <c r="J8" s="235" t="s">
        <v>36</v>
      </c>
      <c r="K8" s="235" t="s">
        <v>36</v>
      </c>
      <c r="L8" s="235" t="s">
        <v>36</v>
      </c>
      <c r="M8" s="235" t="s">
        <v>36</v>
      </c>
      <c r="N8" s="235" t="s">
        <v>79</v>
      </c>
      <c r="P8" s="235" t="s">
        <v>36</v>
      </c>
      <c r="Q8" s="235" t="s">
        <v>36</v>
      </c>
      <c r="R8" s="235" t="s">
        <v>36</v>
      </c>
      <c r="S8" s="235" t="s">
        <v>36</v>
      </c>
      <c r="T8" s="235" t="s">
        <v>79</v>
      </c>
      <c r="V8" s="235" t="s">
        <v>36</v>
      </c>
      <c r="W8" s="235" t="s">
        <v>36</v>
      </c>
      <c r="X8" s="235" t="s">
        <v>36</v>
      </c>
      <c r="Y8" s="235" t="s">
        <v>36</v>
      </c>
      <c r="Z8" s="235" t="s">
        <v>79</v>
      </c>
      <c r="AB8" s="235" t="s">
        <v>36</v>
      </c>
      <c r="AC8" s="235" t="s">
        <v>36</v>
      </c>
      <c r="AD8" s="235" t="s">
        <v>36</v>
      </c>
      <c r="AE8" s="235" t="s">
        <v>36</v>
      </c>
      <c r="AF8" s="235" t="s">
        <v>79</v>
      </c>
    </row>
    <row r="9" spans="1:250" x14ac:dyDescent="0.25">
      <c r="A9" s="354"/>
      <c r="B9" s="355" t="s">
        <v>44</v>
      </c>
      <c r="C9" s="356">
        <v>1</v>
      </c>
      <c r="D9" s="236">
        <v>17.690000000000001</v>
      </c>
      <c r="E9" s="236">
        <v>24.43</v>
      </c>
      <c r="F9" s="236">
        <v>25.76</v>
      </c>
      <c r="G9" s="236">
        <v>24.06</v>
      </c>
      <c r="H9" s="236">
        <v>18.05</v>
      </c>
      <c r="J9" s="236">
        <v>22.8</v>
      </c>
      <c r="K9" s="236">
        <v>35.86</v>
      </c>
      <c r="L9" s="236">
        <v>30.5</v>
      </c>
      <c r="M9" s="236">
        <v>26.53</v>
      </c>
      <c r="N9" s="236">
        <v>18.05</v>
      </c>
      <c r="P9" s="236">
        <v>18.600000000000001</v>
      </c>
      <c r="Q9" s="236">
        <v>28.67</v>
      </c>
      <c r="R9" s="236">
        <v>24</v>
      </c>
      <c r="S9" s="236">
        <v>19.79</v>
      </c>
      <c r="T9" s="236">
        <v>12.15</v>
      </c>
      <c r="V9" s="236">
        <v>21.5</v>
      </c>
      <c r="W9" s="236">
        <v>28.79</v>
      </c>
      <c r="X9" s="236">
        <v>26.87</v>
      </c>
      <c r="Y9" s="236">
        <v>26.73</v>
      </c>
      <c r="Z9" s="236">
        <v>14.55</v>
      </c>
      <c r="AB9" s="236">
        <v>25.12</v>
      </c>
      <c r="AC9" s="236">
        <v>32.520000000000003</v>
      </c>
      <c r="AD9" s="236">
        <v>28.77</v>
      </c>
      <c r="AE9" s="236">
        <v>25.22</v>
      </c>
      <c r="AF9" s="236">
        <v>22.57</v>
      </c>
    </row>
    <row r="10" spans="1:250" x14ac:dyDescent="0.25">
      <c r="A10" s="354"/>
      <c r="B10" s="355" t="s">
        <v>45</v>
      </c>
      <c r="C10" s="356">
        <v>0</v>
      </c>
      <c r="D10" s="236">
        <v>67.69</v>
      </c>
      <c r="E10" s="236">
        <v>64.89</v>
      </c>
      <c r="F10" s="236">
        <v>63.64</v>
      </c>
      <c r="G10" s="236">
        <v>64.66</v>
      </c>
      <c r="H10" s="236">
        <v>55.64</v>
      </c>
      <c r="J10" s="236">
        <v>49.05</v>
      </c>
      <c r="K10" s="236">
        <v>48.99</v>
      </c>
      <c r="L10" s="236">
        <v>49.6</v>
      </c>
      <c r="M10" s="236">
        <v>49.14</v>
      </c>
      <c r="N10" s="236">
        <v>40.659999999999997</v>
      </c>
      <c r="P10" s="236">
        <v>53.33</v>
      </c>
      <c r="Q10" s="236">
        <v>56.64</v>
      </c>
      <c r="R10" s="236">
        <v>62.33</v>
      </c>
      <c r="S10" s="236">
        <v>60.76</v>
      </c>
      <c r="T10" s="236">
        <v>43.06</v>
      </c>
      <c r="V10" s="236">
        <v>53.06</v>
      </c>
      <c r="W10" s="236">
        <v>48.64</v>
      </c>
      <c r="X10" s="236">
        <v>52.05</v>
      </c>
      <c r="Y10" s="236">
        <v>48</v>
      </c>
      <c r="Z10" s="236">
        <v>40.18</v>
      </c>
      <c r="AB10" s="236">
        <v>52.71</v>
      </c>
      <c r="AC10" s="236">
        <v>53.88</v>
      </c>
      <c r="AD10" s="236">
        <v>58.9</v>
      </c>
      <c r="AE10" s="236">
        <v>60.62</v>
      </c>
      <c r="AF10" s="236">
        <v>48.23</v>
      </c>
    </row>
    <row r="11" spans="1:250" x14ac:dyDescent="0.25">
      <c r="A11" s="354"/>
      <c r="B11" s="355" t="s">
        <v>47</v>
      </c>
      <c r="C11" s="356">
        <v>-1</v>
      </c>
      <c r="D11" s="236">
        <v>13.08</v>
      </c>
      <c r="E11" s="236">
        <v>9.92</v>
      </c>
      <c r="F11" s="236">
        <v>9.09</v>
      </c>
      <c r="G11" s="236">
        <v>11.28</v>
      </c>
      <c r="H11" s="236">
        <v>12.03</v>
      </c>
      <c r="J11" s="236">
        <v>27.29</v>
      </c>
      <c r="K11" s="236">
        <v>14.14</v>
      </c>
      <c r="L11" s="236">
        <v>18.78</v>
      </c>
      <c r="M11" s="236">
        <v>24.02</v>
      </c>
      <c r="N11" s="236">
        <v>20.41</v>
      </c>
      <c r="P11" s="236">
        <v>27.37</v>
      </c>
      <c r="Q11" s="236">
        <v>13.99</v>
      </c>
      <c r="R11" s="236">
        <v>13.67</v>
      </c>
      <c r="S11" s="236">
        <v>19.100000000000001</v>
      </c>
      <c r="T11" s="236">
        <v>17.71</v>
      </c>
      <c r="V11" s="236">
        <v>24.26</v>
      </c>
      <c r="W11" s="236">
        <v>21.4</v>
      </c>
      <c r="X11" s="236">
        <v>19.59</v>
      </c>
      <c r="Y11" s="236">
        <v>24.36</v>
      </c>
      <c r="Z11" s="236">
        <v>18.91</v>
      </c>
      <c r="AB11" s="236">
        <v>22.17</v>
      </c>
      <c r="AC11" s="236">
        <v>13.59</v>
      </c>
      <c r="AD11" s="236">
        <v>12.33</v>
      </c>
      <c r="AE11" s="236">
        <v>14.16</v>
      </c>
      <c r="AF11" s="236">
        <v>13.72</v>
      </c>
    </row>
    <row r="12" spans="1:250" x14ac:dyDescent="0.25">
      <c r="A12" s="354"/>
      <c r="B12" s="355" t="s">
        <v>48</v>
      </c>
      <c r="C12" s="356">
        <v>-2</v>
      </c>
      <c r="D12" s="236">
        <v>1.54</v>
      </c>
      <c r="E12" s="236">
        <v>0.76</v>
      </c>
      <c r="F12" s="236">
        <v>1.52</v>
      </c>
      <c r="G12" s="236">
        <v>0</v>
      </c>
      <c r="H12" s="236">
        <v>14.29</v>
      </c>
      <c r="J12" s="236">
        <v>0.86</v>
      </c>
      <c r="K12" s="236">
        <v>1.01</v>
      </c>
      <c r="L12" s="236">
        <v>1.1200000000000001</v>
      </c>
      <c r="M12" s="236">
        <v>0.31</v>
      </c>
      <c r="N12" s="236">
        <v>20.88</v>
      </c>
      <c r="P12" s="236">
        <v>0.7</v>
      </c>
      <c r="Q12" s="236">
        <v>0.7</v>
      </c>
      <c r="R12" s="236">
        <v>0</v>
      </c>
      <c r="S12" s="236">
        <v>0.35</v>
      </c>
      <c r="T12" s="236">
        <v>27.08</v>
      </c>
      <c r="V12" s="236">
        <v>1.18</v>
      </c>
      <c r="W12" s="236">
        <v>1.17</v>
      </c>
      <c r="X12" s="236">
        <v>1.49</v>
      </c>
      <c r="Y12" s="236">
        <v>0.91</v>
      </c>
      <c r="Z12" s="236">
        <v>26.36</v>
      </c>
      <c r="AB12" s="236">
        <v>0</v>
      </c>
      <c r="AC12" s="236">
        <v>0</v>
      </c>
      <c r="AD12" s="236">
        <v>0</v>
      </c>
      <c r="AE12" s="236">
        <v>0</v>
      </c>
      <c r="AF12" s="236">
        <v>15.49</v>
      </c>
    </row>
    <row r="13" spans="1:250" x14ac:dyDescent="0.25">
      <c r="A13" s="354"/>
      <c r="B13" s="354"/>
      <c r="C13" s="357"/>
      <c r="D13" s="237"/>
      <c r="E13" s="237"/>
      <c r="F13" s="237"/>
      <c r="G13" s="237"/>
      <c r="H13" s="237"/>
      <c r="J13" s="237"/>
      <c r="K13" s="237"/>
      <c r="L13" s="237"/>
      <c r="M13" s="237"/>
      <c r="N13" s="237"/>
      <c r="P13" s="237"/>
      <c r="Q13" s="237"/>
      <c r="R13" s="237"/>
      <c r="S13" s="237"/>
      <c r="T13" s="237"/>
      <c r="V13" s="237"/>
      <c r="W13" s="237"/>
      <c r="X13" s="237"/>
      <c r="Y13" s="237"/>
      <c r="Z13" s="237"/>
      <c r="AB13" s="237"/>
      <c r="AC13" s="237"/>
      <c r="AD13" s="237"/>
      <c r="AE13" s="237"/>
      <c r="AF13" s="237"/>
    </row>
    <row r="14" spans="1:250" x14ac:dyDescent="0.25">
      <c r="A14" s="348"/>
      <c r="B14" s="349"/>
      <c r="C14" s="349"/>
      <c r="D14" s="238"/>
      <c r="E14" s="238"/>
      <c r="F14" s="238"/>
      <c r="G14" s="238"/>
      <c r="H14" s="238"/>
      <c r="J14" s="238"/>
      <c r="K14" s="238"/>
      <c r="L14" s="238"/>
      <c r="M14" s="238"/>
      <c r="N14" s="238"/>
      <c r="P14" s="238"/>
      <c r="Q14" s="238"/>
      <c r="R14" s="238"/>
      <c r="S14" s="238"/>
      <c r="T14" s="238"/>
      <c r="V14" s="238"/>
      <c r="W14" s="238"/>
      <c r="X14" s="238"/>
      <c r="Y14" s="238"/>
      <c r="Z14" s="238"/>
      <c r="AB14" s="238"/>
      <c r="AC14" s="238"/>
      <c r="AD14" s="238"/>
      <c r="AE14" s="238"/>
      <c r="AF14" s="238"/>
    </row>
    <row r="15" spans="1:250" x14ac:dyDescent="0.25">
      <c r="A15" s="352">
        <v>2</v>
      </c>
      <c r="B15" s="353" t="s">
        <v>112</v>
      </c>
      <c r="C15" s="239"/>
      <c r="D15" s="239"/>
      <c r="E15" s="239"/>
      <c r="F15" s="239"/>
      <c r="G15" s="239"/>
      <c r="H15" s="239"/>
      <c r="J15" s="239"/>
      <c r="K15" s="239"/>
      <c r="L15" s="239"/>
      <c r="M15" s="239"/>
      <c r="N15" s="239"/>
      <c r="P15" s="239"/>
      <c r="Q15" s="239"/>
      <c r="R15" s="239"/>
      <c r="S15" s="239"/>
      <c r="T15" s="239"/>
      <c r="V15" s="239"/>
      <c r="W15" s="239"/>
      <c r="X15" s="239"/>
      <c r="Y15" s="239"/>
      <c r="Z15" s="239"/>
      <c r="AB15" s="239"/>
      <c r="AC15" s="239"/>
      <c r="AD15" s="239"/>
      <c r="AE15" s="239"/>
      <c r="AF15" s="239"/>
    </row>
    <row r="16" spans="1:250" ht="21" x14ac:dyDescent="0.25">
      <c r="A16" s="354"/>
      <c r="B16" s="480"/>
      <c r="C16" s="481" t="s">
        <v>69</v>
      </c>
      <c r="D16" s="234" t="s">
        <v>279</v>
      </c>
      <c r="E16" s="234" t="s">
        <v>295</v>
      </c>
      <c r="F16" s="234" t="s">
        <v>294</v>
      </c>
      <c r="G16" s="234" t="s">
        <v>319</v>
      </c>
      <c r="H16" s="234" t="s">
        <v>331</v>
      </c>
      <c r="J16" s="234" t="s">
        <v>279</v>
      </c>
      <c r="K16" s="234" t="s">
        <v>295</v>
      </c>
      <c r="L16" s="234" t="s">
        <v>294</v>
      </c>
      <c r="M16" s="234" t="s">
        <v>319</v>
      </c>
      <c r="N16" s="234" t="s">
        <v>331</v>
      </c>
      <c r="P16" s="234" t="s">
        <v>279</v>
      </c>
      <c r="Q16" s="234" t="s">
        <v>295</v>
      </c>
      <c r="R16" s="234" t="s">
        <v>294</v>
      </c>
      <c r="S16" s="234" t="s">
        <v>319</v>
      </c>
      <c r="T16" s="234" t="s">
        <v>331</v>
      </c>
      <c r="V16" s="234" t="s">
        <v>279</v>
      </c>
      <c r="W16" s="234" t="s">
        <v>295</v>
      </c>
      <c r="X16" s="234" t="s">
        <v>294</v>
      </c>
      <c r="Y16" s="234" t="s">
        <v>319</v>
      </c>
      <c r="Z16" s="234" t="s">
        <v>331</v>
      </c>
      <c r="AB16" s="234" t="s">
        <v>279</v>
      </c>
      <c r="AC16" s="234" t="s">
        <v>295</v>
      </c>
      <c r="AD16" s="234" t="s">
        <v>294</v>
      </c>
      <c r="AE16" s="234" t="s">
        <v>319</v>
      </c>
      <c r="AF16" s="234" t="s">
        <v>331</v>
      </c>
    </row>
    <row r="17" spans="1:32" x14ac:dyDescent="0.25">
      <c r="A17" s="354"/>
      <c r="B17" s="476"/>
      <c r="C17" s="478"/>
      <c r="D17" s="235" t="s">
        <v>36</v>
      </c>
      <c r="E17" s="235" t="s">
        <v>36</v>
      </c>
      <c r="F17" s="235" t="s">
        <v>36</v>
      </c>
      <c r="G17" s="235" t="s">
        <v>36</v>
      </c>
      <c r="H17" s="235" t="s">
        <v>79</v>
      </c>
      <c r="J17" s="235" t="s">
        <v>36</v>
      </c>
      <c r="K17" s="235" t="s">
        <v>36</v>
      </c>
      <c r="L17" s="235" t="s">
        <v>36</v>
      </c>
      <c r="M17" s="235" t="s">
        <v>36</v>
      </c>
      <c r="N17" s="235" t="s">
        <v>79</v>
      </c>
      <c r="P17" s="235" t="s">
        <v>36</v>
      </c>
      <c r="Q17" s="235" t="s">
        <v>36</v>
      </c>
      <c r="R17" s="235" t="s">
        <v>36</v>
      </c>
      <c r="S17" s="235" t="s">
        <v>36</v>
      </c>
      <c r="T17" s="235" t="s">
        <v>79</v>
      </c>
      <c r="V17" s="235" t="s">
        <v>36</v>
      </c>
      <c r="W17" s="235" t="s">
        <v>36</v>
      </c>
      <c r="X17" s="235" t="s">
        <v>36</v>
      </c>
      <c r="Y17" s="235" t="s">
        <v>36</v>
      </c>
      <c r="Z17" s="235" t="s">
        <v>79</v>
      </c>
      <c r="AB17" s="235" t="s">
        <v>36</v>
      </c>
      <c r="AC17" s="235" t="s">
        <v>36</v>
      </c>
      <c r="AD17" s="235" t="s">
        <v>36</v>
      </c>
      <c r="AE17" s="235" t="s">
        <v>36</v>
      </c>
      <c r="AF17" s="235" t="s">
        <v>79</v>
      </c>
    </row>
    <row r="18" spans="1:32" x14ac:dyDescent="0.25">
      <c r="A18" s="354"/>
      <c r="B18" s="355" t="s">
        <v>23</v>
      </c>
      <c r="C18" s="356">
        <v>1</v>
      </c>
      <c r="D18" s="236">
        <v>37.69</v>
      </c>
      <c r="E18" s="236">
        <v>28.24</v>
      </c>
      <c r="F18" s="236">
        <v>25</v>
      </c>
      <c r="G18" s="236">
        <v>12.78</v>
      </c>
      <c r="H18" s="236">
        <v>26.32</v>
      </c>
      <c r="J18" s="236">
        <v>32.119999999999997</v>
      </c>
      <c r="K18" s="236">
        <v>26.26</v>
      </c>
      <c r="L18" s="236">
        <v>22.31</v>
      </c>
      <c r="M18" s="236">
        <v>18.37</v>
      </c>
      <c r="N18" s="236">
        <v>22.14</v>
      </c>
      <c r="P18" s="236">
        <v>25.61</v>
      </c>
      <c r="Q18" s="236">
        <v>25.52</v>
      </c>
      <c r="R18" s="236">
        <v>23</v>
      </c>
      <c r="S18" s="236">
        <v>21.53</v>
      </c>
      <c r="T18" s="236">
        <v>19.440000000000001</v>
      </c>
      <c r="V18" s="236">
        <v>35.31</v>
      </c>
      <c r="W18" s="236">
        <v>37.35</v>
      </c>
      <c r="X18" s="236">
        <v>38.06</v>
      </c>
      <c r="Y18" s="236">
        <v>26.91</v>
      </c>
      <c r="Z18" s="236">
        <v>22.73</v>
      </c>
      <c r="AB18" s="236">
        <v>16.75</v>
      </c>
      <c r="AC18" s="236">
        <v>20.87</v>
      </c>
      <c r="AD18" s="236">
        <v>22.37</v>
      </c>
      <c r="AE18" s="236">
        <v>14.6</v>
      </c>
      <c r="AF18" s="236">
        <v>20.8</v>
      </c>
    </row>
    <row r="19" spans="1:32" x14ac:dyDescent="0.25">
      <c r="A19" s="354"/>
      <c r="B19" s="355" t="s">
        <v>46</v>
      </c>
      <c r="C19" s="356">
        <v>0</v>
      </c>
      <c r="D19" s="236">
        <v>53.08</v>
      </c>
      <c r="E19" s="236">
        <v>60.31</v>
      </c>
      <c r="F19" s="236">
        <v>59.09</v>
      </c>
      <c r="G19" s="236">
        <v>74.44</v>
      </c>
      <c r="H19" s="236">
        <v>51.88</v>
      </c>
      <c r="J19" s="236">
        <v>63.9</v>
      </c>
      <c r="K19" s="236">
        <v>69.02</v>
      </c>
      <c r="L19" s="236">
        <v>68.38</v>
      </c>
      <c r="M19" s="236">
        <v>72.209999999999994</v>
      </c>
      <c r="N19" s="236">
        <v>59.65</v>
      </c>
      <c r="P19" s="236">
        <v>68.42</v>
      </c>
      <c r="Q19" s="236">
        <v>70.28</v>
      </c>
      <c r="R19" s="236">
        <v>74.33</v>
      </c>
      <c r="S19" s="236">
        <v>74.31</v>
      </c>
      <c r="T19" s="236">
        <v>54.17</v>
      </c>
      <c r="V19" s="236">
        <v>59.57</v>
      </c>
      <c r="W19" s="236">
        <v>58.17</v>
      </c>
      <c r="X19" s="236">
        <v>54.85</v>
      </c>
      <c r="Y19" s="236">
        <v>66.180000000000007</v>
      </c>
      <c r="Z19" s="236">
        <v>53.27</v>
      </c>
      <c r="AB19" s="236">
        <v>77.34</v>
      </c>
      <c r="AC19" s="236">
        <v>75.239999999999995</v>
      </c>
      <c r="AD19" s="236">
        <v>71.69</v>
      </c>
      <c r="AE19" s="236">
        <v>80.53</v>
      </c>
      <c r="AF19" s="236">
        <v>63.27</v>
      </c>
    </row>
    <row r="20" spans="1:32" x14ac:dyDescent="0.25">
      <c r="A20" s="354"/>
      <c r="B20" s="355" t="s">
        <v>24</v>
      </c>
      <c r="C20" s="356">
        <v>-1</v>
      </c>
      <c r="D20" s="236">
        <v>9.23</v>
      </c>
      <c r="E20" s="236">
        <v>11.45</v>
      </c>
      <c r="F20" s="236">
        <v>15.15</v>
      </c>
      <c r="G20" s="236">
        <v>12.78</v>
      </c>
      <c r="H20" s="236">
        <v>4.51</v>
      </c>
      <c r="J20" s="236">
        <v>3.11</v>
      </c>
      <c r="K20" s="236">
        <v>4.55</v>
      </c>
      <c r="L20" s="236">
        <v>9.31</v>
      </c>
      <c r="M20" s="236">
        <v>9.26</v>
      </c>
      <c r="N20" s="236">
        <v>2.67</v>
      </c>
      <c r="P20" s="236">
        <v>5.61</v>
      </c>
      <c r="Q20" s="236">
        <v>3.5</v>
      </c>
      <c r="R20" s="236">
        <v>2.67</v>
      </c>
      <c r="S20" s="236">
        <v>4.17</v>
      </c>
      <c r="T20" s="236">
        <v>2.08</v>
      </c>
      <c r="V20" s="236">
        <v>4.93</v>
      </c>
      <c r="W20" s="236">
        <v>4.09</v>
      </c>
      <c r="X20" s="236">
        <v>6.72</v>
      </c>
      <c r="Y20" s="236">
        <v>6.73</v>
      </c>
      <c r="Z20" s="236">
        <v>1.45</v>
      </c>
      <c r="AB20" s="236">
        <v>5.91</v>
      </c>
      <c r="AC20" s="236">
        <v>3.88</v>
      </c>
      <c r="AD20" s="236">
        <v>5.94</v>
      </c>
      <c r="AE20" s="236">
        <v>4.87</v>
      </c>
      <c r="AF20" s="236">
        <v>2.21</v>
      </c>
    </row>
    <row r="21" spans="1:32" x14ac:dyDescent="0.25">
      <c r="A21" s="354"/>
      <c r="B21" s="355" t="s">
        <v>49</v>
      </c>
      <c r="C21" s="356">
        <v>-2</v>
      </c>
      <c r="D21" s="236">
        <v>0</v>
      </c>
      <c r="E21" s="236">
        <v>0</v>
      </c>
      <c r="F21" s="236">
        <v>0.76</v>
      </c>
      <c r="G21" s="236">
        <v>0</v>
      </c>
      <c r="H21" s="236">
        <v>17.29</v>
      </c>
      <c r="J21" s="236">
        <v>0.86</v>
      </c>
      <c r="K21" s="236">
        <v>0.17</v>
      </c>
      <c r="L21" s="236">
        <v>0</v>
      </c>
      <c r="M21" s="236">
        <v>0.16</v>
      </c>
      <c r="N21" s="236">
        <v>15.54</v>
      </c>
      <c r="P21" s="236">
        <v>0.35</v>
      </c>
      <c r="Q21" s="236">
        <v>0.7</v>
      </c>
      <c r="R21" s="236">
        <v>0</v>
      </c>
      <c r="S21" s="236">
        <v>0</v>
      </c>
      <c r="T21" s="236">
        <v>24.31</v>
      </c>
      <c r="V21" s="236">
        <v>0.2</v>
      </c>
      <c r="W21" s="236">
        <v>0.39</v>
      </c>
      <c r="X21" s="236">
        <v>0.37</v>
      </c>
      <c r="Y21" s="236">
        <v>0.18</v>
      </c>
      <c r="Z21" s="236">
        <v>22.55</v>
      </c>
      <c r="AB21" s="236">
        <v>0</v>
      </c>
      <c r="AC21" s="236">
        <v>0</v>
      </c>
      <c r="AD21" s="236">
        <v>0</v>
      </c>
      <c r="AE21" s="236">
        <v>0</v>
      </c>
      <c r="AF21" s="236">
        <v>13.72</v>
      </c>
    </row>
    <row r="22" spans="1:32" x14ac:dyDescent="0.25">
      <c r="A22" s="354"/>
      <c r="B22" s="354"/>
      <c r="C22" s="357"/>
      <c r="D22" s="237"/>
      <c r="E22" s="237"/>
      <c r="F22" s="237"/>
      <c r="G22" s="237"/>
      <c r="H22" s="237"/>
      <c r="J22" s="237"/>
      <c r="K22" s="237"/>
      <c r="L22" s="237"/>
      <c r="M22" s="237"/>
      <c r="N22" s="237"/>
      <c r="P22" s="237"/>
      <c r="Q22" s="237"/>
      <c r="R22" s="237"/>
      <c r="S22" s="237"/>
      <c r="T22" s="237"/>
      <c r="V22" s="237"/>
      <c r="W22" s="237"/>
      <c r="X22" s="237"/>
      <c r="Y22" s="237"/>
      <c r="Z22" s="237"/>
      <c r="AB22" s="237"/>
      <c r="AC22" s="237"/>
      <c r="AD22" s="237"/>
      <c r="AE22" s="237"/>
      <c r="AF22" s="237"/>
    </row>
    <row r="23" spans="1:32" x14ac:dyDescent="0.25">
      <c r="A23" s="348"/>
      <c r="B23" s="349"/>
      <c r="C23" s="349"/>
      <c r="D23" s="238"/>
      <c r="E23" s="238"/>
      <c r="F23" s="238"/>
      <c r="G23" s="238"/>
      <c r="H23" s="238"/>
      <c r="J23" s="238"/>
      <c r="K23" s="238"/>
      <c r="L23" s="238"/>
      <c r="M23" s="238"/>
      <c r="N23" s="238"/>
      <c r="P23" s="238"/>
      <c r="Q23" s="238"/>
      <c r="R23" s="238"/>
      <c r="S23" s="238"/>
      <c r="T23" s="238"/>
      <c r="V23" s="238"/>
      <c r="W23" s="238"/>
      <c r="X23" s="238"/>
      <c r="Y23" s="238"/>
      <c r="Z23" s="238"/>
      <c r="AB23" s="238"/>
      <c r="AC23" s="238"/>
      <c r="AD23" s="238"/>
      <c r="AE23" s="238"/>
      <c r="AF23" s="238"/>
    </row>
    <row r="24" spans="1:32" x14ac:dyDescent="0.25">
      <c r="A24" s="352">
        <v>3</v>
      </c>
      <c r="B24" s="353" t="s">
        <v>113</v>
      </c>
      <c r="C24" s="239"/>
      <c r="D24" s="239"/>
      <c r="E24" s="239"/>
      <c r="F24" s="239"/>
      <c r="G24" s="239"/>
      <c r="H24" s="239"/>
      <c r="J24" s="239"/>
      <c r="K24" s="239"/>
      <c r="L24" s="239"/>
      <c r="M24" s="239"/>
      <c r="N24" s="239"/>
      <c r="P24" s="239"/>
      <c r="Q24" s="239"/>
      <c r="R24" s="239"/>
      <c r="S24" s="239"/>
      <c r="T24" s="239"/>
      <c r="V24" s="239"/>
      <c r="W24" s="239"/>
      <c r="X24" s="239"/>
      <c r="Y24" s="239"/>
      <c r="Z24" s="239"/>
      <c r="AB24" s="239"/>
      <c r="AC24" s="239"/>
      <c r="AD24" s="239"/>
      <c r="AE24" s="239"/>
      <c r="AF24" s="239"/>
    </row>
    <row r="25" spans="1:32" ht="21" x14ac:dyDescent="0.25">
      <c r="A25" s="354"/>
      <c r="B25" s="480"/>
      <c r="C25" s="481" t="s">
        <v>69</v>
      </c>
      <c r="D25" s="234" t="s">
        <v>279</v>
      </c>
      <c r="E25" s="234" t="s">
        <v>295</v>
      </c>
      <c r="F25" s="234" t="s">
        <v>294</v>
      </c>
      <c r="G25" s="234" t="s">
        <v>319</v>
      </c>
      <c r="H25" s="234" t="s">
        <v>331</v>
      </c>
      <c r="J25" s="234" t="s">
        <v>279</v>
      </c>
      <c r="K25" s="234" t="s">
        <v>295</v>
      </c>
      <c r="L25" s="234" t="s">
        <v>294</v>
      </c>
      <c r="M25" s="234" t="s">
        <v>319</v>
      </c>
      <c r="N25" s="234" t="s">
        <v>331</v>
      </c>
      <c r="P25" s="234" t="s">
        <v>279</v>
      </c>
      <c r="Q25" s="234" t="s">
        <v>295</v>
      </c>
      <c r="R25" s="234" t="s">
        <v>294</v>
      </c>
      <c r="S25" s="234" t="s">
        <v>319</v>
      </c>
      <c r="T25" s="234" t="s">
        <v>331</v>
      </c>
      <c r="V25" s="234" t="s">
        <v>279</v>
      </c>
      <c r="W25" s="234" t="s">
        <v>295</v>
      </c>
      <c r="X25" s="234" t="s">
        <v>294</v>
      </c>
      <c r="Y25" s="234" t="s">
        <v>319</v>
      </c>
      <c r="Z25" s="234" t="s">
        <v>331</v>
      </c>
      <c r="AB25" s="234" t="s">
        <v>279</v>
      </c>
      <c r="AC25" s="234" t="s">
        <v>295</v>
      </c>
      <c r="AD25" s="234" t="s">
        <v>294</v>
      </c>
      <c r="AE25" s="234" t="s">
        <v>319</v>
      </c>
      <c r="AF25" s="234" t="s">
        <v>331</v>
      </c>
    </row>
    <row r="26" spans="1:32" x14ac:dyDescent="0.25">
      <c r="A26" s="354"/>
      <c r="B26" s="476"/>
      <c r="C26" s="478"/>
      <c r="D26" s="235" t="s">
        <v>36</v>
      </c>
      <c r="E26" s="235" t="s">
        <v>36</v>
      </c>
      <c r="F26" s="235" t="s">
        <v>36</v>
      </c>
      <c r="G26" s="235" t="s">
        <v>36</v>
      </c>
      <c r="H26" s="235" t="s">
        <v>79</v>
      </c>
      <c r="J26" s="235" t="s">
        <v>36</v>
      </c>
      <c r="K26" s="235" t="s">
        <v>36</v>
      </c>
      <c r="L26" s="235" t="s">
        <v>36</v>
      </c>
      <c r="M26" s="235" t="s">
        <v>36</v>
      </c>
      <c r="N26" s="235" t="s">
        <v>79</v>
      </c>
      <c r="P26" s="235" t="s">
        <v>36</v>
      </c>
      <c r="Q26" s="235" t="s">
        <v>36</v>
      </c>
      <c r="R26" s="235" t="s">
        <v>36</v>
      </c>
      <c r="S26" s="235" t="s">
        <v>36</v>
      </c>
      <c r="T26" s="235" t="s">
        <v>79</v>
      </c>
      <c r="V26" s="235" t="s">
        <v>36</v>
      </c>
      <c r="W26" s="235" t="s">
        <v>36</v>
      </c>
      <c r="X26" s="235" t="s">
        <v>36</v>
      </c>
      <c r="Y26" s="235" t="s">
        <v>36</v>
      </c>
      <c r="Z26" s="235" t="s">
        <v>79</v>
      </c>
      <c r="AB26" s="235" t="s">
        <v>36</v>
      </c>
      <c r="AC26" s="235" t="s">
        <v>36</v>
      </c>
      <c r="AD26" s="235" t="s">
        <v>36</v>
      </c>
      <c r="AE26" s="235" t="s">
        <v>36</v>
      </c>
      <c r="AF26" s="235" t="s">
        <v>79</v>
      </c>
    </row>
    <row r="27" spans="1:32" x14ac:dyDescent="0.25">
      <c r="A27" s="354"/>
      <c r="B27" s="355" t="s">
        <v>44</v>
      </c>
      <c r="C27" s="356">
        <v>1</v>
      </c>
      <c r="D27" s="236">
        <v>55.38</v>
      </c>
      <c r="E27" s="236">
        <v>51.91</v>
      </c>
      <c r="F27" s="236">
        <v>50.76</v>
      </c>
      <c r="G27" s="236">
        <v>50.38</v>
      </c>
      <c r="H27" s="236">
        <v>51.88</v>
      </c>
      <c r="J27" s="236">
        <v>66.319999999999993</v>
      </c>
      <c r="K27" s="236">
        <v>61.05</v>
      </c>
      <c r="L27" s="236">
        <v>54.5</v>
      </c>
      <c r="M27" s="236">
        <v>52.28</v>
      </c>
      <c r="N27" s="236">
        <v>43.46</v>
      </c>
      <c r="P27" s="236">
        <v>61.27</v>
      </c>
      <c r="Q27" s="236">
        <v>67.48</v>
      </c>
      <c r="R27" s="236">
        <v>64.88</v>
      </c>
      <c r="S27" s="236">
        <v>59.23</v>
      </c>
      <c r="T27" s="236">
        <v>48.08</v>
      </c>
      <c r="V27" s="236">
        <v>50.73</v>
      </c>
      <c r="W27" s="236">
        <v>53.39</v>
      </c>
      <c r="X27" s="236">
        <v>48.1</v>
      </c>
      <c r="Y27" s="236">
        <v>42.15</v>
      </c>
      <c r="Z27" s="236">
        <v>37.700000000000003</v>
      </c>
      <c r="AB27" s="236">
        <v>56.93</v>
      </c>
      <c r="AC27" s="236">
        <v>64.88</v>
      </c>
      <c r="AD27" s="236">
        <v>61.19</v>
      </c>
      <c r="AE27" s="236">
        <v>60.44</v>
      </c>
      <c r="AF27" s="236">
        <v>52.44</v>
      </c>
    </row>
    <row r="28" spans="1:32" x14ac:dyDescent="0.25">
      <c r="A28" s="354"/>
      <c r="B28" s="355" t="s">
        <v>45</v>
      </c>
      <c r="C28" s="356">
        <v>0</v>
      </c>
      <c r="D28" s="236">
        <v>43.85</v>
      </c>
      <c r="E28" s="236">
        <v>47.33</v>
      </c>
      <c r="F28" s="236">
        <v>47.73</v>
      </c>
      <c r="G28" s="236">
        <v>48.87</v>
      </c>
      <c r="H28" s="236">
        <v>21.8</v>
      </c>
      <c r="J28" s="236">
        <v>31.61</v>
      </c>
      <c r="K28" s="236">
        <v>36.42</v>
      </c>
      <c r="L28" s="236">
        <v>38.75</v>
      </c>
      <c r="M28" s="236">
        <v>43.62</v>
      </c>
      <c r="N28" s="236">
        <v>29.13</v>
      </c>
      <c r="P28" s="236">
        <v>36.97</v>
      </c>
      <c r="Q28" s="236">
        <v>31.47</v>
      </c>
      <c r="R28" s="236">
        <v>34.78</v>
      </c>
      <c r="S28" s="236">
        <v>39.020000000000003</v>
      </c>
      <c r="T28" s="236">
        <v>21.25</v>
      </c>
      <c r="V28" s="236">
        <v>46.92</v>
      </c>
      <c r="W28" s="236">
        <v>43.79</v>
      </c>
      <c r="X28" s="236">
        <v>47.83</v>
      </c>
      <c r="Y28" s="236">
        <v>54.45</v>
      </c>
      <c r="Z28" s="236">
        <v>33.770000000000003</v>
      </c>
      <c r="AB28" s="236">
        <v>41.58</v>
      </c>
      <c r="AC28" s="236">
        <v>33.659999999999997</v>
      </c>
      <c r="AD28" s="236">
        <v>36.99</v>
      </c>
      <c r="AE28" s="236">
        <v>37.78</v>
      </c>
      <c r="AF28" s="236">
        <v>24</v>
      </c>
    </row>
    <row r="29" spans="1:32" x14ac:dyDescent="0.25">
      <c r="A29" s="354"/>
      <c r="B29" s="355" t="s">
        <v>47</v>
      </c>
      <c r="C29" s="356">
        <v>-1</v>
      </c>
      <c r="D29" s="236">
        <v>0.77</v>
      </c>
      <c r="E29" s="236">
        <v>0.76</v>
      </c>
      <c r="F29" s="236">
        <v>0.76</v>
      </c>
      <c r="G29" s="236">
        <v>0.75</v>
      </c>
      <c r="H29" s="236">
        <v>0</v>
      </c>
      <c r="J29" s="236">
        <v>1.21</v>
      </c>
      <c r="K29" s="236">
        <v>2.5299999999999998</v>
      </c>
      <c r="L29" s="236">
        <v>6.75</v>
      </c>
      <c r="M29" s="236">
        <v>4.09</v>
      </c>
      <c r="N29" s="236">
        <v>1.89</v>
      </c>
      <c r="P29" s="236">
        <v>1.41</v>
      </c>
      <c r="Q29" s="236">
        <v>0.7</v>
      </c>
      <c r="R29" s="236">
        <v>0.33</v>
      </c>
      <c r="S29" s="236">
        <v>1.74</v>
      </c>
      <c r="T29" s="236">
        <v>0.7</v>
      </c>
      <c r="V29" s="236">
        <v>1.47</v>
      </c>
      <c r="W29" s="236">
        <v>1.69</v>
      </c>
      <c r="X29" s="236">
        <v>2.72</v>
      </c>
      <c r="Y29" s="236">
        <v>3.14</v>
      </c>
      <c r="Z29" s="236">
        <v>0.26</v>
      </c>
      <c r="AB29" s="236">
        <v>1.49</v>
      </c>
      <c r="AC29" s="236">
        <v>1.46</v>
      </c>
      <c r="AD29" s="236">
        <v>1.83</v>
      </c>
      <c r="AE29" s="236">
        <v>1.33</v>
      </c>
      <c r="AF29" s="236">
        <v>0.44</v>
      </c>
    </row>
    <row r="30" spans="1:32" x14ac:dyDescent="0.25">
      <c r="A30" s="354"/>
      <c r="B30" s="355" t="s">
        <v>48</v>
      </c>
      <c r="C30" s="356">
        <v>-2</v>
      </c>
      <c r="D30" s="236">
        <v>0</v>
      </c>
      <c r="E30" s="236">
        <v>0</v>
      </c>
      <c r="F30" s="236">
        <v>0.76</v>
      </c>
      <c r="G30" s="236">
        <v>0</v>
      </c>
      <c r="H30" s="236">
        <v>26.32</v>
      </c>
      <c r="J30" s="236">
        <v>0.86</v>
      </c>
      <c r="K30" s="236">
        <v>0</v>
      </c>
      <c r="L30" s="236">
        <v>0</v>
      </c>
      <c r="M30" s="236">
        <v>0</v>
      </c>
      <c r="N30" s="236">
        <v>25.51</v>
      </c>
      <c r="P30" s="236">
        <v>0.35</v>
      </c>
      <c r="Q30" s="236">
        <v>0.35</v>
      </c>
      <c r="R30" s="236">
        <v>0</v>
      </c>
      <c r="S30" s="236">
        <v>0</v>
      </c>
      <c r="T30" s="236">
        <v>29.97</v>
      </c>
      <c r="V30" s="236">
        <v>0.88</v>
      </c>
      <c r="W30" s="236">
        <v>1.1299999999999999</v>
      </c>
      <c r="X30" s="236">
        <v>1.36</v>
      </c>
      <c r="Y30" s="236">
        <v>0.26</v>
      </c>
      <c r="Z30" s="236">
        <v>28.27</v>
      </c>
      <c r="AB30" s="236">
        <v>0</v>
      </c>
      <c r="AC30" s="236">
        <v>0</v>
      </c>
      <c r="AD30" s="236">
        <v>0</v>
      </c>
      <c r="AE30" s="236">
        <v>0.44</v>
      </c>
      <c r="AF30" s="236">
        <v>23.11</v>
      </c>
    </row>
    <row r="31" spans="1:32" x14ac:dyDescent="0.25">
      <c r="A31" s="354"/>
      <c r="B31" s="354"/>
      <c r="C31" s="357"/>
      <c r="D31" s="237"/>
      <c r="E31" s="237"/>
      <c r="F31" s="237"/>
      <c r="G31" s="237"/>
      <c r="H31" s="237"/>
      <c r="J31" s="237"/>
      <c r="K31" s="237"/>
      <c r="L31" s="237"/>
      <c r="M31" s="237"/>
      <c r="N31" s="237"/>
      <c r="P31" s="237"/>
      <c r="Q31" s="237"/>
      <c r="R31" s="237"/>
      <c r="S31" s="237"/>
      <c r="T31" s="237"/>
      <c r="V31" s="237"/>
      <c r="W31" s="237"/>
      <c r="X31" s="237"/>
      <c r="Y31" s="237"/>
      <c r="Z31" s="237"/>
      <c r="AB31" s="237"/>
      <c r="AC31" s="237"/>
      <c r="AD31" s="237"/>
      <c r="AE31" s="237"/>
      <c r="AF31" s="237"/>
    </row>
    <row r="32" spans="1:32" x14ac:dyDescent="0.25">
      <c r="A32" s="348"/>
      <c r="B32" s="349"/>
      <c r="C32" s="349"/>
      <c r="D32" s="238"/>
      <c r="E32" s="238"/>
      <c r="F32" s="238"/>
      <c r="G32" s="238"/>
      <c r="H32" s="238"/>
      <c r="J32" s="238"/>
      <c r="K32" s="238"/>
      <c r="L32" s="238"/>
      <c r="M32" s="238"/>
      <c r="N32" s="238"/>
      <c r="P32" s="238"/>
      <c r="Q32" s="238"/>
      <c r="R32" s="238"/>
      <c r="S32" s="238"/>
      <c r="T32" s="238"/>
      <c r="V32" s="238"/>
      <c r="W32" s="238"/>
      <c r="X32" s="238"/>
      <c r="Y32" s="238"/>
      <c r="Z32" s="238"/>
      <c r="AB32" s="238"/>
      <c r="AC32" s="238"/>
      <c r="AD32" s="238"/>
      <c r="AE32" s="238"/>
      <c r="AF32" s="238"/>
    </row>
    <row r="33" spans="1:32" x14ac:dyDescent="0.25">
      <c r="A33" s="352">
        <v>4</v>
      </c>
      <c r="B33" s="353" t="s">
        <v>296</v>
      </c>
      <c r="C33" s="239"/>
      <c r="D33" s="239"/>
      <c r="E33" s="239"/>
      <c r="F33" s="239"/>
      <c r="G33" s="239"/>
      <c r="H33" s="239"/>
      <c r="J33" s="239"/>
      <c r="K33" s="239"/>
      <c r="L33" s="239"/>
      <c r="M33" s="239"/>
      <c r="N33" s="239"/>
      <c r="P33" s="239"/>
      <c r="Q33" s="239"/>
      <c r="R33" s="239"/>
      <c r="S33" s="239"/>
      <c r="T33" s="239"/>
      <c r="V33" s="239"/>
      <c r="W33" s="239"/>
      <c r="X33" s="239"/>
      <c r="Y33" s="239"/>
      <c r="Z33" s="239"/>
      <c r="AB33" s="239"/>
      <c r="AC33" s="239"/>
      <c r="AD33" s="239"/>
      <c r="AE33" s="239"/>
      <c r="AF33" s="239"/>
    </row>
    <row r="34" spans="1:32" ht="21" x14ac:dyDescent="0.25">
      <c r="A34" s="354"/>
      <c r="B34" s="480"/>
      <c r="C34" s="481" t="s">
        <v>69</v>
      </c>
      <c r="D34" s="234" t="s">
        <v>279</v>
      </c>
      <c r="E34" s="234" t="s">
        <v>295</v>
      </c>
      <c r="F34" s="234" t="s">
        <v>294</v>
      </c>
      <c r="G34" s="234" t="s">
        <v>319</v>
      </c>
      <c r="H34" s="234" t="s">
        <v>331</v>
      </c>
      <c r="J34" s="234" t="s">
        <v>279</v>
      </c>
      <c r="K34" s="234" t="s">
        <v>295</v>
      </c>
      <c r="L34" s="234" t="s">
        <v>294</v>
      </c>
      <c r="M34" s="234" t="s">
        <v>319</v>
      </c>
      <c r="N34" s="234" t="s">
        <v>331</v>
      </c>
      <c r="P34" s="234" t="s">
        <v>279</v>
      </c>
      <c r="Q34" s="234" t="s">
        <v>295</v>
      </c>
      <c r="R34" s="234" t="s">
        <v>294</v>
      </c>
      <c r="S34" s="234" t="s">
        <v>319</v>
      </c>
      <c r="T34" s="234" t="s">
        <v>331</v>
      </c>
      <c r="V34" s="234" t="s">
        <v>279</v>
      </c>
      <c r="W34" s="234" t="s">
        <v>295</v>
      </c>
      <c r="X34" s="234" t="s">
        <v>294</v>
      </c>
      <c r="Y34" s="234" t="s">
        <v>319</v>
      </c>
      <c r="Z34" s="234" t="s">
        <v>331</v>
      </c>
      <c r="AB34" s="234" t="s">
        <v>279</v>
      </c>
      <c r="AC34" s="234" t="s">
        <v>295</v>
      </c>
      <c r="AD34" s="234" t="s">
        <v>294</v>
      </c>
      <c r="AE34" s="234" t="s">
        <v>319</v>
      </c>
      <c r="AF34" s="234" t="s">
        <v>331</v>
      </c>
    </row>
    <row r="35" spans="1:32" x14ac:dyDescent="0.25">
      <c r="A35" s="354"/>
      <c r="B35" s="476"/>
      <c r="C35" s="478"/>
      <c r="D35" s="235" t="s">
        <v>36</v>
      </c>
      <c r="E35" s="235" t="s">
        <v>36</v>
      </c>
      <c r="F35" s="235" t="s">
        <v>36</v>
      </c>
      <c r="G35" s="235" t="s">
        <v>36</v>
      </c>
      <c r="H35" s="235" t="s">
        <v>36</v>
      </c>
      <c r="J35" s="235" t="s">
        <v>36</v>
      </c>
      <c r="K35" s="235" t="s">
        <v>36</v>
      </c>
      <c r="L35" s="235" t="s">
        <v>36</v>
      </c>
      <c r="M35" s="235" t="s">
        <v>36</v>
      </c>
      <c r="N35" s="235" t="s">
        <v>36</v>
      </c>
      <c r="P35" s="235" t="s">
        <v>36</v>
      </c>
      <c r="Q35" s="235" t="s">
        <v>36</v>
      </c>
      <c r="R35" s="235" t="s">
        <v>36</v>
      </c>
      <c r="S35" s="235" t="s">
        <v>36</v>
      </c>
      <c r="T35" s="235" t="s">
        <v>36</v>
      </c>
      <c r="V35" s="235" t="s">
        <v>36</v>
      </c>
      <c r="W35" s="235" t="s">
        <v>36</v>
      </c>
      <c r="X35" s="235" t="s">
        <v>36</v>
      </c>
      <c r="Y35" s="235" t="s">
        <v>36</v>
      </c>
      <c r="Z35" s="235" t="s">
        <v>36</v>
      </c>
      <c r="AB35" s="235" t="s">
        <v>36</v>
      </c>
      <c r="AC35" s="235" t="s">
        <v>36</v>
      </c>
      <c r="AD35" s="235" t="s">
        <v>36</v>
      </c>
      <c r="AE35" s="235" t="s">
        <v>36</v>
      </c>
      <c r="AF35" s="235" t="s">
        <v>36</v>
      </c>
    </row>
    <row r="36" spans="1:32" x14ac:dyDescent="0.25">
      <c r="A36" s="354"/>
      <c r="B36" s="355" t="s">
        <v>297</v>
      </c>
      <c r="C36" s="356">
        <v>1</v>
      </c>
      <c r="D36" s="236">
        <v>19.23</v>
      </c>
      <c r="E36" s="236">
        <v>15.27</v>
      </c>
      <c r="F36" s="236">
        <v>22.73</v>
      </c>
      <c r="G36" s="236">
        <v>22.56</v>
      </c>
      <c r="H36" s="236"/>
      <c r="J36" s="236">
        <v>11.57</v>
      </c>
      <c r="K36" s="236">
        <v>8.25</v>
      </c>
      <c r="L36" s="236">
        <v>7.54</v>
      </c>
      <c r="M36" s="236">
        <v>8.32</v>
      </c>
      <c r="N36" s="236"/>
      <c r="P36" s="236">
        <v>3.51</v>
      </c>
      <c r="Q36" s="236">
        <v>3.5</v>
      </c>
      <c r="R36" s="236">
        <v>5.67</v>
      </c>
      <c r="S36" s="236">
        <v>3.47</v>
      </c>
      <c r="T36" s="236"/>
      <c r="V36" s="236">
        <v>11.05</v>
      </c>
      <c r="W36" s="236">
        <v>8.17</v>
      </c>
      <c r="X36" s="236">
        <v>7.46</v>
      </c>
      <c r="Y36" s="236">
        <v>7.27</v>
      </c>
      <c r="Z36" s="236"/>
      <c r="AB36" s="236">
        <v>11.82</v>
      </c>
      <c r="AC36" s="236">
        <v>7.28</v>
      </c>
      <c r="AD36" s="236">
        <v>6.85</v>
      </c>
      <c r="AE36" s="236">
        <v>5.31</v>
      </c>
      <c r="AF36" s="236"/>
    </row>
    <row r="37" spans="1:32" x14ac:dyDescent="0.25">
      <c r="A37" s="354"/>
      <c r="B37" s="355" t="s">
        <v>298</v>
      </c>
      <c r="C37" s="356">
        <v>0</v>
      </c>
      <c r="D37" s="236">
        <v>49.23</v>
      </c>
      <c r="E37" s="236">
        <v>56.49</v>
      </c>
      <c r="F37" s="236">
        <v>55.3</v>
      </c>
      <c r="G37" s="236">
        <v>56.39</v>
      </c>
      <c r="H37" s="236"/>
      <c r="J37" s="236">
        <v>59.24</v>
      </c>
      <c r="K37" s="236">
        <v>60.61</v>
      </c>
      <c r="L37" s="236">
        <v>57.78</v>
      </c>
      <c r="M37" s="236">
        <v>60.6</v>
      </c>
      <c r="N37" s="236"/>
      <c r="P37" s="236">
        <v>65.959999999999994</v>
      </c>
      <c r="Q37" s="236">
        <v>65.38</v>
      </c>
      <c r="R37" s="236">
        <v>60.67</v>
      </c>
      <c r="S37" s="236">
        <v>61.11</v>
      </c>
      <c r="T37" s="236"/>
      <c r="V37" s="236">
        <v>61.54</v>
      </c>
      <c r="W37" s="236">
        <v>63.62</v>
      </c>
      <c r="X37" s="236">
        <v>59.33</v>
      </c>
      <c r="Y37" s="236">
        <v>59.09</v>
      </c>
      <c r="Z37" s="236"/>
      <c r="AB37" s="236">
        <v>59.61</v>
      </c>
      <c r="AC37" s="236">
        <v>66.989999999999995</v>
      </c>
      <c r="AD37" s="236">
        <v>62.56</v>
      </c>
      <c r="AE37" s="236">
        <v>64.599999999999994</v>
      </c>
      <c r="AF37" s="236"/>
    </row>
    <row r="38" spans="1:32" x14ac:dyDescent="0.25">
      <c r="A38" s="354"/>
      <c r="B38" s="355" t="s">
        <v>299</v>
      </c>
      <c r="C38" s="356">
        <v>-1</v>
      </c>
      <c r="D38" s="236">
        <v>22.31</v>
      </c>
      <c r="E38" s="236">
        <v>17.559999999999999</v>
      </c>
      <c r="F38" s="236">
        <v>12.88</v>
      </c>
      <c r="G38" s="236">
        <v>10.53</v>
      </c>
      <c r="H38" s="236"/>
      <c r="J38" s="236">
        <v>12.78</v>
      </c>
      <c r="K38" s="236">
        <v>15.66</v>
      </c>
      <c r="L38" s="236">
        <v>17.82</v>
      </c>
      <c r="M38" s="236">
        <v>14.44</v>
      </c>
      <c r="N38" s="236"/>
      <c r="P38" s="236">
        <v>10.18</v>
      </c>
      <c r="Q38" s="236">
        <v>12.24</v>
      </c>
      <c r="R38" s="236">
        <v>12</v>
      </c>
      <c r="S38" s="236">
        <v>12.15</v>
      </c>
      <c r="T38" s="236"/>
      <c r="V38" s="236">
        <v>12.82</v>
      </c>
      <c r="W38" s="236">
        <v>13.62</v>
      </c>
      <c r="X38" s="236">
        <v>16.600000000000001</v>
      </c>
      <c r="Y38" s="236">
        <v>14.36</v>
      </c>
      <c r="Z38" s="236"/>
      <c r="AB38" s="236">
        <v>11.33</v>
      </c>
      <c r="AC38" s="236">
        <v>12.14</v>
      </c>
      <c r="AD38" s="236">
        <v>15.53</v>
      </c>
      <c r="AE38" s="236">
        <v>13.27</v>
      </c>
      <c r="AF38" s="236"/>
    </row>
    <row r="39" spans="1:32" x14ac:dyDescent="0.25">
      <c r="A39" s="354"/>
      <c r="B39" s="355" t="s">
        <v>48</v>
      </c>
      <c r="C39" s="356">
        <v>-2</v>
      </c>
      <c r="D39" s="236">
        <v>9.23</v>
      </c>
      <c r="E39" s="236">
        <v>10.69</v>
      </c>
      <c r="F39" s="236">
        <v>9.09</v>
      </c>
      <c r="G39" s="236">
        <v>10.53</v>
      </c>
      <c r="H39" s="236"/>
      <c r="J39" s="236">
        <v>16.41</v>
      </c>
      <c r="K39" s="236">
        <v>15.49</v>
      </c>
      <c r="L39" s="236">
        <v>16.850000000000001</v>
      </c>
      <c r="M39" s="236">
        <v>16.64</v>
      </c>
      <c r="N39" s="236"/>
      <c r="P39" s="236">
        <v>20.350000000000001</v>
      </c>
      <c r="Q39" s="236">
        <v>18.88</v>
      </c>
      <c r="R39" s="236">
        <v>21.67</v>
      </c>
      <c r="S39" s="236">
        <v>23.26</v>
      </c>
      <c r="T39" s="236"/>
      <c r="V39" s="236">
        <v>14.6</v>
      </c>
      <c r="W39" s="236">
        <v>14.59</v>
      </c>
      <c r="X39" s="236">
        <v>16.600000000000001</v>
      </c>
      <c r="Y39" s="236">
        <v>19.27</v>
      </c>
      <c r="Z39" s="236"/>
      <c r="AB39" s="236">
        <v>17.239999999999998</v>
      </c>
      <c r="AC39" s="236">
        <v>13.59</v>
      </c>
      <c r="AD39" s="236">
        <v>15.07</v>
      </c>
      <c r="AE39" s="236">
        <v>16.809999999999999</v>
      </c>
      <c r="AF39" s="236"/>
    </row>
    <row r="40" spans="1:32" x14ac:dyDescent="0.25">
      <c r="A40" s="354"/>
      <c r="B40" s="354"/>
      <c r="C40" s="357"/>
      <c r="D40" s="237"/>
      <c r="E40" s="237"/>
      <c r="F40" s="237"/>
      <c r="G40" s="237"/>
      <c r="H40" s="237"/>
      <c r="J40" s="237"/>
      <c r="K40" s="237"/>
      <c r="L40" s="237"/>
      <c r="M40" s="237"/>
      <c r="N40" s="237"/>
      <c r="P40" s="237"/>
      <c r="Q40" s="237"/>
      <c r="R40" s="237"/>
      <c r="S40" s="237"/>
      <c r="T40" s="237"/>
      <c r="V40" s="237"/>
      <c r="W40" s="237"/>
      <c r="X40" s="237"/>
      <c r="Y40" s="237"/>
      <c r="Z40" s="237"/>
      <c r="AB40" s="237"/>
      <c r="AC40" s="237"/>
      <c r="AD40" s="237"/>
      <c r="AE40" s="237"/>
      <c r="AF40" s="237"/>
    </row>
    <row r="41" spans="1:32" x14ac:dyDescent="0.25">
      <c r="A41" s="348"/>
      <c r="B41" s="349"/>
      <c r="C41" s="349"/>
      <c r="D41" s="238"/>
      <c r="E41" s="238"/>
      <c r="F41" s="238"/>
      <c r="G41" s="238"/>
      <c r="H41" s="238"/>
      <c r="J41" s="238"/>
      <c r="K41" s="238"/>
      <c r="L41" s="238"/>
      <c r="M41" s="238"/>
      <c r="N41" s="238"/>
      <c r="P41" s="238"/>
      <c r="Q41" s="238"/>
      <c r="R41" s="238"/>
      <c r="S41" s="238"/>
      <c r="T41" s="238"/>
      <c r="V41" s="238"/>
      <c r="W41" s="238"/>
      <c r="X41" s="238"/>
      <c r="Y41" s="238"/>
      <c r="Z41" s="238"/>
      <c r="AB41" s="238"/>
      <c r="AC41" s="238"/>
      <c r="AD41" s="238"/>
      <c r="AE41" s="238"/>
      <c r="AF41" s="238"/>
    </row>
    <row r="42" spans="1:32" x14ac:dyDescent="0.25">
      <c r="A42" s="352">
        <v>5</v>
      </c>
      <c r="B42" s="353" t="s">
        <v>300</v>
      </c>
      <c r="C42" s="239"/>
      <c r="D42" s="239"/>
      <c r="E42" s="239"/>
      <c r="F42" s="239"/>
      <c r="G42" s="239"/>
      <c r="H42" s="239"/>
      <c r="J42" s="239"/>
      <c r="K42" s="239"/>
      <c r="L42" s="239"/>
      <c r="M42" s="239"/>
      <c r="N42" s="239"/>
      <c r="P42" s="239"/>
      <c r="Q42" s="239"/>
      <c r="R42" s="239"/>
      <c r="S42" s="239"/>
      <c r="T42" s="239"/>
      <c r="V42" s="239"/>
      <c r="W42" s="239"/>
      <c r="X42" s="239"/>
      <c r="Y42" s="239"/>
      <c r="Z42" s="239"/>
      <c r="AB42" s="239"/>
      <c r="AC42" s="239"/>
      <c r="AD42" s="239"/>
      <c r="AE42" s="239"/>
      <c r="AF42" s="239"/>
    </row>
    <row r="43" spans="1:32" ht="21" x14ac:dyDescent="0.25">
      <c r="A43" s="354"/>
      <c r="B43" s="480"/>
      <c r="C43" s="481" t="s">
        <v>69</v>
      </c>
      <c r="D43" s="234" t="s">
        <v>279</v>
      </c>
      <c r="E43" s="234" t="s">
        <v>295</v>
      </c>
      <c r="F43" s="234" t="s">
        <v>294</v>
      </c>
      <c r="G43" s="234" t="s">
        <v>319</v>
      </c>
      <c r="H43" s="234" t="s">
        <v>331</v>
      </c>
      <c r="J43" s="234" t="s">
        <v>279</v>
      </c>
      <c r="K43" s="234" t="s">
        <v>295</v>
      </c>
      <c r="L43" s="234" t="s">
        <v>294</v>
      </c>
      <c r="M43" s="234" t="s">
        <v>319</v>
      </c>
      <c r="N43" s="234" t="s">
        <v>331</v>
      </c>
      <c r="P43" s="234" t="s">
        <v>279</v>
      </c>
      <c r="Q43" s="234" t="s">
        <v>295</v>
      </c>
      <c r="R43" s="234" t="s">
        <v>294</v>
      </c>
      <c r="S43" s="234" t="s">
        <v>319</v>
      </c>
      <c r="T43" s="234" t="s">
        <v>331</v>
      </c>
      <c r="V43" s="234" t="s">
        <v>279</v>
      </c>
      <c r="W43" s="234" t="s">
        <v>295</v>
      </c>
      <c r="X43" s="234" t="s">
        <v>294</v>
      </c>
      <c r="Y43" s="234" t="s">
        <v>319</v>
      </c>
      <c r="Z43" s="234" t="s">
        <v>331</v>
      </c>
      <c r="AB43" s="234" t="s">
        <v>279</v>
      </c>
      <c r="AC43" s="234" t="s">
        <v>295</v>
      </c>
      <c r="AD43" s="234" t="s">
        <v>294</v>
      </c>
      <c r="AE43" s="234" t="s">
        <v>319</v>
      </c>
      <c r="AF43" s="234" t="s">
        <v>331</v>
      </c>
    </row>
    <row r="44" spans="1:32" x14ac:dyDescent="0.25">
      <c r="A44" s="354"/>
      <c r="B44" s="476"/>
      <c r="C44" s="478"/>
      <c r="D44" s="235" t="s">
        <v>36</v>
      </c>
      <c r="E44" s="235" t="s">
        <v>36</v>
      </c>
      <c r="F44" s="235" t="s">
        <v>36</v>
      </c>
      <c r="G44" s="235" t="s">
        <v>36</v>
      </c>
      <c r="H44" s="235" t="s">
        <v>36</v>
      </c>
      <c r="J44" s="235" t="s">
        <v>36</v>
      </c>
      <c r="K44" s="235" t="s">
        <v>36</v>
      </c>
      <c r="L44" s="235" t="s">
        <v>36</v>
      </c>
      <c r="M44" s="235" t="s">
        <v>36</v>
      </c>
      <c r="N44" s="235" t="s">
        <v>36</v>
      </c>
      <c r="P44" s="235" t="s">
        <v>36</v>
      </c>
      <c r="Q44" s="235" t="s">
        <v>36</v>
      </c>
      <c r="R44" s="235" t="s">
        <v>36</v>
      </c>
      <c r="S44" s="235" t="s">
        <v>36</v>
      </c>
      <c r="T44" s="235" t="s">
        <v>36</v>
      </c>
      <c r="V44" s="235" t="s">
        <v>36</v>
      </c>
      <c r="W44" s="235" t="s">
        <v>36</v>
      </c>
      <c r="X44" s="235" t="s">
        <v>36</v>
      </c>
      <c r="Y44" s="235" t="s">
        <v>36</v>
      </c>
      <c r="Z44" s="235" t="s">
        <v>36</v>
      </c>
      <c r="AB44" s="235" t="s">
        <v>36</v>
      </c>
      <c r="AC44" s="235" t="s">
        <v>36</v>
      </c>
      <c r="AD44" s="235" t="s">
        <v>36</v>
      </c>
      <c r="AE44" s="235" t="s">
        <v>36</v>
      </c>
      <c r="AF44" s="235" t="s">
        <v>36</v>
      </c>
    </row>
    <row r="45" spans="1:32" x14ac:dyDescent="0.25">
      <c r="A45" s="354"/>
      <c r="B45" s="355" t="s">
        <v>297</v>
      </c>
      <c r="C45" s="356">
        <v>1</v>
      </c>
      <c r="D45" s="236">
        <v>9.23</v>
      </c>
      <c r="E45" s="236">
        <v>4.58</v>
      </c>
      <c r="F45" s="236">
        <v>7.58</v>
      </c>
      <c r="G45" s="236">
        <v>13.53</v>
      </c>
      <c r="H45" s="236"/>
      <c r="J45" s="236">
        <v>5.01</v>
      </c>
      <c r="K45" s="236">
        <v>5.89</v>
      </c>
      <c r="L45" s="236">
        <v>7.54</v>
      </c>
      <c r="M45" s="236">
        <v>8.16</v>
      </c>
      <c r="N45" s="236"/>
      <c r="P45" s="236">
        <v>1.05</v>
      </c>
      <c r="Q45" s="236">
        <v>2.1</v>
      </c>
      <c r="R45" s="236">
        <v>3</v>
      </c>
      <c r="S45" s="236">
        <v>2.78</v>
      </c>
      <c r="T45" s="236"/>
      <c r="V45" s="236">
        <v>5.13</v>
      </c>
      <c r="W45" s="236">
        <v>2.72</v>
      </c>
      <c r="X45" s="236">
        <v>5.6</v>
      </c>
      <c r="Y45" s="236">
        <v>6.91</v>
      </c>
      <c r="Z45" s="236"/>
      <c r="AB45" s="236">
        <v>6.4</v>
      </c>
      <c r="AC45" s="236">
        <v>6.8</v>
      </c>
      <c r="AD45" s="236">
        <v>7.76</v>
      </c>
      <c r="AE45" s="236">
        <v>6.19</v>
      </c>
      <c r="AF45" s="236"/>
    </row>
    <row r="46" spans="1:32" x14ac:dyDescent="0.25">
      <c r="A46" s="354"/>
      <c r="B46" s="355" t="s">
        <v>298</v>
      </c>
      <c r="C46" s="356">
        <v>0</v>
      </c>
      <c r="D46" s="236">
        <v>59.23</v>
      </c>
      <c r="E46" s="236">
        <v>66.41</v>
      </c>
      <c r="F46" s="236">
        <v>68.180000000000007</v>
      </c>
      <c r="G46" s="236">
        <v>64.66</v>
      </c>
      <c r="H46" s="236"/>
      <c r="J46" s="236">
        <v>57.86</v>
      </c>
      <c r="K46" s="236">
        <v>58.75</v>
      </c>
      <c r="L46" s="236">
        <v>58.27</v>
      </c>
      <c r="M46" s="236">
        <v>61.7</v>
      </c>
      <c r="N46" s="236"/>
      <c r="P46" s="236">
        <v>64.91</v>
      </c>
      <c r="Q46" s="236">
        <v>65.03</v>
      </c>
      <c r="R46" s="236">
        <v>65</v>
      </c>
      <c r="S46" s="236">
        <v>64.930000000000007</v>
      </c>
      <c r="T46" s="236"/>
      <c r="V46" s="236">
        <v>62.33</v>
      </c>
      <c r="W46" s="236">
        <v>65.56</v>
      </c>
      <c r="X46" s="236">
        <v>61.38</v>
      </c>
      <c r="Y46" s="236">
        <v>59.45</v>
      </c>
      <c r="Z46" s="236"/>
      <c r="AB46" s="236">
        <v>58.13</v>
      </c>
      <c r="AC46" s="236">
        <v>62.62</v>
      </c>
      <c r="AD46" s="236">
        <v>59.82</v>
      </c>
      <c r="AE46" s="236">
        <v>63.27</v>
      </c>
      <c r="AF46" s="236"/>
    </row>
    <row r="47" spans="1:32" x14ac:dyDescent="0.25">
      <c r="A47" s="354"/>
      <c r="B47" s="355" t="s">
        <v>299</v>
      </c>
      <c r="C47" s="356">
        <v>-1</v>
      </c>
      <c r="D47" s="236">
        <v>10</v>
      </c>
      <c r="E47" s="236">
        <v>9.16</v>
      </c>
      <c r="F47" s="236">
        <v>6.06</v>
      </c>
      <c r="G47" s="236">
        <v>4.51</v>
      </c>
      <c r="H47" s="236"/>
      <c r="J47" s="236">
        <v>17.27</v>
      </c>
      <c r="K47" s="236">
        <v>17.68</v>
      </c>
      <c r="L47" s="236">
        <v>13.8</v>
      </c>
      <c r="M47" s="236">
        <v>11.15</v>
      </c>
      <c r="N47" s="236"/>
      <c r="P47" s="236">
        <v>10.18</v>
      </c>
      <c r="Q47" s="236">
        <v>9.7899999999999991</v>
      </c>
      <c r="R47" s="236">
        <v>7</v>
      </c>
      <c r="S47" s="236">
        <v>5.9</v>
      </c>
      <c r="T47" s="236"/>
      <c r="V47" s="236">
        <v>13.61</v>
      </c>
      <c r="W47" s="236">
        <v>13.62</v>
      </c>
      <c r="X47" s="236">
        <v>12.13</v>
      </c>
      <c r="Y47" s="236">
        <v>11.09</v>
      </c>
      <c r="Z47" s="236"/>
      <c r="AB47" s="236">
        <v>11.82</v>
      </c>
      <c r="AC47" s="236">
        <v>11.65</v>
      </c>
      <c r="AD47" s="236">
        <v>12.79</v>
      </c>
      <c r="AE47" s="236">
        <v>8.85</v>
      </c>
      <c r="AF47" s="236"/>
    </row>
    <row r="48" spans="1:32" x14ac:dyDescent="0.25">
      <c r="A48" s="354"/>
      <c r="B48" s="355" t="s">
        <v>48</v>
      </c>
      <c r="C48" s="356">
        <v>-2</v>
      </c>
      <c r="D48" s="236">
        <v>21.54</v>
      </c>
      <c r="E48" s="236">
        <v>19.850000000000001</v>
      </c>
      <c r="F48" s="236">
        <v>18.18</v>
      </c>
      <c r="G48" s="236">
        <v>17.29</v>
      </c>
      <c r="H48" s="236"/>
      <c r="J48" s="236">
        <v>19.86</v>
      </c>
      <c r="K48" s="236">
        <v>17.68</v>
      </c>
      <c r="L48" s="236">
        <v>20.39</v>
      </c>
      <c r="M48" s="236">
        <v>19</v>
      </c>
      <c r="N48" s="236"/>
      <c r="P48" s="236">
        <v>23.86</v>
      </c>
      <c r="Q48" s="236">
        <v>23.08</v>
      </c>
      <c r="R48" s="236">
        <v>25</v>
      </c>
      <c r="S48" s="236">
        <v>26.39</v>
      </c>
      <c r="T48" s="236"/>
      <c r="V48" s="236">
        <v>18.93</v>
      </c>
      <c r="W48" s="236">
        <v>18.09</v>
      </c>
      <c r="X48" s="236">
        <v>20.9</v>
      </c>
      <c r="Y48" s="236">
        <v>22.55</v>
      </c>
      <c r="Z48" s="236"/>
      <c r="AB48" s="236">
        <v>23.65</v>
      </c>
      <c r="AC48" s="236">
        <v>18.93</v>
      </c>
      <c r="AD48" s="236">
        <v>19.63</v>
      </c>
      <c r="AE48" s="236">
        <v>21.68</v>
      </c>
      <c r="AF48" s="236"/>
    </row>
    <row r="49" spans="1:32" x14ac:dyDescent="0.25">
      <c r="A49" s="354"/>
      <c r="B49" s="354"/>
      <c r="C49" s="357"/>
      <c r="D49" s="237"/>
      <c r="E49" s="237"/>
      <c r="F49" s="237"/>
      <c r="G49" s="237"/>
      <c r="H49" s="237"/>
      <c r="J49" s="237"/>
      <c r="K49" s="237"/>
      <c r="L49" s="237"/>
      <c r="M49" s="237"/>
      <c r="N49" s="237"/>
      <c r="P49" s="237"/>
      <c r="Q49" s="237"/>
      <c r="R49" s="237"/>
      <c r="S49" s="237"/>
      <c r="T49" s="237"/>
      <c r="V49" s="237"/>
      <c r="W49" s="237"/>
      <c r="X49" s="237"/>
      <c r="Y49" s="237"/>
      <c r="Z49" s="237"/>
      <c r="AB49" s="237"/>
      <c r="AC49" s="237"/>
      <c r="AD49" s="237"/>
      <c r="AE49" s="237"/>
      <c r="AF49" s="237"/>
    </row>
    <row r="50" spans="1:32" x14ac:dyDescent="0.25">
      <c r="A50" s="348"/>
      <c r="B50" s="349"/>
      <c r="C50" s="349"/>
      <c r="D50" s="238"/>
      <c r="E50" s="238"/>
      <c r="F50" s="238"/>
      <c r="G50" s="238"/>
      <c r="H50" s="238"/>
      <c r="J50" s="238"/>
      <c r="K50" s="238"/>
      <c r="L50" s="238"/>
      <c r="M50" s="238"/>
      <c r="N50" s="238"/>
      <c r="P50" s="238"/>
      <c r="Q50" s="238"/>
      <c r="R50" s="238"/>
      <c r="S50" s="238"/>
      <c r="T50" s="238"/>
      <c r="V50" s="238"/>
      <c r="W50" s="238"/>
      <c r="X50" s="238"/>
      <c r="Y50" s="238"/>
      <c r="Z50" s="238"/>
      <c r="AB50" s="238"/>
      <c r="AC50" s="238"/>
      <c r="AD50" s="238"/>
      <c r="AE50" s="238"/>
      <c r="AF50" s="238"/>
    </row>
    <row r="51" spans="1:32" x14ac:dyDescent="0.25">
      <c r="A51" s="352">
        <v>6</v>
      </c>
      <c r="B51" s="353" t="s">
        <v>301</v>
      </c>
      <c r="C51" s="239"/>
      <c r="D51" s="239"/>
      <c r="E51" s="239"/>
      <c r="F51" s="239"/>
      <c r="G51" s="239"/>
      <c r="H51" s="239"/>
      <c r="J51" s="239"/>
      <c r="K51" s="239"/>
      <c r="L51" s="239"/>
      <c r="M51" s="239"/>
      <c r="N51" s="239"/>
      <c r="P51" s="239"/>
      <c r="Q51" s="239"/>
      <c r="R51" s="239"/>
      <c r="S51" s="239"/>
      <c r="T51" s="239"/>
      <c r="V51" s="239"/>
      <c r="W51" s="239"/>
      <c r="X51" s="239"/>
      <c r="Y51" s="239"/>
      <c r="Z51" s="239"/>
      <c r="AB51" s="239"/>
      <c r="AC51" s="239"/>
      <c r="AD51" s="239"/>
      <c r="AE51" s="239"/>
      <c r="AF51" s="239"/>
    </row>
    <row r="52" spans="1:32" ht="21" x14ac:dyDescent="0.25">
      <c r="A52" s="354"/>
      <c r="B52" s="480"/>
      <c r="C52" s="481" t="s">
        <v>69</v>
      </c>
      <c r="D52" s="234" t="s">
        <v>279</v>
      </c>
      <c r="E52" s="234" t="s">
        <v>295</v>
      </c>
      <c r="F52" s="234" t="s">
        <v>294</v>
      </c>
      <c r="G52" s="234" t="s">
        <v>319</v>
      </c>
      <c r="H52" s="234" t="s">
        <v>331</v>
      </c>
      <c r="J52" s="234" t="s">
        <v>279</v>
      </c>
      <c r="K52" s="234" t="s">
        <v>295</v>
      </c>
      <c r="L52" s="234" t="s">
        <v>294</v>
      </c>
      <c r="M52" s="234" t="s">
        <v>319</v>
      </c>
      <c r="N52" s="234" t="s">
        <v>331</v>
      </c>
      <c r="P52" s="234" t="s">
        <v>279</v>
      </c>
      <c r="Q52" s="234" t="s">
        <v>295</v>
      </c>
      <c r="R52" s="234" t="s">
        <v>294</v>
      </c>
      <c r="S52" s="234" t="s">
        <v>319</v>
      </c>
      <c r="T52" s="234" t="s">
        <v>331</v>
      </c>
      <c r="V52" s="234" t="s">
        <v>279</v>
      </c>
      <c r="W52" s="234" t="s">
        <v>295</v>
      </c>
      <c r="X52" s="234" t="s">
        <v>294</v>
      </c>
      <c r="Y52" s="234" t="s">
        <v>319</v>
      </c>
      <c r="Z52" s="234" t="s">
        <v>331</v>
      </c>
      <c r="AB52" s="234" t="s">
        <v>279</v>
      </c>
      <c r="AC52" s="234" t="s">
        <v>295</v>
      </c>
      <c r="AD52" s="234" t="s">
        <v>294</v>
      </c>
      <c r="AE52" s="234" t="s">
        <v>319</v>
      </c>
      <c r="AF52" s="234" t="s">
        <v>331</v>
      </c>
    </row>
    <row r="53" spans="1:32" x14ac:dyDescent="0.25">
      <c r="A53" s="354"/>
      <c r="B53" s="476"/>
      <c r="C53" s="478"/>
      <c r="D53" s="235" t="s">
        <v>36</v>
      </c>
      <c r="E53" s="235" t="s">
        <v>36</v>
      </c>
      <c r="F53" s="235" t="s">
        <v>36</v>
      </c>
      <c r="G53" s="235" t="s">
        <v>36</v>
      </c>
      <c r="H53" s="235" t="s">
        <v>36</v>
      </c>
      <c r="J53" s="235" t="s">
        <v>36</v>
      </c>
      <c r="K53" s="235" t="s">
        <v>36</v>
      </c>
      <c r="L53" s="235" t="s">
        <v>36</v>
      </c>
      <c r="M53" s="235" t="s">
        <v>36</v>
      </c>
      <c r="N53" s="235" t="s">
        <v>36</v>
      </c>
      <c r="P53" s="235" t="s">
        <v>36</v>
      </c>
      <c r="Q53" s="235" t="s">
        <v>36</v>
      </c>
      <c r="R53" s="235" t="s">
        <v>36</v>
      </c>
      <c r="S53" s="235" t="s">
        <v>36</v>
      </c>
      <c r="T53" s="235" t="s">
        <v>36</v>
      </c>
      <c r="V53" s="235" t="s">
        <v>36</v>
      </c>
      <c r="W53" s="235" t="s">
        <v>36</v>
      </c>
      <c r="X53" s="235" t="s">
        <v>36</v>
      </c>
      <c r="Y53" s="235" t="s">
        <v>36</v>
      </c>
      <c r="Z53" s="235" t="s">
        <v>36</v>
      </c>
      <c r="AB53" s="235" t="s">
        <v>36</v>
      </c>
      <c r="AC53" s="235" t="s">
        <v>36</v>
      </c>
      <c r="AD53" s="235" t="s">
        <v>36</v>
      </c>
      <c r="AE53" s="235" t="s">
        <v>36</v>
      </c>
      <c r="AF53" s="235" t="s">
        <v>36</v>
      </c>
    </row>
    <row r="54" spans="1:32" x14ac:dyDescent="0.25">
      <c r="A54" s="354"/>
      <c r="B54" s="355" t="s">
        <v>297</v>
      </c>
      <c r="C54" s="356">
        <v>1</v>
      </c>
      <c r="D54" s="236">
        <v>10.77</v>
      </c>
      <c r="E54" s="236">
        <v>4.58</v>
      </c>
      <c r="F54" s="236">
        <v>9.09</v>
      </c>
      <c r="G54" s="236">
        <v>9.02</v>
      </c>
      <c r="H54" s="236"/>
      <c r="J54" s="236">
        <v>6.74</v>
      </c>
      <c r="K54" s="236">
        <v>7.41</v>
      </c>
      <c r="L54" s="236">
        <v>9.9499999999999993</v>
      </c>
      <c r="M54" s="236">
        <v>8.32</v>
      </c>
      <c r="N54" s="236"/>
      <c r="P54" s="236">
        <v>1.75</v>
      </c>
      <c r="Q54" s="236">
        <v>2.1</v>
      </c>
      <c r="R54" s="236">
        <v>4</v>
      </c>
      <c r="S54" s="236">
        <v>2.4300000000000002</v>
      </c>
      <c r="T54" s="236"/>
      <c r="V54" s="236">
        <v>5.33</v>
      </c>
      <c r="W54" s="236">
        <v>4.8600000000000003</v>
      </c>
      <c r="X54" s="236">
        <v>11.75</v>
      </c>
      <c r="Y54" s="236">
        <v>11.09</v>
      </c>
      <c r="Z54" s="236"/>
      <c r="AB54" s="236">
        <v>5.91</v>
      </c>
      <c r="AC54" s="236">
        <v>6.31</v>
      </c>
      <c r="AD54" s="236">
        <v>6.85</v>
      </c>
      <c r="AE54" s="236">
        <v>3.54</v>
      </c>
      <c r="AF54" s="236"/>
    </row>
    <row r="55" spans="1:32" x14ac:dyDescent="0.25">
      <c r="A55" s="354"/>
      <c r="B55" s="355" t="s">
        <v>298</v>
      </c>
      <c r="C55" s="356">
        <v>0</v>
      </c>
      <c r="D55" s="236">
        <v>60</v>
      </c>
      <c r="E55" s="236">
        <v>67.180000000000007</v>
      </c>
      <c r="F55" s="236">
        <v>65.91</v>
      </c>
      <c r="G55" s="236">
        <v>67.67</v>
      </c>
      <c r="H55" s="236"/>
      <c r="J55" s="236">
        <v>54.92</v>
      </c>
      <c r="K55" s="236">
        <v>55.72</v>
      </c>
      <c r="L55" s="236">
        <v>55.22</v>
      </c>
      <c r="M55" s="236">
        <v>60.75</v>
      </c>
      <c r="N55" s="236"/>
      <c r="P55" s="236">
        <v>62.46</v>
      </c>
      <c r="Q55" s="236">
        <v>59.79</v>
      </c>
      <c r="R55" s="236">
        <v>61.33</v>
      </c>
      <c r="S55" s="236">
        <v>63.54</v>
      </c>
      <c r="T55" s="236"/>
      <c r="V55" s="236">
        <v>58.97</v>
      </c>
      <c r="W55" s="236">
        <v>60.12</v>
      </c>
      <c r="X55" s="236">
        <v>56.53</v>
      </c>
      <c r="Y55" s="236">
        <v>56.18</v>
      </c>
      <c r="Z55" s="236"/>
      <c r="AB55" s="236">
        <v>59.61</v>
      </c>
      <c r="AC55" s="236">
        <v>64.56</v>
      </c>
      <c r="AD55" s="236">
        <v>61.64</v>
      </c>
      <c r="AE55" s="236">
        <v>63.27</v>
      </c>
      <c r="AF55" s="236"/>
    </row>
    <row r="56" spans="1:32" x14ac:dyDescent="0.25">
      <c r="A56" s="354"/>
      <c r="B56" s="355" t="s">
        <v>299</v>
      </c>
      <c r="C56" s="356">
        <v>-1</v>
      </c>
      <c r="D56" s="236">
        <v>10</v>
      </c>
      <c r="E56" s="236">
        <v>11.45</v>
      </c>
      <c r="F56" s="236">
        <v>9.09</v>
      </c>
      <c r="G56" s="236">
        <v>6.02</v>
      </c>
      <c r="H56" s="236"/>
      <c r="J56" s="236">
        <v>19.52</v>
      </c>
      <c r="K56" s="236">
        <v>18.690000000000001</v>
      </c>
      <c r="L56" s="236">
        <v>15.89</v>
      </c>
      <c r="M56" s="236">
        <v>12.87</v>
      </c>
      <c r="N56" s="236"/>
      <c r="P56" s="236">
        <v>12.98</v>
      </c>
      <c r="Q56" s="236">
        <v>13.64</v>
      </c>
      <c r="R56" s="236">
        <v>8.67</v>
      </c>
      <c r="S56" s="236">
        <v>8.33</v>
      </c>
      <c r="T56" s="236"/>
      <c r="V56" s="236">
        <v>20.12</v>
      </c>
      <c r="W56" s="236">
        <v>19.07</v>
      </c>
      <c r="X56" s="236">
        <v>13.81</v>
      </c>
      <c r="Y56" s="236">
        <v>11.27</v>
      </c>
      <c r="Z56" s="236"/>
      <c r="AB56" s="236">
        <v>12.81</v>
      </c>
      <c r="AC56" s="236">
        <v>10.68</v>
      </c>
      <c r="AD56" s="236">
        <v>11.87</v>
      </c>
      <c r="AE56" s="236">
        <v>10.18</v>
      </c>
      <c r="AF56" s="236"/>
    </row>
    <row r="57" spans="1:32" x14ac:dyDescent="0.25">
      <c r="A57" s="354"/>
      <c r="B57" s="355" t="s">
        <v>48</v>
      </c>
      <c r="C57" s="356">
        <v>-2</v>
      </c>
      <c r="D57" s="236">
        <v>19.23</v>
      </c>
      <c r="E57" s="236">
        <v>16.79</v>
      </c>
      <c r="F57" s="236">
        <v>15.91</v>
      </c>
      <c r="G57" s="236">
        <v>17.29</v>
      </c>
      <c r="H57" s="236"/>
      <c r="J57" s="236">
        <v>18.829999999999998</v>
      </c>
      <c r="K57" s="236">
        <v>18.18</v>
      </c>
      <c r="L57" s="236">
        <v>18.940000000000001</v>
      </c>
      <c r="M57" s="236">
        <v>18.05</v>
      </c>
      <c r="N57" s="236"/>
      <c r="P57" s="236">
        <v>22.81</v>
      </c>
      <c r="Q57" s="236">
        <v>24.48</v>
      </c>
      <c r="R57" s="236">
        <v>26</v>
      </c>
      <c r="S57" s="236">
        <v>25.69</v>
      </c>
      <c r="T57" s="236"/>
      <c r="V57" s="236">
        <v>15.58</v>
      </c>
      <c r="W57" s="236">
        <v>15.95</v>
      </c>
      <c r="X57" s="236">
        <v>17.91</v>
      </c>
      <c r="Y57" s="236">
        <v>21.45</v>
      </c>
      <c r="Z57" s="236"/>
      <c r="AB57" s="236">
        <v>21.67</v>
      </c>
      <c r="AC57" s="236">
        <v>18.45</v>
      </c>
      <c r="AD57" s="236">
        <v>19.63</v>
      </c>
      <c r="AE57" s="236">
        <v>23.01</v>
      </c>
      <c r="AF57" s="236"/>
    </row>
    <row r="58" spans="1:32" x14ac:dyDescent="0.25">
      <c r="A58" s="354"/>
      <c r="B58" s="354"/>
      <c r="C58" s="357"/>
      <c r="D58" s="237"/>
      <c r="E58" s="237"/>
      <c r="F58" s="237"/>
      <c r="G58" s="237"/>
      <c r="H58" s="237"/>
      <c r="J58" s="237"/>
      <c r="K58" s="237"/>
      <c r="L58" s="237"/>
      <c r="M58" s="237"/>
      <c r="N58" s="237"/>
      <c r="P58" s="237"/>
      <c r="Q58" s="237"/>
      <c r="R58" s="237"/>
      <c r="S58" s="237"/>
      <c r="T58" s="237"/>
      <c r="V58" s="237"/>
      <c r="W58" s="237"/>
      <c r="X58" s="237"/>
      <c r="Y58" s="237"/>
      <c r="Z58" s="237"/>
      <c r="AB58" s="237"/>
      <c r="AC58" s="237"/>
      <c r="AD58" s="237"/>
      <c r="AE58" s="237"/>
      <c r="AF58" s="237"/>
    </row>
    <row r="59" spans="1:32" x14ac:dyDescent="0.25">
      <c r="A59" s="348"/>
      <c r="B59" s="349"/>
      <c r="C59" s="349"/>
      <c r="D59" s="238"/>
      <c r="E59" s="238"/>
      <c r="F59" s="238"/>
      <c r="G59" s="238"/>
      <c r="H59" s="238"/>
      <c r="J59" s="238"/>
      <c r="K59" s="238"/>
      <c r="L59" s="238"/>
      <c r="M59" s="238"/>
      <c r="N59" s="238"/>
      <c r="P59" s="238"/>
      <c r="Q59" s="238"/>
      <c r="R59" s="238"/>
      <c r="S59" s="238"/>
      <c r="T59" s="238"/>
      <c r="V59" s="238"/>
      <c r="W59" s="238"/>
      <c r="X59" s="238"/>
      <c r="Y59" s="238"/>
      <c r="Z59" s="238"/>
      <c r="AB59" s="238"/>
      <c r="AC59" s="238"/>
      <c r="AD59" s="238"/>
      <c r="AE59" s="238"/>
      <c r="AF59" s="238"/>
    </row>
    <row r="60" spans="1:32" x14ac:dyDescent="0.25">
      <c r="A60" s="352">
        <v>7</v>
      </c>
      <c r="B60" s="353" t="s">
        <v>302</v>
      </c>
      <c r="C60" s="239"/>
      <c r="D60" s="239"/>
      <c r="E60" s="239"/>
      <c r="F60" s="239"/>
      <c r="G60" s="239"/>
      <c r="H60" s="239"/>
      <c r="J60" s="239"/>
      <c r="K60" s="239"/>
      <c r="L60" s="239"/>
      <c r="M60" s="239"/>
      <c r="N60" s="239"/>
      <c r="P60" s="239"/>
      <c r="Q60" s="239"/>
      <c r="R60" s="239"/>
      <c r="S60" s="239"/>
      <c r="T60" s="239"/>
      <c r="V60" s="239"/>
      <c r="W60" s="239"/>
      <c r="X60" s="239"/>
      <c r="Y60" s="239"/>
      <c r="Z60" s="239"/>
      <c r="AB60" s="239"/>
      <c r="AC60" s="239"/>
      <c r="AD60" s="239"/>
      <c r="AE60" s="239"/>
      <c r="AF60" s="239"/>
    </row>
    <row r="61" spans="1:32" ht="21" x14ac:dyDescent="0.25">
      <c r="A61" s="354"/>
      <c r="B61" s="480"/>
      <c r="C61" s="481" t="s">
        <v>69</v>
      </c>
      <c r="D61" s="234" t="s">
        <v>279</v>
      </c>
      <c r="E61" s="234" t="s">
        <v>295</v>
      </c>
      <c r="F61" s="234" t="s">
        <v>294</v>
      </c>
      <c r="G61" s="234" t="s">
        <v>319</v>
      </c>
      <c r="H61" s="234" t="s">
        <v>331</v>
      </c>
      <c r="J61" s="234" t="s">
        <v>279</v>
      </c>
      <c r="K61" s="234" t="s">
        <v>295</v>
      </c>
      <c r="L61" s="234" t="s">
        <v>294</v>
      </c>
      <c r="M61" s="234" t="s">
        <v>319</v>
      </c>
      <c r="N61" s="234" t="s">
        <v>331</v>
      </c>
      <c r="P61" s="234" t="s">
        <v>279</v>
      </c>
      <c r="Q61" s="234" t="s">
        <v>295</v>
      </c>
      <c r="R61" s="234" t="s">
        <v>294</v>
      </c>
      <c r="S61" s="234" t="s">
        <v>319</v>
      </c>
      <c r="T61" s="234" t="s">
        <v>331</v>
      </c>
      <c r="V61" s="234" t="s">
        <v>279</v>
      </c>
      <c r="W61" s="234" t="s">
        <v>295</v>
      </c>
      <c r="X61" s="234" t="s">
        <v>294</v>
      </c>
      <c r="Y61" s="234" t="s">
        <v>319</v>
      </c>
      <c r="Z61" s="234" t="s">
        <v>331</v>
      </c>
      <c r="AB61" s="234" t="s">
        <v>279</v>
      </c>
      <c r="AC61" s="234" t="s">
        <v>295</v>
      </c>
      <c r="AD61" s="234" t="s">
        <v>294</v>
      </c>
      <c r="AE61" s="234" t="s">
        <v>319</v>
      </c>
      <c r="AF61" s="234" t="s">
        <v>331</v>
      </c>
    </row>
    <row r="62" spans="1:32" x14ac:dyDescent="0.25">
      <c r="A62" s="354"/>
      <c r="B62" s="476"/>
      <c r="C62" s="478"/>
      <c r="D62" s="235" t="s">
        <v>79</v>
      </c>
      <c r="E62" s="235" t="s">
        <v>79</v>
      </c>
      <c r="F62" s="235" t="s">
        <v>79</v>
      </c>
      <c r="G62" s="235" t="s">
        <v>79</v>
      </c>
      <c r="H62" s="235" t="s">
        <v>79</v>
      </c>
      <c r="J62" s="235" t="s">
        <v>79</v>
      </c>
      <c r="K62" s="235" t="s">
        <v>79</v>
      </c>
      <c r="L62" s="235" t="s">
        <v>79</v>
      </c>
      <c r="M62" s="235" t="s">
        <v>79</v>
      </c>
      <c r="N62" s="235" t="s">
        <v>79</v>
      </c>
      <c r="P62" s="235" t="s">
        <v>79</v>
      </c>
      <c r="Q62" s="235" t="s">
        <v>79</v>
      </c>
      <c r="R62" s="235" t="s">
        <v>79</v>
      </c>
      <c r="S62" s="235" t="s">
        <v>79</v>
      </c>
      <c r="T62" s="235" t="s">
        <v>79</v>
      </c>
      <c r="V62" s="235" t="s">
        <v>79</v>
      </c>
      <c r="W62" s="235" t="s">
        <v>79</v>
      </c>
      <c r="X62" s="235" t="s">
        <v>79</v>
      </c>
      <c r="Y62" s="235" t="s">
        <v>79</v>
      </c>
      <c r="Z62" s="235" t="s">
        <v>79</v>
      </c>
      <c r="AB62" s="235" t="s">
        <v>79</v>
      </c>
      <c r="AC62" s="235" t="s">
        <v>79</v>
      </c>
      <c r="AD62" s="235" t="s">
        <v>79</v>
      </c>
      <c r="AE62" s="235" t="s">
        <v>79</v>
      </c>
      <c r="AF62" s="235" t="s">
        <v>79</v>
      </c>
    </row>
    <row r="63" spans="1:32" x14ac:dyDescent="0.25">
      <c r="A63" s="354"/>
      <c r="B63" s="355" t="s">
        <v>303</v>
      </c>
      <c r="C63" s="356">
        <v>1</v>
      </c>
      <c r="D63" s="236">
        <v>17.21</v>
      </c>
      <c r="E63" s="236">
        <v>23.85</v>
      </c>
      <c r="F63" s="236">
        <v>19.079999999999998</v>
      </c>
      <c r="G63" s="236">
        <v>20.45</v>
      </c>
      <c r="H63" s="236">
        <v>20.3</v>
      </c>
      <c r="J63" s="236">
        <v>13.39</v>
      </c>
      <c r="K63" s="236">
        <v>16.579999999999998</v>
      </c>
      <c r="L63" s="236">
        <v>11.95</v>
      </c>
      <c r="M63" s="236">
        <v>19.579999999999998</v>
      </c>
      <c r="N63" s="236">
        <v>20.57</v>
      </c>
      <c r="P63" s="236">
        <v>11.93</v>
      </c>
      <c r="Q63" s="236">
        <v>11.23</v>
      </c>
      <c r="R63" s="236">
        <v>9.44</v>
      </c>
      <c r="S63" s="236">
        <v>17</v>
      </c>
      <c r="T63" s="236">
        <v>15.97</v>
      </c>
      <c r="V63" s="236">
        <v>15.48</v>
      </c>
      <c r="W63" s="236">
        <v>14.79</v>
      </c>
      <c r="X63" s="236">
        <v>14.4</v>
      </c>
      <c r="Y63" s="236">
        <v>24.07</v>
      </c>
      <c r="Z63" s="236">
        <v>20</v>
      </c>
      <c r="AB63" s="236">
        <v>12.95</v>
      </c>
      <c r="AC63" s="236">
        <v>14.29</v>
      </c>
      <c r="AD63" s="236">
        <v>14.08</v>
      </c>
      <c r="AE63" s="236">
        <v>20.09</v>
      </c>
      <c r="AF63" s="236">
        <v>19.91</v>
      </c>
    </row>
    <row r="64" spans="1:32" x14ac:dyDescent="0.25">
      <c r="A64" s="354"/>
      <c r="B64" s="355" t="s">
        <v>304</v>
      </c>
      <c r="C64" s="356">
        <v>0</v>
      </c>
      <c r="D64" s="236">
        <v>43.44</v>
      </c>
      <c r="E64" s="236">
        <v>29.23</v>
      </c>
      <c r="F64" s="236">
        <v>36.64</v>
      </c>
      <c r="G64" s="236">
        <v>34.85</v>
      </c>
      <c r="H64" s="236">
        <v>32.33</v>
      </c>
      <c r="J64" s="236">
        <v>37.57</v>
      </c>
      <c r="K64" s="236">
        <v>31.78</v>
      </c>
      <c r="L64" s="236">
        <v>38.380000000000003</v>
      </c>
      <c r="M64" s="236">
        <v>30.34</v>
      </c>
      <c r="N64" s="236">
        <v>31.71</v>
      </c>
      <c r="P64" s="236">
        <v>38.6</v>
      </c>
      <c r="Q64" s="236">
        <v>31.93</v>
      </c>
      <c r="R64" s="236">
        <v>39.159999999999997</v>
      </c>
      <c r="S64" s="236">
        <v>30.33</v>
      </c>
      <c r="T64" s="236">
        <v>28.82</v>
      </c>
      <c r="V64" s="236">
        <v>35.85</v>
      </c>
      <c r="W64" s="236">
        <v>30.77</v>
      </c>
      <c r="X64" s="236">
        <v>33.07</v>
      </c>
      <c r="Y64" s="236">
        <v>25.56</v>
      </c>
      <c r="Z64" s="236">
        <v>30.91</v>
      </c>
      <c r="AB64" s="236">
        <v>39.380000000000003</v>
      </c>
      <c r="AC64" s="236">
        <v>34.979999999999997</v>
      </c>
      <c r="AD64" s="236">
        <v>33.979999999999997</v>
      </c>
      <c r="AE64" s="236">
        <v>26.94</v>
      </c>
      <c r="AF64" s="236">
        <v>31.86</v>
      </c>
    </row>
    <row r="65" spans="1:32" x14ac:dyDescent="0.25">
      <c r="A65" s="354"/>
      <c r="B65" s="355" t="s">
        <v>305</v>
      </c>
      <c r="C65" s="356">
        <v>-1</v>
      </c>
      <c r="D65" s="236">
        <v>9.84</v>
      </c>
      <c r="E65" s="236">
        <v>20</v>
      </c>
      <c r="F65" s="236">
        <v>13.74</v>
      </c>
      <c r="G65" s="236">
        <v>18.940000000000001</v>
      </c>
      <c r="H65" s="236">
        <v>18.05</v>
      </c>
      <c r="J65" s="236">
        <v>9.91</v>
      </c>
      <c r="K65" s="236">
        <v>15.89</v>
      </c>
      <c r="L65" s="236">
        <v>14.31</v>
      </c>
      <c r="M65" s="236">
        <v>12.36</v>
      </c>
      <c r="N65" s="236">
        <v>9.89</v>
      </c>
      <c r="P65" s="236">
        <v>9.1199999999999992</v>
      </c>
      <c r="Q65" s="236">
        <v>16.489999999999998</v>
      </c>
      <c r="R65" s="236">
        <v>13.99</v>
      </c>
      <c r="S65" s="236">
        <v>13.67</v>
      </c>
      <c r="T65" s="236">
        <v>9.3800000000000008</v>
      </c>
      <c r="V65" s="236">
        <v>12.02</v>
      </c>
      <c r="W65" s="236">
        <v>15.98</v>
      </c>
      <c r="X65" s="236">
        <v>12.26</v>
      </c>
      <c r="Y65" s="236">
        <v>12.87</v>
      </c>
      <c r="Z65" s="236">
        <v>11.64</v>
      </c>
      <c r="AB65" s="236">
        <v>10.88</v>
      </c>
      <c r="AC65" s="236">
        <v>15.76</v>
      </c>
      <c r="AD65" s="236">
        <v>11.65</v>
      </c>
      <c r="AE65" s="236">
        <v>11.87</v>
      </c>
      <c r="AF65" s="236">
        <v>8.41</v>
      </c>
    </row>
    <row r="66" spans="1:32" x14ac:dyDescent="0.25">
      <c r="A66" s="354"/>
      <c r="B66" s="355" t="s">
        <v>48</v>
      </c>
      <c r="C66" s="356">
        <v>-2</v>
      </c>
      <c r="D66" s="236">
        <v>29.51</v>
      </c>
      <c r="E66" s="236">
        <v>26.92</v>
      </c>
      <c r="F66" s="236">
        <v>30.53</v>
      </c>
      <c r="G66" s="236">
        <v>25.76</v>
      </c>
      <c r="H66" s="236">
        <v>29.32</v>
      </c>
      <c r="J66" s="236">
        <v>39.130000000000003</v>
      </c>
      <c r="K66" s="236">
        <v>35.75</v>
      </c>
      <c r="L66" s="236">
        <v>35.35</v>
      </c>
      <c r="M66" s="236">
        <v>37.72</v>
      </c>
      <c r="N66" s="236">
        <v>37.83</v>
      </c>
      <c r="P66" s="236">
        <v>40.35</v>
      </c>
      <c r="Q66" s="236">
        <v>40.35</v>
      </c>
      <c r="R66" s="236">
        <v>37.409999999999997</v>
      </c>
      <c r="S66" s="236">
        <v>39</v>
      </c>
      <c r="T66" s="236">
        <v>45.83</v>
      </c>
      <c r="V66" s="236">
        <v>36.659999999999997</v>
      </c>
      <c r="W66" s="236">
        <v>38.46</v>
      </c>
      <c r="X66" s="236">
        <v>40.270000000000003</v>
      </c>
      <c r="Y66" s="236">
        <v>37.5</v>
      </c>
      <c r="Z66" s="236">
        <v>37.450000000000003</v>
      </c>
      <c r="AB66" s="236">
        <v>36.79</v>
      </c>
      <c r="AC66" s="236">
        <v>34.979999999999997</v>
      </c>
      <c r="AD66" s="236">
        <v>40.29</v>
      </c>
      <c r="AE66" s="236">
        <v>41.1</v>
      </c>
      <c r="AF66" s="236">
        <v>39.82</v>
      </c>
    </row>
    <row r="67" spans="1:32" x14ac:dyDescent="0.25">
      <c r="A67" s="354"/>
      <c r="B67" s="354"/>
      <c r="C67" s="357"/>
      <c r="D67" s="237"/>
      <c r="E67" s="237"/>
      <c r="F67" s="237"/>
      <c r="G67" s="237"/>
      <c r="H67" s="237"/>
      <c r="J67" s="237"/>
      <c r="K67" s="237"/>
      <c r="L67" s="237"/>
      <c r="M67" s="237"/>
      <c r="N67" s="237"/>
      <c r="P67" s="237"/>
      <c r="Q67" s="237"/>
      <c r="R67" s="237"/>
      <c r="S67" s="237"/>
      <c r="T67" s="237"/>
      <c r="V67" s="237"/>
      <c r="W67" s="237"/>
      <c r="X67" s="237"/>
      <c r="Y67" s="237"/>
      <c r="Z67" s="237"/>
      <c r="AB67" s="237"/>
      <c r="AC67" s="237"/>
      <c r="AD67" s="237"/>
      <c r="AE67" s="237"/>
      <c r="AF67" s="237"/>
    </row>
    <row r="68" spans="1:32" x14ac:dyDescent="0.25">
      <c r="A68" s="348"/>
      <c r="B68" s="349"/>
      <c r="C68" s="349"/>
      <c r="D68" s="238"/>
      <c r="E68" s="238"/>
      <c r="F68" s="238"/>
      <c r="G68" s="238"/>
      <c r="H68" s="238"/>
      <c r="J68" s="238"/>
      <c r="K68" s="238"/>
      <c r="L68" s="238"/>
      <c r="M68" s="238"/>
      <c r="N68" s="238"/>
      <c r="P68" s="238"/>
      <c r="Q68" s="238"/>
      <c r="R68" s="238"/>
      <c r="S68" s="238"/>
      <c r="T68" s="238"/>
      <c r="V68" s="238"/>
      <c r="W68" s="238"/>
      <c r="X68" s="238"/>
      <c r="Y68" s="238"/>
      <c r="Z68" s="238"/>
      <c r="AB68" s="238"/>
      <c r="AC68" s="238"/>
      <c r="AD68" s="238"/>
      <c r="AE68" s="238"/>
      <c r="AF68" s="238"/>
    </row>
    <row r="69" spans="1:32" x14ac:dyDescent="0.25">
      <c r="A69" s="352">
        <v>8</v>
      </c>
      <c r="B69" s="353" t="s">
        <v>306</v>
      </c>
      <c r="C69" s="239"/>
      <c r="D69" s="239"/>
      <c r="E69" s="239"/>
      <c r="F69" s="239"/>
      <c r="G69" s="239"/>
      <c r="H69" s="239"/>
      <c r="J69" s="239"/>
      <c r="K69" s="239"/>
      <c r="L69" s="239"/>
      <c r="M69" s="239"/>
      <c r="N69" s="239"/>
      <c r="P69" s="239"/>
      <c r="Q69" s="239"/>
      <c r="R69" s="239"/>
      <c r="S69" s="239"/>
      <c r="T69" s="239"/>
      <c r="V69" s="239"/>
      <c r="W69" s="239"/>
      <c r="X69" s="239"/>
      <c r="Y69" s="239"/>
      <c r="Z69" s="239"/>
      <c r="AB69" s="239"/>
      <c r="AC69" s="239"/>
      <c r="AD69" s="239"/>
      <c r="AE69" s="239"/>
      <c r="AF69" s="239"/>
    </row>
    <row r="70" spans="1:32" ht="21" x14ac:dyDescent="0.25">
      <c r="A70" s="354"/>
      <c r="B70" s="480"/>
      <c r="C70" s="481" t="s">
        <v>69</v>
      </c>
      <c r="D70" s="234" t="s">
        <v>279</v>
      </c>
      <c r="E70" s="234" t="s">
        <v>295</v>
      </c>
      <c r="F70" s="234" t="s">
        <v>294</v>
      </c>
      <c r="G70" s="234" t="s">
        <v>319</v>
      </c>
      <c r="H70" s="234" t="s">
        <v>331</v>
      </c>
      <c r="J70" s="234" t="s">
        <v>279</v>
      </c>
      <c r="K70" s="234" t="s">
        <v>295</v>
      </c>
      <c r="L70" s="234" t="s">
        <v>294</v>
      </c>
      <c r="M70" s="234" t="s">
        <v>319</v>
      </c>
      <c r="N70" s="234" t="s">
        <v>331</v>
      </c>
      <c r="P70" s="234" t="s">
        <v>279</v>
      </c>
      <c r="Q70" s="234" t="s">
        <v>295</v>
      </c>
      <c r="R70" s="234" t="s">
        <v>294</v>
      </c>
      <c r="S70" s="234" t="s">
        <v>319</v>
      </c>
      <c r="T70" s="234" t="s">
        <v>331</v>
      </c>
      <c r="V70" s="234" t="s">
        <v>279</v>
      </c>
      <c r="W70" s="234" t="s">
        <v>295</v>
      </c>
      <c r="X70" s="234" t="s">
        <v>294</v>
      </c>
      <c r="Y70" s="234" t="s">
        <v>319</v>
      </c>
      <c r="Z70" s="234" t="s">
        <v>331</v>
      </c>
      <c r="AB70" s="234" t="s">
        <v>279</v>
      </c>
      <c r="AC70" s="234" t="s">
        <v>295</v>
      </c>
      <c r="AD70" s="234" t="s">
        <v>294</v>
      </c>
      <c r="AE70" s="234" t="s">
        <v>319</v>
      </c>
      <c r="AF70" s="234" t="s">
        <v>331</v>
      </c>
    </row>
    <row r="71" spans="1:32" x14ac:dyDescent="0.25">
      <c r="A71" s="354"/>
      <c r="B71" s="476"/>
      <c r="C71" s="478"/>
      <c r="D71" s="235" t="s">
        <v>79</v>
      </c>
      <c r="E71" s="235" t="s">
        <v>79</v>
      </c>
      <c r="F71" s="235" t="s">
        <v>79</v>
      </c>
      <c r="G71" s="235" t="s">
        <v>79</v>
      </c>
      <c r="H71" s="235" t="s">
        <v>79</v>
      </c>
      <c r="J71" s="235" t="s">
        <v>79</v>
      </c>
      <c r="K71" s="235" t="s">
        <v>79</v>
      </c>
      <c r="L71" s="235" t="s">
        <v>79</v>
      </c>
      <c r="M71" s="235" t="s">
        <v>79</v>
      </c>
      <c r="N71" s="235" t="s">
        <v>79</v>
      </c>
      <c r="P71" s="235" t="s">
        <v>79</v>
      </c>
      <c r="Q71" s="235" t="s">
        <v>79</v>
      </c>
      <c r="R71" s="235" t="s">
        <v>79</v>
      </c>
      <c r="S71" s="235" t="s">
        <v>79</v>
      </c>
      <c r="T71" s="235" t="s">
        <v>79</v>
      </c>
      <c r="V71" s="235" t="s">
        <v>79</v>
      </c>
      <c r="W71" s="235" t="s">
        <v>79</v>
      </c>
      <c r="X71" s="235" t="s">
        <v>79</v>
      </c>
      <c r="Y71" s="235" t="s">
        <v>79</v>
      </c>
      <c r="Z71" s="235" t="s">
        <v>79</v>
      </c>
      <c r="AB71" s="235" t="s">
        <v>79</v>
      </c>
      <c r="AC71" s="235" t="s">
        <v>79</v>
      </c>
      <c r="AD71" s="235" t="s">
        <v>79</v>
      </c>
      <c r="AE71" s="235" t="s">
        <v>79</v>
      </c>
      <c r="AF71" s="235" t="s">
        <v>79</v>
      </c>
    </row>
    <row r="72" spans="1:32" x14ac:dyDescent="0.25">
      <c r="A72" s="354"/>
      <c r="B72" s="355" t="s">
        <v>303</v>
      </c>
      <c r="C72" s="356">
        <v>1</v>
      </c>
      <c r="D72" s="236">
        <v>19.670000000000002</v>
      </c>
      <c r="E72" s="236">
        <v>26.92</v>
      </c>
      <c r="F72" s="236">
        <v>17.559999999999999</v>
      </c>
      <c r="G72" s="236">
        <v>17.420000000000002</v>
      </c>
      <c r="H72" s="236">
        <v>19.55</v>
      </c>
      <c r="J72" s="236">
        <v>14.09</v>
      </c>
      <c r="K72" s="236">
        <v>21.24</v>
      </c>
      <c r="L72" s="236">
        <v>17.34</v>
      </c>
      <c r="M72" s="236">
        <v>16.53</v>
      </c>
      <c r="N72" s="236">
        <v>15.54</v>
      </c>
      <c r="P72" s="236">
        <v>10.88</v>
      </c>
      <c r="Q72" s="236">
        <v>14.04</v>
      </c>
      <c r="R72" s="236">
        <v>11.54</v>
      </c>
      <c r="S72" s="236">
        <v>13</v>
      </c>
      <c r="T72" s="236">
        <v>11.81</v>
      </c>
      <c r="V72" s="236">
        <v>20.37</v>
      </c>
      <c r="W72" s="236">
        <v>20.71</v>
      </c>
      <c r="X72" s="236">
        <v>17.7</v>
      </c>
      <c r="Y72" s="236">
        <v>20.34</v>
      </c>
      <c r="Z72" s="236">
        <v>17.45</v>
      </c>
      <c r="AB72" s="236">
        <v>16.579999999999998</v>
      </c>
      <c r="AC72" s="236">
        <v>23.65</v>
      </c>
      <c r="AD72" s="236">
        <v>22.33</v>
      </c>
      <c r="AE72" s="236">
        <v>15.53</v>
      </c>
      <c r="AF72" s="236">
        <v>14.16</v>
      </c>
    </row>
    <row r="73" spans="1:32" x14ac:dyDescent="0.25">
      <c r="A73" s="354"/>
      <c r="B73" s="355" t="s">
        <v>304</v>
      </c>
      <c r="C73" s="356">
        <v>0</v>
      </c>
      <c r="D73" s="236">
        <v>36.89</v>
      </c>
      <c r="E73" s="236">
        <v>30.77</v>
      </c>
      <c r="F73" s="236">
        <v>32.82</v>
      </c>
      <c r="G73" s="236">
        <v>31.06</v>
      </c>
      <c r="H73" s="236">
        <v>28.57</v>
      </c>
      <c r="J73" s="236">
        <v>32.700000000000003</v>
      </c>
      <c r="K73" s="236">
        <v>28.32</v>
      </c>
      <c r="L73" s="236">
        <v>32.49</v>
      </c>
      <c r="M73" s="236">
        <v>29.05</v>
      </c>
      <c r="N73" s="236">
        <v>27.32</v>
      </c>
      <c r="P73" s="236">
        <v>37.54</v>
      </c>
      <c r="Q73" s="236">
        <v>32.630000000000003</v>
      </c>
      <c r="R73" s="236">
        <v>34.270000000000003</v>
      </c>
      <c r="S73" s="236">
        <v>30.33</v>
      </c>
      <c r="T73" s="236">
        <v>24.65</v>
      </c>
      <c r="V73" s="236">
        <v>28.72</v>
      </c>
      <c r="W73" s="236">
        <v>26.43</v>
      </c>
      <c r="X73" s="236">
        <v>27.04</v>
      </c>
      <c r="Y73" s="236">
        <v>24.63</v>
      </c>
      <c r="Z73" s="236">
        <v>25.09</v>
      </c>
      <c r="AB73" s="236">
        <v>30.05</v>
      </c>
      <c r="AC73" s="236">
        <v>22.66</v>
      </c>
      <c r="AD73" s="236">
        <v>24.76</v>
      </c>
      <c r="AE73" s="236">
        <v>25.11</v>
      </c>
      <c r="AF73" s="236">
        <v>26.55</v>
      </c>
    </row>
    <row r="74" spans="1:32" x14ac:dyDescent="0.25">
      <c r="A74" s="354"/>
      <c r="B74" s="355" t="s">
        <v>305</v>
      </c>
      <c r="C74" s="356">
        <v>-1</v>
      </c>
      <c r="D74" s="236">
        <v>8.1999999999999993</v>
      </c>
      <c r="E74" s="236">
        <v>12.31</v>
      </c>
      <c r="F74" s="236">
        <v>11.45</v>
      </c>
      <c r="G74" s="236">
        <v>15.91</v>
      </c>
      <c r="H74" s="236">
        <v>15.04</v>
      </c>
      <c r="J74" s="236">
        <v>10.26</v>
      </c>
      <c r="K74" s="236">
        <v>11.4</v>
      </c>
      <c r="L74" s="236">
        <v>11.78</v>
      </c>
      <c r="M74" s="236">
        <v>13.48</v>
      </c>
      <c r="N74" s="236">
        <v>15.86</v>
      </c>
      <c r="P74" s="236">
        <v>10.18</v>
      </c>
      <c r="Q74" s="236">
        <v>10.18</v>
      </c>
      <c r="R74" s="236">
        <v>13.64</v>
      </c>
      <c r="S74" s="236">
        <v>14.33</v>
      </c>
      <c r="T74" s="236">
        <v>14.24</v>
      </c>
      <c r="V74" s="236">
        <v>11.41</v>
      </c>
      <c r="W74" s="236">
        <v>10.06</v>
      </c>
      <c r="X74" s="236">
        <v>10.89</v>
      </c>
      <c r="Y74" s="236">
        <v>12.13</v>
      </c>
      <c r="Z74" s="236">
        <v>16.18</v>
      </c>
      <c r="AB74" s="236">
        <v>12.44</v>
      </c>
      <c r="AC74" s="236">
        <v>12.81</v>
      </c>
      <c r="AD74" s="236">
        <v>10.19</v>
      </c>
      <c r="AE74" s="236">
        <v>15.53</v>
      </c>
      <c r="AF74" s="236">
        <v>15.49</v>
      </c>
    </row>
    <row r="75" spans="1:32" x14ac:dyDescent="0.25">
      <c r="A75" s="354"/>
      <c r="B75" s="355" t="s">
        <v>48</v>
      </c>
      <c r="C75" s="356">
        <v>-2</v>
      </c>
      <c r="D75" s="236">
        <v>35.25</v>
      </c>
      <c r="E75" s="236">
        <v>30</v>
      </c>
      <c r="F75" s="236">
        <v>38.17</v>
      </c>
      <c r="G75" s="236">
        <v>35.61</v>
      </c>
      <c r="H75" s="236">
        <v>36.840000000000003</v>
      </c>
      <c r="J75" s="236">
        <v>42.96</v>
      </c>
      <c r="K75" s="236">
        <v>39.03</v>
      </c>
      <c r="L75" s="236">
        <v>38.380000000000003</v>
      </c>
      <c r="M75" s="236">
        <v>40.93</v>
      </c>
      <c r="N75" s="236">
        <v>41.29</v>
      </c>
      <c r="P75" s="236">
        <v>41.4</v>
      </c>
      <c r="Q75" s="236">
        <v>43.16</v>
      </c>
      <c r="R75" s="236">
        <v>40.56</v>
      </c>
      <c r="S75" s="236">
        <v>42.33</v>
      </c>
      <c r="T75" s="236">
        <v>49.31</v>
      </c>
      <c r="V75" s="236">
        <v>39.51</v>
      </c>
      <c r="W75" s="236">
        <v>42.8</v>
      </c>
      <c r="X75" s="236">
        <v>44.36</v>
      </c>
      <c r="Y75" s="236">
        <v>42.91</v>
      </c>
      <c r="Z75" s="236">
        <v>41.27</v>
      </c>
      <c r="AB75" s="236">
        <v>40.93</v>
      </c>
      <c r="AC75" s="236">
        <v>40.89</v>
      </c>
      <c r="AD75" s="236">
        <v>42.72</v>
      </c>
      <c r="AE75" s="236">
        <v>43.84</v>
      </c>
      <c r="AF75" s="236">
        <v>43.81</v>
      </c>
    </row>
    <row r="76" spans="1:32" x14ac:dyDescent="0.25">
      <c r="A76" s="354"/>
      <c r="B76" s="354"/>
      <c r="C76" s="357"/>
      <c r="D76" s="237"/>
      <c r="E76" s="237"/>
      <c r="F76" s="237"/>
      <c r="G76" s="237"/>
      <c r="H76" s="237"/>
      <c r="J76" s="237"/>
      <c r="K76" s="237"/>
      <c r="L76" s="237"/>
      <c r="M76" s="237"/>
      <c r="N76" s="237"/>
      <c r="P76" s="237"/>
      <c r="Q76" s="237"/>
      <c r="R76" s="237"/>
      <c r="S76" s="237"/>
      <c r="T76" s="237"/>
      <c r="V76" s="237"/>
      <c r="W76" s="237"/>
      <c r="X76" s="237"/>
      <c r="Y76" s="237"/>
      <c r="Z76" s="237"/>
      <c r="AB76" s="237"/>
      <c r="AC76" s="237"/>
      <c r="AD76" s="237"/>
      <c r="AE76" s="237"/>
      <c r="AF76" s="237"/>
    </row>
    <row r="77" spans="1:32" x14ac:dyDescent="0.25">
      <c r="A77" s="348"/>
      <c r="B77" s="349"/>
      <c r="C77" s="349"/>
      <c r="D77" s="238"/>
      <c r="E77" s="238"/>
      <c r="F77" s="238"/>
      <c r="G77" s="238"/>
      <c r="H77" s="238"/>
      <c r="J77" s="238"/>
      <c r="K77" s="238"/>
      <c r="L77" s="238"/>
      <c r="M77" s="238"/>
      <c r="N77" s="238"/>
      <c r="P77" s="238"/>
      <c r="Q77" s="238"/>
      <c r="R77" s="238"/>
      <c r="S77" s="238"/>
      <c r="T77" s="238"/>
      <c r="V77" s="238"/>
      <c r="W77" s="238"/>
      <c r="X77" s="238"/>
      <c r="Y77" s="238"/>
      <c r="Z77" s="238"/>
      <c r="AB77" s="238"/>
      <c r="AC77" s="238"/>
      <c r="AD77" s="238"/>
      <c r="AE77" s="238"/>
      <c r="AF77" s="238"/>
    </row>
    <row r="78" spans="1:32" x14ac:dyDescent="0.25">
      <c r="A78" s="352">
        <v>9</v>
      </c>
      <c r="B78" s="353" t="s">
        <v>307</v>
      </c>
      <c r="C78" s="239"/>
      <c r="D78" s="239"/>
      <c r="E78" s="239"/>
      <c r="F78" s="239"/>
      <c r="G78" s="239"/>
      <c r="H78" s="239"/>
      <c r="J78" s="239"/>
      <c r="K78" s="239"/>
      <c r="L78" s="239"/>
      <c r="M78" s="239"/>
      <c r="N78" s="239"/>
      <c r="P78" s="239"/>
      <c r="Q78" s="239"/>
      <c r="R78" s="239"/>
      <c r="S78" s="239"/>
      <c r="T78" s="239"/>
      <c r="V78" s="239"/>
      <c r="W78" s="239"/>
      <c r="X78" s="239"/>
      <c r="Y78" s="239"/>
      <c r="Z78" s="239"/>
      <c r="AB78" s="239"/>
      <c r="AC78" s="239"/>
      <c r="AD78" s="239"/>
      <c r="AE78" s="239"/>
      <c r="AF78" s="239"/>
    </row>
    <row r="79" spans="1:32" ht="21" x14ac:dyDescent="0.25">
      <c r="A79" s="354"/>
      <c r="B79" s="480"/>
      <c r="C79" s="481" t="s">
        <v>69</v>
      </c>
      <c r="D79" s="234" t="s">
        <v>279</v>
      </c>
      <c r="E79" s="234" t="s">
        <v>295</v>
      </c>
      <c r="F79" s="234" t="s">
        <v>294</v>
      </c>
      <c r="G79" s="234" t="s">
        <v>319</v>
      </c>
      <c r="H79" s="234" t="s">
        <v>331</v>
      </c>
      <c r="J79" s="234" t="s">
        <v>279</v>
      </c>
      <c r="K79" s="234" t="s">
        <v>295</v>
      </c>
      <c r="L79" s="234" t="s">
        <v>294</v>
      </c>
      <c r="M79" s="234" t="s">
        <v>319</v>
      </c>
      <c r="N79" s="234" t="s">
        <v>331</v>
      </c>
      <c r="P79" s="234" t="s">
        <v>279</v>
      </c>
      <c r="Q79" s="234" t="s">
        <v>295</v>
      </c>
      <c r="R79" s="234" t="s">
        <v>294</v>
      </c>
      <c r="S79" s="234" t="s">
        <v>319</v>
      </c>
      <c r="T79" s="234" t="s">
        <v>331</v>
      </c>
      <c r="V79" s="234" t="s">
        <v>279</v>
      </c>
      <c r="W79" s="234" t="s">
        <v>295</v>
      </c>
      <c r="X79" s="234" t="s">
        <v>294</v>
      </c>
      <c r="Y79" s="234" t="s">
        <v>319</v>
      </c>
      <c r="Z79" s="234" t="s">
        <v>331</v>
      </c>
      <c r="AB79" s="234" t="s">
        <v>279</v>
      </c>
      <c r="AC79" s="234" t="s">
        <v>295</v>
      </c>
      <c r="AD79" s="234" t="s">
        <v>294</v>
      </c>
      <c r="AE79" s="234" t="s">
        <v>319</v>
      </c>
      <c r="AF79" s="234" t="s">
        <v>331</v>
      </c>
    </row>
    <row r="80" spans="1:32" x14ac:dyDescent="0.25">
      <c r="A80" s="354"/>
      <c r="B80" s="476"/>
      <c r="C80" s="478"/>
      <c r="D80" s="235" t="s">
        <v>79</v>
      </c>
      <c r="E80" s="235" t="s">
        <v>79</v>
      </c>
      <c r="F80" s="235" t="s">
        <v>79</v>
      </c>
      <c r="G80" s="235" t="s">
        <v>79</v>
      </c>
      <c r="H80" s="235" t="s">
        <v>79</v>
      </c>
      <c r="J80" s="235" t="s">
        <v>79</v>
      </c>
      <c r="K80" s="235" t="s">
        <v>79</v>
      </c>
      <c r="L80" s="235" t="s">
        <v>79</v>
      </c>
      <c r="M80" s="235" t="s">
        <v>79</v>
      </c>
      <c r="N80" s="235" t="s">
        <v>79</v>
      </c>
      <c r="P80" s="235" t="s">
        <v>79</v>
      </c>
      <c r="Q80" s="235" t="s">
        <v>79</v>
      </c>
      <c r="R80" s="235" t="s">
        <v>79</v>
      </c>
      <c r="S80" s="235" t="s">
        <v>79</v>
      </c>
      <c r="T80" s="235" t="s">
        <v>79</v>
      </c>
      <c r="V80" s="235" t="s">
        <v>79</v>
      </c>
      <c r="W80" s="235" t="s">
        <v>79</v>
      </c>
      <c r="X80" s="235" t="s">
        <v>79</v>
      </c>
      <c r="Y80" s="235" t="s">
        <v>79</v>
      </c>
      <c r="Z80" s="235" t="s">
        <v>79</v>
      </c>
      <c r="AB80" s="235" t="s">
        <v>79</v>
      </c>
      <c r="AC80" s="235" t="s">
        <v>79</v>
      </c>
      <c r="AD80" s="235" t="s">
        <v>79</v>
      </c>
      <c r="AE80" s="235" t="s">
        <v>79</v>
      </c>
      <c r="AF80" s="235" t="s">
        <v>79</v>
      </c>
    </row>
    <row r="81" spans="1:32" x14ac:dyDescent="0.25">
      <c r="A81" s="354"/>
      <c r="B81" s="355" t="s">
        <v>303</v>
      </c>
      <c r="C81" s="356">
        <v>1</v>
      </c>
      <c r="D81" s="236">
        <v>10.66</v>
      </c>
      <c r="E81" s="236">
        <v>17.690000000000001</v>
      </c>
      <c r="F81" s="236">
        <v>12.98</v>
      </c>
      <c r="G81" s="236">
        <v>13.64</v>
      </c>
      <c r="H81" s="236">
        <v>9.77</v>
      </c>
      <c r="J81" s="236">
        <v>10.43</v>
      </c>
      <c r="K81" s="236">
        <v>17.79</v>
      </c>
      <c r="L81" s="236">
        <v>16.670000000000002</v>
      </c>
      <c r="M81" s="236">
        <v>15.09</v>
      </c>
      <c r="N81" s="236">
        <v>14.76</v>
      </c>
      <c r="P81" s="236">
        <v>6.67</v>
      </c>
      <c r="Q81" s="236">
        <v>13.68</v>
      </c>
      <c r="R81" s="236">
        <v>9.09</v>
      </c>
      <c r="S81" s="236">
        <v>10.33</v>
      </c>
      <c r="T81" s="236">
        <v>10.07</v>
      </c>
      <c r="V81" s="236">
        <v>13.65</v>
      </c>
      <c r="W81" s="236">
        <v>17.36</v>
      </c>
      <c r="X81" s="236">
        <v>16.34</v>
      </c>
      <c r="Y81" s="236">
        <v>18.28</v>
      </c>
      <c r="Z81" s="236">
        <v>16.18</v>
      </c>
      <c r="AB81" s="236">
        <v>11.92</v>
      </c>
      <c r="AC81" s="236">
        <v>15.76</v>
      </c>
      <c r="AD81" s="236">
        <v>12.62</v>
      </c>
      <c r="AE81" s="236">
        <v>10.5</v>
      </c>
      <c r="AF81" s="236">
        <v>9.73</v>
      </c>
    </row>
    <row r="82" spans="1:32" x14ac:dyDescent="0.25">
      <c r="A82" s="354"/>
      <c r="B82" s="355" t="s">
        <v>304</v>
      </c>
      <c r="C82" s="356">
        <v>0</v>
      </c>
      <c r="D82" s="236">
        <v>49.18</v>
      </c>
      <c r="E82" s="236">
        <v>43.85</v>
      </c>
      <c r="F82" s="236">
        <v>38.93</v>
      </c>
      <c r="G82" s="236">
        <v>39.39</v>
      </c>
      <c r="H82" s="236">
        <v>42.86</v>
      </c>
      <c r="J82" s="236">
        <v>40</v>
      </c>
      <c r="K82" s="236">
        <v>33.51</v>
      </c>
      <c r="L82" s="236">
        <v>36.700000000000003</v>
      </c>
      <c r="M82" s="236">
        <v>30.18</v>
      </c>
      <c r="N82" s="236">
        <v>34.85</v>
      </c>
      <c r="P82" s="236">
        <v>43.16</v>
      </c>
      <c r="Q82" s="236">
        <v>33.68</v>
      </c>
      <c r="R82" s="236">
        <v>38.46</v>
      </c>
      <c r="S82" s="236">
        <v>34.33</v>
      </c>
      <c r="T82" s="236">
        <v>33.33</v>
      </c>
      <c r="V82" s="236">
        <v>40.119999999999997</v>
      </c>
      <c r="W82" s="236">
        <v>32.94</v>
      </c>
      <c r="X82" s="236">
        <v>32.299999999999997</v>
      </c>
      <c r="Y82" s="236">
        <v>28.92</v>
      </c>
      <c r="Z82" s="236">
        <v>35.450000000000003</v>
      </c>
      <c r="AB82" s="236">
        <v>40.409999999999997</v>
      </c>
      <c r="AC82" s="236">
        <v>34.479999999999997</v>
      </c>
      <c r="AD82" s="236">
        <v>36.409999999999997</v>
      </c>
      <c r="AE82" s="236">
        <v>32.42</v>
      </c>
      <c r="AF82" s="236">
        <v>36.28</v>
      </c>
    </row>
    <row r="83" spans="1:32" x14ac:dyDescent="0.25">
      <c r="A83" s="354"/>
      <c r="B83" s="355" t="s">
        <v>305</v>
      </c>
      <c r="C83" s="356">
        <v>-1</v>
      </c>
      <c r="D83" s="236">
        <v>3.28</v>
      </c>
      <c r="E83" s="236">
        <v>6.92</v>
      </c>
      <c r="F83" s="236">
        <v>10.69</v>
      </c>
      <c r="G83" s="236">
        <v>12.88</v>
      </c>
      <c r="H83" s="236">
        <v>9.77</v>
      </c>
      <c r="J83" s="236">
        <v>6.43</v>
      </c>
      <c r="K83" s="236">
        <v>10.71</v>
      </c>
      <c r="L83" s="236">
        <v>10.27</v>
      </c>
      <c r="M83" s="236">
        <v>14.29</v>
      </c>
      <c r="N83" s="236">
        <v>11.15</v>
      </c>
      <c r="P83" s="236">
        <v>7.37</v>
      </c>
      <c r="Q83" s="236">
        <v>9.4700000000000006</v>
      </c>
      <c r="R83" s="236">
        <v>10.14</v>
      </c>
      <c r="S83" s="236">
        <v>12.67</v>
      </c>
      <c r="T83" s="236">
        <v>8.68</v>
      </c>
      <c r="V83" s="236">
        <v>8.35</v>
      </c>
      <c r="W83" s="236">
        <v>9.4700000000000006</v>
      </c>
      <c r="X83" s="236">
        <v>9.14</v>
      </c>
      <c r="Y83" s="236">
        <v>11.94</v>
      </c>
      <c r="Z83" s="236">
        <v>8.36</v>
      </c>
      <c r="AB83" s="236">
        <v>7.77</v>
      </c>
      <c r="AC83" s="236">
        <v>8.8699999999999992</v>
      </c>
      <c r="AD83" s="236">
        <v>8.74</v>
      </c>
      <c r="AE83" s="236">
        <v>13.24</v>
      </c>
      <c r="AF83" s="236">
        <v>11.06</v>
      </c>
    </row>
    <row r="84" spans="1:32" x14ac:dyDescent="0.25">
      <c r="A84" s="354"/>
      <c r="B84" s="355" t="s">
        <v>48</v>
      </c>
      <c r="C84" s="356">
        <v>-2</v>
      </c>
      <c r="D84" s="236">
        <v>36.89</v>
      </c>
      <c r="E84" s="236">
        <v>31.54</v>
      </c>
      <c r="F84" s="236">
        <v>37.4</v>
      </c>
      <c r="G84" s="236">
        <v>34.090000000000003</v>
      </c>
      <c r="H84" s="236">
        <v>37.590000000000003</v>
      </c>
      <c r="J84" s="236">
        <v>43.13</v>
      </c>
      <c r="K84" s="236">
        <v>38</v>
      </c>
      <c r="L84" s="236">
        <v>36.36</v>
      </c>
      <c r="M84" s="236">
        <v>40.450000000000003</v>
      </c>
      <c r="N84" s="236">
        <v>39.25</v>
      </c>
      <c r="P84" s="236">
        <v>42.81</v>
      </c>
      <c r="Q84" s="236">
        <v>43.16</v>
      </c>
      <c r="R84" s="236">
        <v>42.31</v>
      </c>
      <c r="S84" s="236">
        <v>42.67</v>
      </c>
      <c r="T84" s="236">
        <v>47.92</v>
      </c>
      <c r="V84" s="236">
        <v>37.880000000000003</v>
      </c>
      <c r="W84" s="236">
        <v>40.24</v>
      </c>
      <c r="X84" s="236">
        <v>42.22</v>
      </c>
      <c r="Y84" s="236">
        <v>40.86</v>
      </c>
      <c r="Z84" s="236">
        <v>40</v>
      </c>
      <c r="AB84" s="236">
        <v>39.9</v>
      </c>
      <c r="AC84" s="236">
        <v>40.89</v>
      </c>
      <c r="AD84" s="236">
        <v>42.23</v>
      </c>
      <c r="AE84" s="236">
        <v>43.84</v>
      </c>
      <c r="AF84" s="236">
        <v>42.92</v>
      </c>
    </row>
    <row r="85" spans="1:32" x14ac:dyDescent="0.25">
      <c r="A85" s="354"/>
      <c r="B85" s="354"/>
      <c r="C85" s="357"/>
      <c r="D85" s="237"/>
      <c r="E85" s="237"/>
      <c r="F85" s="237"/>
      <c r="G85" s="237"/>
      <c r="H85" s="237"/>
      <c r="J85" s="237"/>
      <c r="K85" s="237"/>
      <c r="L85" s="237"/>
      <c r="M85" s="237"/>
      <c r="N85" s="237"/>
      <c r="P85" s="237"/>
      <c r="Q85" s="237"/>
      <c r="R85" s="237"/>
      <c r="S85" s="237"/>
      <c r="T85" s="237"/>
      <c r="V85" s="237"/>
      <c r="W85" s="237"/>
      <c r="X85" s="237"/>
      <c r="Y85" s="237"/>
      <c r="Z85" s="237"/>
      <c r="AB85" s="237"/>
      <c r="AC85" s="237"/>
      <c r="AD85" s="237"/>
      <c r="AE85" s="237"/>
      <c r="AF85" s="237"/>
    </row>
  </sheetData>
  <mergeCells count="23">
    <mergeCell ref="B70:B71"/>
    <mergeCell ref="C70:C71"/>
    <mergeCell ref="B79:B80"/>
    <mergeCell ref="C79:C80"/>
    <mergeCell ref="B43:B44"/>
    <mergeCell ref="C43:C44"/>
    <mergeCell ref="B52:B53"/>
    <mergeCell ref="C52:C53"/>
    <mergeCell ref="B61:B62"/>
    <mergeCell ref="C61:C62"/>
    <mergeCell ref="C16:C17"/>
    <mergeCell ref="B25:B26"/>
    <mergeCell ref="C25:C26"/>
    <mergeCell ref="B16:B17"/>
    <mergeCell ref="B34:B35"/>
    <mergeCell ref="C34:C35"/>
    <mergeCell ref="D4:H4"/>
    <mergeCell ref="B7:B8"/>
    <mergeCell ref="C7:C8"/>
    <mergeCell ref="AB4:AF4"/>
    <mergeCell ref="J4:N4"/>
    <mergeCell ref="P4:T4"/>
    <mergeCell ref="V4:Z4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/>
    <col min="9" max="9" width="2" style="69" customWidth="1"/>
    <col min="10" max="14" width="10.77734375" style="69"/>
    <col min="15" max="15" width="2" style="69" customWidth="1"/>
    <col min="16" max="20" width="10.77734375" style="69"/>
    <col min="21" max="21" width="2" style="69" customWidth="1"/>
    <col min="22" max="26" width="10.77734375" style="69"/>
    <col min="27" max="27" width="2" style="69" customWidth="1"/>
    <col min="28" max="16384" width="10.77734375" style="69"/>
  </cols>
  <sheetData>
    <row r="1" spans="1:250" x14ac:dyDescent="0.25">
      <c r="A1" s="338" t="s">
        <v>127</v>
      </c>
      <c r="C1" s="339"/>
      <c r="H1" s="340"/>
      <c r="L1" s="341"/>
      <c r="M1" s="341"/>
      <c r="N1" s="341"/>
    </row>
    <row r="2" spans="1:250" s="346" customFormat="1" ht="13.8" x14ac:dyDescent="0.25">
      <c r="A2" s="342"/>
      <c r="B2" s="343"/>
      <c r="C2" s="344" t="s">
        <v>125</v>
      </c>
      <c r="D2" s="343"/>
      <c r="E2" s="342"/>
      <c r="F2" s="343"/>
      <c r="G2" s="345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</row>
    <row r="3" spans="1:250" x14ac:dyDescent="0.25">
      <c r="A3" s="348"/>
      <c r="B3" s="349"/>
      <c r="C3" s="349"/>
      <c r="D3" s="238"/>
      <c r="E3" s="340"/>
      <c r="F3" s="340"/>
      <c r="G3" s="340"/>
      <c r="H3" s="340"/>
      <c r="I3" s="340"/>
      <c r="J3" s="340"/>
      <c r="K3" s="340"/>
      <c r="L3" s="341"/>
      <c r="M3" s="341"/>
      <c r="N3" s="341"/>
    </row>
    <row r="4" spans="1:250" x14ac:dyDescent="0.25">
      <c r="A4" s="350"/>
      <c r="B4" s="350"/>
      <c r="C4" s="350"/>
      <c r="D4" s="479" t="s">
        <v>28</v>
      </c>
      <c r="E4" s="479"/>
      <c r="F4" s="479"/>
      <c r="G4" s="479"/>
      <c r="H4" s="479"/>
      <c r="J4" s="479" t="s">
        <v>30</v>
      </c>
      <c r="K4" s="479"/>
      <c r="L4" s="479"/>
      <c r="M4" s="479"/>
      <c r="N4" s="479"/>
      <c r="P4" s="479" t="s">
        <v>27</v>
      </c>
      <c r="Q4" s="479"/>
      <c r="R4" s="479"/>
      <c r="S4" s="479"/>
      <c r="T4" s="479"/>
      <c r="V4" s="479" t="s">
        <v>95</v>
      </c>
      <c r="W4" s="479"/>
      <c r="X4" s="479"/>
      <c r="Y4" s="479"/>
      <c r="Z4" s="479"/>
      <c r="AB4" s="479" t="s">
        <v>53</v>
      </c>
      <c r="AC4" s="479"/>
      <c r="AD4" s="479"/>
      <c r="AE4" s="479"/>
      <c r="AF4" s="479"/>
    </row>
    <row r="5" spans="1:250" x14ac:dyDescent="0.25">
      <c r="A5" s="348"/>
      <c r="B5" s="349"/>
      <c r="C5" s="349"/>
      <c r="D5" s="238"/>
      <c r="E5" s="238"/>
      <c r="F5" s="238"/>
      <c r="G5" s="238"/>
      <c r="H5" s="238"/>
      <c r="J5" s="238"/>
      <c r="K5" s="238"/>
      <c r="L5" s="238"/>
      <c r="M5" s="238"/>
      <c r="N5" s="238"/>
      <c r="P5" s="238"/>
      <c r="Q5" s="238"/>
      <c r="R5" s="238"/>
      <c r="S5" s="238"/>
      <c r="T5" s="238"/>
      <c r="V5" s="238"/>
      <c r="W5" s="238"/>
      <c r="X5" s="238"/>
      <c r="Y5" s="238"/>
      <c r="Z5" s="238"/>
      <c r="AB5" s="238"/>
      <c r="AC5" s="238"/>
      <c r="AD5" s="238"/>
      <c r="AE5" s="238"/>
      <c r="AF5" s="238"/>
    </row>
    <row r="6" spans="1:250" x14ac:dyDescent="0.25">
      <c r="A6" s="352">
        <v>32</v>
      </c>
      <c r="B6" s="353" t="s">
        <v>115</v>
      </c>
      <c r="C6" s="239"/>
      <c r="D6" s="239"/>
      <c r="E6" s="239"/>
      <c r="F6" s="239"/>
      <c r="G6" s="239"/>
      <c r="H6" s="239"/>
      <c r="J6" s="239"/>
      <c r="K6" s="239"/>
      <c r="L6" s="239"/>
      <c r="M6" s="239"/>
      <c r="N6" s="239"/>
      <c r="P6" s="239"/>
      <c r="Q6" s="239"/>
      <c r="R6" s="239"/>
      <c r="S6" s="239"/>
      <c r="T6" s="239"/>
      <c r="V6" s="239"/>
      <c r="W6" s="239"/>
      <c r="X6" s="239"/>
      <c r="Y6" s="239"/>
      <c r="Z6" s="239"/>
      <c r="AB6" s="239"/>
      <c r="AC6" s="239"/>
      <c r="AD6" s="239"/>
      <c r="AE6" s="239"/>
      <c r="AF6" s="239"/>
    </row>
    <row r="7" spans="1:250" ht="21" x14ac:dyDescent="0.25">
      <c r="A7" s="354"/>
      <c r="B7" s="475"/>
      <c r="C7" s="477" t="s">
        <v>69</v>
      </c>
      <c r="D7" s="234" t="s">
        <v>279</v>
      </c>
      <c r="E7" s="234" t="s">
        <v>295</v>
      </c>
      <c r="F7" s="234" t="s">
        <v>294</v>
      </c>
      <c r="G7" s="234" t="s">
        <v>319</v>
      </c>
      <c r="H7" s="234" t="s">
        <v>331</v>
      </c>
      <c r="J7" s="234" t="s">
        <v>279</v>
      </c>
      <c r="K7" s="234" t="s">
        <v>295</v>
      </c>
      <c r="L7" s="234" t="s">
        <v>294</v>
      </c>
      <c r="M7" s="234" t="s">
        <v>319</v>
      </c>
      <c r="N7" s="234" t="s">
        <v>331</v>
      </c>
      <c r="P7" s="234" t="s">
        <v>279</v>
      </c>
      <c r="Q7" s="234" t="s">
        <v>295</v>
      </c>
      <c r="R7" s="234" t="s">
        <v>294</v>
      </c>
      <c r="S7" s="234" t="s">
        <v>319</v>
      </c>
      <c r="T7" s="234" t="s">
        <v>331</v>
      </c>
      <c r="V7" s="234" t="s">
        <v>279</v>
      </c>
      <c r="W7" s="234" t="s">
        <v>295</v>
      </c>
      <c r="X7" s="234" t="s">
        <v>294</v>
      </c>
      <c r="Y7" s="234" t="s">
        <v>319</v>
      </c>
      <c r="Z7" s="234" t="s">
        <v>331</v>
      </c>
      <c r="AB7" s="234" t="s">
        <v>279</v>
      </c>
      <c r="AC7" s="234" t="s">
        <v>295</v>
      </c>
      <c r="AD7" s="234" t="s">
        <v>294</v>
      </c>
      <c r="AE7" s="234" t="s">
        <v>319</v>
      </c>
      <c r="AF7" s="234" t="s">
        <v>331</v>
      </c>
    </row>
    <row r="8" spans="1:250" x14ac:dyDescent="0.25">
      <c r="A8" s="354"/>
      <c r="B8" s="476"/>
      <c r="C8" s="478"/>
      <c r="D8" s="235" t="s">
        <v>36</v>
      </c>
      <c r="E8" s="235" t="s">
        <v>36</v>
      </c>
      <c r="F8" s="235" t="s">
        <v>36</v>
      </c>
      <c r="G8" s="235" t="s">
        <v>36</v>
      </c>
      <c r="H8" s="235" t="s">
        <v>36</v>
      </c>
      <c r="J8" s="235" t="s">
        <v>36</v>
      </c>
      <c r="K8" s="235" t="s">
        <v>36</v>
      </c>
      <c r="L8" s="235" t="s">
        <v>36</v>
      </c>
      <c r="M8" s="235" t="s">
        <v>36</v>
      </c>
      <c r="N8" s="235" t="s">
        <v>36</v>
      </c>
      <c r="P8" s="235" t="s">
        <v>36</v>
      </c>
      <c r="Q8" s="235" t="s">
        <v>36</v>
      </c>
      <c r="R8" s="235" t="s">
        <v>36</v>
      </c>
      <c r="S8" s="235" t="s">
        <v>36</v>
      </c>
      <c r="T8" s="235" t="s">
        <v>36</v>
      </c>
      <c r="V8" s="235" t="s">
        <v>36</v>
      </c>
      <c r="W8" s="235" t="s">
        <v>36</v>
      </c>
      <c r="X8" s="235" t="s">
        <v>36</v>
      </c>
      <c r="Y8" s="235" t="s">
        <v>36</v>
      </c>
      <c r="Z8" s="235" t="s">
        <v>36</v>
      </c>
      <c r="AB8" s="235" t="s">
        <v>36</v>
      </c>
      <c r="AC8" s="235" t="s">
        <v>36</v>
      </c>
      <c r="AD8" s="235" t="s">
        <v>36</v>
      </c>
      <c r="AE8" s="235" t="s">
        <v>36</v>
      </c>
      <c r="AF8" s="235" t="s">
        <v>36</v>
      </c>
    </row>
    <row r="9" spans="1:250" x14ac:dyDescent="0.25">
      <c r="A9" s="354"/>
      <c r="B9" s="355" t="s">
        <v>28</v>
      </c>
      <c r="C9" s="356" t="s">
        <v>59</v>
      </c>
      <c r="D9" s="236">
        <v>2153989051.9899998</v>
      </c>
      <c r="E9" s="236">
        <v>2347189469.0500002</v>
      </c>
      <c r="F9" s="236">
        <v>2395833661.0700002</v>
      </c>
      <c r="G9" s="236">
        <v>2431281621.4899998</v>
      </c>
      <c r="H9" s="236"/>
      <c r="J9" s="236">
        <v>590681823.64999998</v>
      </c>
      <c r="K9" s="236">
        <v>743197344.23000002</v>
      </c>
      <c r="L9" s="236">
        <v>813753314.22000003</v>
      </c>
      <c r="M9" s="236">
        <v>878074490.08000004</v>
      </c>
      <c r="N9" s="236"/>
      <c r="P9" s="236">
        <v>97380986.200000003</v>
      </c>
      <c r="Q9" s="236">
        <v>153011104.13</v>
      </c>
      <c r="R9" s="236">
        <v>237293054.21000001</v>
      </c>
      <c r="S9" s="236">
        <v>241235288.59999999</v>
      </c>
      <c r="T9" s="236"/>
      <c r="V9" s="236">
        <v>251569684.30000001</v>
      </c>
      <c r="W9" s="236">
        <v>394231484</v>
      </c>
      <c r="X9" s="236">
        <v>484505947.5</v>
      </c>
      <c r="Y9" s="236">
        <v>511334186.62</v>
      </c>
      <c r="Z9" s="236"/>
      <c r="AB9" s="236">
        <v>425089295.98000002</v>
      </c>
      <c r="AC9" s="236">
        <v>476031568.60000002</v>
      </c>
      <c r="AD9" s="236">
        <v>508948398.54000002</v>
      </c>
      <c r="AE9" s="236">
        <v>521225916.61000001</v>
      </c>
      <c r="AF9" s="236"/>
    </row>
    <row r="10" spans="1:250" x14ac:dyDescent="0.25">
      <c r="A10" s="354"/>
      <c r="B10" s="355" t="s">
        <v>57</v>
      </c>
      <c r="C10" s="356"/>
      <c r="D10" s="236">
        <v>2153989051.9899998</v>
      </c>
      <c r="E10" s="236">
        <v>2347189469.0500002</v>
      </c>
      <c r="F10" s="236">
        <v>2395833661.0700002</v>
      </c>
      <c r="G10" s="236">
        <v>2431281621.4899998</v>
      </c>
      <c r="H10" s="236"/>
      <c r="J10" s="236">
        <v>590681823.64999998</v>
      </c>
      <c r="K10" s="236">
        <v>743197344.23000002</v>
      </c>
      <c r="L10" s="236">
        <v>813753314.22000003</v>
      </c>
      <c r="M10" s="236">
        <v>878074490.08000004</v>
      </c>
      <c r="N10" s="236"/>
      <c r="P10" s="236">
        <v>97380986.200000003</v>
      </c>
      <c r="Q10" s="236">
        <v>153011104.13</v>
      </c>
      <c r="R10" s="236">
        <v>237293054.21000001</v>
      </c>
      <c r="S10" s="236">
        <v>241235288.59999999</v>
      </c>
      <c r="T10" s="236"/>
      <c r="V10" s="236">
        <v>251569684.30000001</v>
      </c>
      <c r="W10" s="236">
        <v>394231484</v>
      </c>
      <c r="X10" s="236">
        <v>484505947.5</v>
      </c>
      <c r="Y10" s="236">
        <v>511334186.62</v>
      </c>
      <c r="Z10" s="236"/>
      <c r="AB10" s="236">
        <v>425089295.98000002</v>
      </c>
      <c r="AC10" s="236">
        <v>476031568.60000002</v>
      </c>
      <c r="AD10" s="236">
        <v>508948398.54000002</v>
      </c>
      <c r="AE10" s="236">
        <v>521225916.61000001</v>
      </c>
      <c r="AF10" s="236"/>
    </row>
    <row r="11" spans="1:250" x14ac:dyDescent="0.25">
      <c r="A11" s="354"/>
      <c r="B11" s="355" t="s">
        <v>51</v>
      </c>
      <c r="C11" s="356"/>
      <c r="D11" s="236">
        <v>3764710279.5799999</v>
      </c>
      <c r="E11" s="236">
        <v>4328177647.21</v>
      </c>
      <c r="F11" s="236">
        <v>4697176247.6400003</v>
      </c>
      <c r="G11" s="236">
        <v>4927956111.2799997</v>
      </c>
      <c r="H11" s="236"/>
      <c r="J11" s="236">
        <v>3764710279.5799999</v>
      </c>
      <c r="K11" s="236">
        <v>4328177647.21</v>
      </c>
      <c r="L11" s="236">
        <v>4697176247.6400003</v>
      </c>
      <c r="M11" s="236">
        <v>4927956111.2799997</v>
      </c>
      <c r="N11" s="236"/>
      <c r="P11" s="236">
        <v>3764710279.5799999</v>
      </c>
      <c r="Q11" s="236">
        <v>4328177647.21</v>
      </c>
      <c r="R11" s="236">
        <v>4697176247.6400003</v>
      </c>
      <c r="S11" s="236">
        <v>4927956111.2799997</v>
      </c>
      <c r="T11" s="236"/>
      <c r="V11" s="236">
        <v>3764710279.5799999</v>
      </c>
      <c r="W11" s="236">
        <v>4328177647.21</v>
      </c>
      <c r="X11" s="236">
        <v>4697176247.6400003</v>
      </c>
      <c r="Y11" s="236">
        <v>4927956111.2799997</v>
      </c>
      <c r="Z11" s="236"/>
      <c r="AB11" s="236">
        <v>3764710279.5799999</v>
      </c>
      <c r="AC11" s="236">
        <v>4328177647.21</v>
      </c>
      <c r="AD11" s="236">
        <v>4697176247.6400003</v>
      </c>
      <c r="AE11" s="236">
        <v>4927956111.2799997</v>
      </c>
      <c r="AF11" s="236"/>
    </row>
    <row r="12" spans="1:250" x14ac:dyDescent="0.25">
      <c r="A12" s="354"/>
      <c r="B12" s="355" t="s">
        <v>22</v>
      </c>
      <c r="C12" s="356"/>
      <c r="D12" s="236">
        <v>3764710279.5799999</v>
      </c>
      <c r="E12" s="236">
        <v>4328177647.21</v>
      </c>
      <c r="F12" s="236">
        <v>4697176247.6400003</v>
      </c>
      <c r="G12" s="236">
        <v>4927956111.2799997</v>
      </c>
      <c r="H12" s="236"/>
      <c r="J12" s="236">
        <v>3764710279.5799999</v>
      </c>
      <c r="K12" s="236">
        <v>4328177647.21</v>
      </c>
      <c r="L12" s="236">
        <v>4697176247.6400003</v>
      </c>
      <c r="M12" s="236">
        <v>4927956111.2799997</v>
      </c>
      <c r="N12" s="236"/>
      <c r="P12" s="236">
        <v>3764710279.5799999</v>
      </c>
      <c r="Q12" s="236">
        <v>4328177647.21</v>
      </c>
      <c r="R12" s="236">
        <v>4697176247.6400003</v>
      </c>
      <c r="S12" s="236">
        <v>4927956111.2799997</v>
      </c>
      <c r="T12" s="236"/>
      <c r="V12" s="236">
        <v>3764710279.5799999</v>
      </c>
      <c r="W12" s="236">
        <v>4328177647.21</v>
      </c>
      <c r="X12" s="236">
        <v>4697176247.6400003</v>
      </c>
      <c r="Y12" s="236">
        <v>4927956111.2799997</v>
      </c>
      <c r="Z12" s="236"/>
      <c r="AB12" s="236">
        <v>3764710279.5799999</v>
      </c>
      <c r="AC12" s="236">
        <v>4328177647.21</v>
      </c>
      <c r="AD12" s="236">
        <v>4697176247.6400003</v>
      </c>
      <c r="AE12" s="236">
        <v>4927956111.2799997</v>
      </c>
      <c r="AF12" s="236"/>
    </row>
    <row r="13" spans="1:250" x14ac:dyDescent="0.25">
      <c r="A13" s="354"/>
      <c r="B13" s="354"/>
      <c r="C13" s="357"/>
      <c r="D13" s="237"/>
      <c r="E13" s="237"/>
      <c r="F13" s="237"/>
      <c r="G13" s="237"/>
      <c r="H13" s="237"/>
      <c r="J13" s="237"/>
      <c r="K13" s="237"/>
      <c r="L13" s="237"/>
      <c r="M13" s="237"/>
      <c r="N13" s="237"/>
      <c r="P13" s="237"/>
      <c r="Q13" s="237"/>
      <c r="R13" s="237"/>
      <c r="S13" s="237"/>
      <c r="T13" s="237"/>
      <c r="V13" s="237"/>
      <c r="W13" s="237"/>
      <c r="X13" s="237"/>
      <c r="Y13" s="237"/>
      <c r="Z13" s="237"/>
      <c r="AB13" s="237"/>
      <c r="AC13" s="237"/>
      <c r="AD13" s="237"/>
      <c r="AE13" s="237"/>
      <c r="AF13" s="237"/>
    </row>
    <row r="14" spans="1:250" x14ac:dyDescent="0.25">
      <c r="A14" s="348"/>
      <c r="B14" s="349"/>
      <c r="C14" s="349"/>
      <c r="D14" s="238"/>
      <c r="E14" s="238"/>
      <c r="F14" s="238"/>
      <c r="G14" s="238"/>
      <c r="H14" s="238"/>
      <c r="J14" s="238"/>
      <c r="K14" s="238"/>
      <c r="L14" s="238"/>
      <c r="M14" s="238"/>
      <c r="N14" s="238"/>
      <c r="P14" s="238"/>
      <c r="Q14" s="238"/>
      <c r="R14" s="238"/>
      <c r="S14" s="238"/>
      <c r="T14" s="238"/>
      <c r="V14" s="238"/>
      <c r="W14" s="238"/>
      <c r="X14" s="238"/>
      <c r="Y14" s="238"/>
      <c r="Z14" s="238"/>
      <c r="AB14" s="238"/>
      <c r="AC14" s="238"/>
      <c r="AD14" s="238"/>
      <c r="AE14" s="238"/>
      <c r="AF14" s="238"/>
    </row>
    <row r="15" spans="1:250" x14ac:dyDescent="0.25">
      <c r="A15" s="352">
        <v>33</v>
      </c>
      <c r="B15" s="353" t="s">
        <v>116</v>
      </c>
      <c r="C15" s="239"/>
      <c r="D15" s="239"/>
      <c r="E15" s="239"/>
      <c r="F15" s="239"/>
      <c r="G15" s="239"/>
      <c r="H15" s="239"/>
      <c r="J15" s="239"/>
      <c r="K15" s="239"/>
      <c r="L15" s="239"/>
      <c r="M15" s="239"/>
      <c r="N15" s="239"/>
      <c r="P15" s="239"/>
      <c r="Q15" s="239"/>
      <c r="R15" s="239"/>
      <c r="S15" s="239"/>
      <c r="T15" s="239"/>
      <c r="V15" s="239"/>
      <c r="W15" s="239"/>
      <c r="X15" s="239"/>
      <c r="Y15" s="239"/>
      <c r="Z15" s="239"/>
      <c r="AB15" s="239"/>
      <c r="AC15" s="239"/>
      <c r="AD15" s="239"/>
      <c r="AE15" s="239"/>
      <c r="AF15" s="239"/>
    </row>
    <row r="16" spans="1:250" ht="21" x14ac:dyDescent="0.25">
      <c r="A16" s="354"/>
      <c r="B16" s="475"/>
      <c r="C16" s="477" t="s">
        <v>69</v>
      </c>
      <c r="D16" s="234" t="s">
        <v>279</v>
      </c>
      <c r="E16" s="234" t="s">
        <v>295</v>
      </c>
      <c r="F16" s="234" t="s">
        <v>294</v>
      </c>
      <c r="G16" s="234" t="s">
        <v>319</v>
      </c>
      <c r="H16" s="234" t="s">
        <v>331</v>
      </c>
      <c r="J16" s="234" t="s">
        <v>279</v>
      </c>
      <c r="K16" s="234" t="s">
        <v>295</v>
      </c>
      <c r="L16" s="234" t="s">
        <v>294</v>
      </c>
      <c r="M16" s="234" t="s">
        <v>319</v>
      </c>
      <c r="N16" s="234" t="s">
        <v>331</v>
      </c>
      <c r="P16" s="234" t="s">
        <v>279</v>
      </c>
      <c r="Q16" s="234" t="s">
        <v>295</v>
      </c>
      <c r="R16" s="234" t="s">
        <v>294</v>
      </c>
      <c r="S16" s="234" t="s">
        <v>319</v>
      </c>
      <c r="T16" s="234" t="s">
        <v>331</v>
      </c>
      <c r="V16" s="234" t="s">
        <v>279</v>
      </c>
      <c r="W16" s="234" t="s">
        <v>295</v>
      </c>
      <c r="X16" s="234" t="s">
        <v>294</v>
      </c>
      <c r="Y16" s="234" t="s">
        <v>319</v>
      </c>
      <c r="Z16" s="234" t="s">
        <v>331</v>
      </c>
      <c r="AB16" s="234" t="s">
        <v>279</v>
      </c>
      <c r="AC16" s="234" t="s">
        <v>295</v>
      </c>
      <c r="AD16" s="234" t="s">
        <v>294</v>
      </c>
      <c r="AE16" s="234" t="s">
        <v>319</v>
      </c>
      <c r="AF16" s="234" t="s">
        <v>331</v>
      </c>
    </row>
    <row r="17" spans="1:32" x14ac:dyDescent="0.25">
      <c r="A17" s="354"/>
      <c r="B17" s="476"/>
      <c r="C17" s="478"/>
      <c r="D17" s="235" t="s">
        <v>36</v>
      </c>
      <c r="E17" s="235" t="s">
        <v>36</v>
      </c>
      <c r="F17" s="235" t="s">
        <v>36</v>
      </c>
      <c r="G17" s="235" t="s">
        <v>36</v>
      </c>
      <c r="H17" s="235" t="s">
        <v>36</v>
      </c>
      <c r="J17" s="235" t="s">
        <v>36</v>
      </c>
      <c r="K17" s="235" t="s">
        <v>36</v>
      </c>
      <c r="L17" s="235" t="s">
        <v>36</v>
      </c>
      <c r="M17" s="235" t="s">
        <v>36</v>
      </c>
      <c r="N17" s="235" t="s">
        <v>36</v>
      </c>
      <c r="P17" s="235" t="s">
        <v>36</v>
      </c>
      <c r="Q17" s="235" t="s">
        <v>36</v>
      </c>
      <c r="R17" s="235" t="s">
        <v>36</v>
      </c>
      <c r="S17" s="235" t="s">
        <v>36</v>
      </c>
      <c r="T17" s="235" t="s">
        <v>36</v>
      </c>
      <c r="V17" s="235" t="s">
        <v>36</v>
      </c>
      <c r="W17" s="235" t="s">
        <v>36</v>
      </c>
      <c r="X17" s="235" t="s">
        <v>36</v>
      </c>
      <c r="Y17" s="235" t="s">
        <v>36</v>
      </c>
      <c r="Z17" s="235" t="s">
        <v>36</v>
      </c>
      <c r="AB17" s="235" t="s">
        <v>36</v>
      </c>
      <c r="AC17" s="235" t="s">
        <v>36</v>
      </c>
      <c r="AD17" s="235" t="s">
        <v>36</v>
      </c>
      <c r="AE17" s="235" t="s">
        <v>36</v>
      </c>
      <c r="AF17" s="235" t="s">
        <v>36</v>
      </c>
    </row>
    <row r="18" spans="1:32" x14ac:dyDescent="0.25">
      <c r="A18" s="354"/>
      <c r="B18" s="355" t="s">
        <v>28</v>
      </c>
      <c r="C18" s="356" t="s">
        <v>59</v>
      </c>
      <c r="D18" s="236">
        <v>697675050.72000003</v>
      </c>
      <c r="E18" s="236">
        <v>748863464.66999996</v>
      </c>
      <c r="F18" s="236">
        <v>808629365.35000002</v>
      </c>
      <c r="G18" s="236">
        <v>847417375.89999998</v>
      </c>
      <c r="H18" s="236"/>
      <c r="J18" s="236">
        <v>385580011.95999998</v>
      </c>
      <c r="K18" s="236">
        <v>488301208.05000001</v>
      </c>
      <c r="L18" s="236">
        <v>539714397.66999996</v>
      </c>
      <c r="M18" s="236">
        <v>615947990.71000004</v>
      </c>
      <c r="N18" s="236"/>
      <c r="P18" s="236">
        <v>84684965.870000005</v>
      </c>
      <c r="Q18" s="236">
        <v>124548518.59</v>
      </c>
      <c r="R18" s="236">
        <v>178667380.94999999</v>
      </c>
      <c r="S18" s="236">
        <v>196185166.5</v>
      </c>
      <c r="T18" s="236"/>
      <c r="V18" s="236">
        <v>213854639</v>
      </c>
      <c r="W18" s="236">
        <v>335686052.5</v>
      </c>
      <c r="X18" s="236">
        <v>398374574.68000001</v>
      </c>
      <c r="Y18" s="236">
        <v>447009222.98000002</v>
      </c>
      <c r="Z18" s="236"/>
      <c r="AB18" s="236">
        <v>305307637.69</v>
      </c>
      <c r="AC18" s="236">
        <v>327394520.80000001</v>
      </c>
      <c r="AD18" s="236">
        <v>365629999.49000001</v>
      </c>
      <c r="AE18" s="236">
        <v>389983365.32999998</v>
      </c>
      <c r="AF18" s="236"/>
    </row>
    <row r="19" spans="1:32" x14ac:dyDescent="0.25">
      <c r="A19" s="354"/>
      <c r="B19" s="355" t="s">
        <v>57</v>
      </c>
      <c r="C19" s="356"/>
      <c r="D19" s="236">
        <v>697675050.72000003</v>
      </c>
      <c r="E19" s="236">
        <v>748863464.66999996</v>
      </c>
      <c r="F19" s="236">
        <v>808629365.35000002</v>
      </c>
      <c r="G19" s="236">
        <v>847417375.89999998</v>
      </c>
      <c r="H19" s="236"/>
      <c r="J19" s="236">
        <v>385580011.95999998</v>
      </c>
      <c r="K19" s="236">
        <v>488301208.05000001</v>
      </c>
      <c r="L19" s="236">
        <v>539714397.66999996</v>
      </c>
      <c r="M19" s="236">
        <v>615947990.71000004</v>
      </c>
      <c r="N19" s="236"/>
      <c r="P19" s="236">
        <v>84684965.870000005</v>
      </c>
      <c r="Q19" s="236">
        <v>124548518.59</v>
      </c>
      <c r="R19" s="236">
        <v>178667380.94999999</v>
      </c>
      <c r="S19" s="236">
        <v>196185166.5</v>
      </c>
      <c r="T19" s="236"/>
      <c r="V19" s="236">
        <v>213854639</v>
      </c>
      <c r="W19" s="236">
        <v>335686052.5</v>
      </c>
      <c r="X19" s="236">
        <v>398374574.68000001</v>
      </c>
      <c r="Y19" s="236">
        <v>447009222.98000002</v>
      </c>
      <c r="Z19" s="236"/>
      <c r="AB19" s="236">
        <v>305307637.69</v>
      </c>
      <c r="AC19" s="236">
        <v>327394520.80000001</v>
      </c>
      <c r="AD19" s="236">
        <v>365629999.49000001</v>
      </c>
      <c r="AE19" s="236">
        <v>389983365.32999998</v>
      </c>
      <c r="AF19" s="236"/>
    </row>
    <row r="20" spans="1:32" x14ac:dyDescent="0.25">
      <c r="A20" s="354"/>
      <c r="B20" s="355" t="s">
        <v>51</v>
      </c>
      <c r="C20" s="356"/>
      <c r="D20" s="236">
        <v>1848497648.02</v>
      </c>
      <c r="E20" s="236">
        <v>2178106232.5300002</v>
      </c>
      <c r="F20" s="236">
        <v>2479868875.2600002</v>
      </c>
      <c r="G20" s="236">
        <v>2753739926.3299999</v>
      </c>
      <c r="H20" s="236"/>
      <c r="J20" s="236">
        <v>1848497648.02</v>
      </c>
      <c r="K20" s="236">
        <v>2178106232.5300002</v>
      </c>
      <c r="L20" s="236">
        <v>2479868875.2600002</v>
      </c>
      <c r="M20" s="236">
        <v>2753739926.3299999</v>
      </c>
      <c r="N20" s="236"/>
      <c r="P20" s="236">
        <v>1848497648.02</v>
      </c>
      <c r="Q20" s="236">
        <v>2178106232.5300002</v>
      </c>
      <c r="R20" s="236">
        <v>2479868875.2600002</v>
      </c>
      <c r="S20" s="236">
        <v>2753739926.3299999</v>
      </c>
      <c r="T20" s="236"/>
      <c r="V20" s="236">
        <v>1848497648.02</v>
      </c>
      <c r="W20" s="236">
        <v>2178106232.5300002</v>
      </c>
      <c r="X20" s="236">
        <v>2479868875.2600002</v>
      </c>
      <c r="Y20" s="236">
        <v>2753739926.3299999</v>
      </c>
      <c r="Z20" s="236"/>
      <c r="AB20" s="236">
        <v>1848497648.02</v>
      </c>
      <c r="AC20" s="236">
        <v>2178106232.5300002</v>
      </c>
      <c r="AD20" s="236">
        <v>2479868875.2600002</v>
      </c>
      <c r="AE20" s="236">
        <v>2753739926.3299999</v>
      </c>
      <c r="AF20" s="236"/>
    </row>
    <row r="21" spans="1:32" x14ac:dyDescent="0.25">
      <c r="A21" s="354"/>
      <c r="B21" s="355" t="s">
        <v>22</v>
      </c>
      <c r="C21" s="356"/>
      <c r="D21" s="236">
        <v>1848497648.02</v>
      </c>
      <c r="E21" s="236">
        <v>2178106232.5300002</v>
      </c>
      <c r="F21" s="236">
        <v>2479868875.2600002</v>
      </c>
      <c r="G21" s="236">
        <v>2753739926.3299999</v>
      </c>
      <c r="H21" s="236"/>
      <c r="J21" s="236">
        <v>1848497648.02</v>
      </c>
      <c r="K21" s="236">
        <v>2178106232.5300002</v>
      </c>
      <c r="L21" s="236">
        <v>2479868875.2600002</v>
      </c>
      <c r="M21" s="236">
        <v>2753739926.3299999</v>
      </c>
      <c r="N21" s="236"/>
      <c r="P21" s="236">
        <v>1848497648.02</v>
      </c>
      <c r="Q21" s="236">
        <v>2178106232.5300002</v>
      </c>
      <c r="R21" s="236">
        <v>2479868875.2600002</v>
      </c>
      <c r="S21" s="236">
        <v>2753739926.3299999</v>
      </c>
      <c r="T21" s="236"/>
      <c r="V21" s="236">
        <v>1848497648.02</v>
      </c>
      <c r="W21" s="236">
        <v>2178106232.5300002</v>
      </c>
      <c r="X21" s="236">
        <v>2479868875.2600002</v>
      </c>
      <c r="Y21" s="236">
        <v>2753739926.3299999</v>
      </c>
      <c r="Z21" s="236"/>
      <c r="AB21" s="236">
        <v>1848497648.02</v>
      </c>
      <c r="AC21" s="236">
        <v>2178106232.5300002</v>
      </c>
      <c r="AD21" s="236">
        <v>2479868875.2600002</v>
      </c>
      <c r="AE21" s="236">
        <v>2753739926.3299999</v>
      </c>
      <c r="AF21" s="236"/>
    </row>
    <row r="22" spans="1:32" x14ac:dyDescent="0.25">
      <c r="A22" s="354"/>
      <c r="B22" s="354"/>
      <c r="C22" s="357"/>
      <c r="D22" s="237"/>
      <c r="E22" s="237"/>
      <c r="F22" s="237"/>
      <c r="G22" s="237"/>
      <c r="H22" s="237"/>
      <c r="J22" s="237"/>
      <c r="K22" s="237"/>
      <c r="L22" s="237"/>
      <c r="M22" s="237"/>
      <c r="N22" s="237"/>
      <c r="P22" s="237"/>
      <c r="Q22" s="237"/>
      <c r="R22" s="237"/>
      <c r="S22" s="237"/>
      <c r="T22" s="237"/>
      <c r="V22" s="237"/>
      <c r="W22" s="237"/>
      <c r="X22" s="237"/>
      <c r="Y22" s="237"/>
      <c r="Z22" s="237"/>
      <c r="AB22" s="237"/>
      <c r="AC22" s="237"/>
      <c r="AD22" s="237"/>
      <c r="AE22" s="237"/>
      <c r="AF22" s="237"/>
    </row>
    <row r="23" spans="1:32" x14ac:dyDescent="0.25">
      <c r="A23" s="348"/>
      <c r="B23" s="349"/>
      <c r="C23" s="349"/>
      <c r="D23" s="238"/>
      <c r="E23" s="238"/>
      <c r="F23" s="238"/>
      <c r="G23" s="238"/>
      <c r="H23" s="238"/>
      <c r="J23" s="238"/>
      <c r="K23" s="238"/>
      <c r="L23" s="238"/>
      <c r="M23" s="238"/>
      <c r="N23" s="238"/>
      <c r="P23" s="238"/>
      <c r="Q23" s="238"/>
      <c r="R23" s="238"/>
      <c r="S23" s="238"/>
      <c r="T23" s="238"/>
      <c r="V23" s="238"/>
      <c r="W23" s="238"/>
      <c r="X23" s="238"/>
      <c r="Y23" s="238"/>
      <c r="Z23" s="238"/>
      <c r="AB23" s="238"/>
      <c r="AC23" s="238"/>
      <c r="AD23" s="238"/>
      <c r="AE23" s="238"/>
      <c r="AF23" s="238"/>
    </row>
    <row r="24" spans="1:32" x14ac:dyDescent="0.25">
      <c r="A24" s="352">
        <v>34</v>
      </c>
      <c r="B24" s="353" t="s">
        <v>117</v>
      </c>
      <c r="C24" s="239"/>
      <c r="D24" s="239"/>
      <c r="E24" s="239"/>
      <c r="F24" s="239"/>
      <c r="G24" s="239"/>
      <c r="H24" s="239"/>
      <c r="J24" s="239"/>
      <c r="K24" s="239"/>
      <c r="L24" s="239"/>
      <c r="M24" s="239"/>
      <c r="N24" s="239"/>
      <c r="P24" s="239"/>
      <c r="Q24" s="239"/>
      <c r="R24" s="239"/>
      <c r="S24" s="239"/>
      <c r="T24" s="239"/>
      <c r="V24" s="239"/>
      <c r="W24" s="239"/>
      <c r="X24" s="239"/>
      <c r="Y24" s="239"/>
      <c r="Z24" s="239"/>
      <c r="AB24" s="239"/>
      <c r="AC24" s="239"/>
      <c r="AD24" s="239"/>
      <c r="AE24" s="239"/>
      <c r="AF24" s="239"/>
    </row>
    <row r="25" spans="1:32" ht="21" x14ac:dyDescent="0.25">
      <c r="A25" s="354"/>
      <c r="B25" s="475"/>
      <c r="C25" s="477" t="s">
        <v>69</v>
      </c>
      <c r="D25" s="234" t="s">
        <v>279</v>
      </c>
      <c r="E25" s="234" t="s">
        <v>295</v>
      </c>
      <c r="F25" s="234" t="s">
        <v>294</v>
      </c>
      <c r="G25" s="234" t="s">
        <v>319</v>
      </c>
      <c r="H25" s="234" t="s">
        <v>331</v>
      </c>
      <c r="J25" s="234" t="s">
        <v>279</v>
      </c>
      <c r="K25" s="234" t="s">
        <v>295</v>
      </c>
      <c r="L25" s="234" t="s">
        <v>294</v>
      </c>
      <c r="M25" s="234" t="s">
        <v>319</v>
      </c>
      <c r="N25" s="234" t="s">
        <v>331</v>
      </c>
      <c r="P25" s="234" t="s">
        <v>279</v>
      </c>
      <c r="Q25" s="234" t="s">
        <v>295</v>
      </c>
      <c r="R25" s="234" t="s">
        <v>294</v>
      </c>
      <c r="S25" s="234" t="s">
        <v>319</v>
      </c>
      <c r="T25" s="234" t="s">
        <v>331</v>
      </c>
      <c r="V25" s="234" t="s">
        <v>279</v>
      </c>
      <c r="W25" s="234" t="s">
        <v>295</v>
      </c>
      <c r="X25" s="234" t="s">
        <v>294</v>
      </c>
      <c r="Y25" s="234" t="s">
        <v>319</v>
      </c>
      <c r="Z25" s="234" t="s">
        <v>331</v>
      </c>
      <c r="AB25" s="234" t="s">
        <v>279</v>
      </c>
      <c r="AC25" s="234" t="s">
        <v>295</v>
      </c>
      <c r="AD25" s="234" t="s">
        <v>294</v>
      </c>
      <c r="AE25" s="234" t="s">
        <v>319</v>
      </c>
      <c r="AF25" s="234" t="s">
        <v>331</v>
      </c>
    </row>
    <row r="26" spans="1:32" x14ac:dyDescent="0.25">
      <c r="A26" s="354"/>
      <c r="B26" s="476"/>
      <c r="C26" s="478"/>
      <c r="D26" s="235" t="s">
        <v>36</v>
      </c>
      <c r="E26" s="235" t="s">
        <v>36</v>
      </c>
      <c r="F26" s="235" t="s">
        <v>36</v>
      </c>
      <c r="G26" s="235" t="s">
        <v>36</v>
      </c>
      <c r="H26" s="235" t="s">
        <v>36</v>
      </c>
      <c r="J26" s="235" t="s">
        <v>36</v>
      </c>
      <c r="K26" s="235" t="s">
        <v>36</v>
      </c>
      <c r="L26" s="235" t="s">
        <v>36</v>
      </c>
      <c r="M26" s="235" t="s">
        <v>36</v>
      </c>
      <c r="N26" s="235" t="s">
        <v>36</v>
      </c>
      <c r="P26" s="235" t="s">
        <v>36</v>
      </c>
      <c r="Q26" s="235" t="s">
        <v>36</v>
      </c>
      <c r="R26" s="235" t="s">
        <v>36</v>
      </c>
      <c r="S26" s="235" t="s">
        <v>36</v>
      </c>
      <c r="T26" s="235" t="s">
        <v>36</v>
      </c>
      <c r="V26" s="235" t="s">
        <v>36</v>
      </c>
      <c r="W26" s="235" t="s">
        <v>36</v>
      </c>
      <c r="X26" s="235" t="s">
        <v>36</v>
      </c>
      <c r="Y26" s="235" t="s">
        <v>36</v>
      </c>
      <c r="Z26" s="235" t="s">
        <v>36</v>
      </c>
      <c r="AB26" s="235" t="s">
        <v>36</v>
      </c>
      <c r="AC26" s="235" t="s">
        <v>36</v>
      </c>
      <c r="AD26" s="235" t="s">
        <v>36</v>
      </c>
      <c r="AE26" s="235" t="s">
        <v>36</v>
      </c>
      <c r="AF26" s="235" t="s">
        <v>36</v>
      </c>
    </row>
    <row r="27" spans="1:32" x14ac:dyDescent="0.25">
      <c r="A27" s="354"/>
      <c r="B27" s="355" t="s">
        <v>28</v>
      </c>
      <c r="C27" s="356" t="s">
        <v>59</v>
      </c>
      <c r="D27" s="236">
        <v>5029022673.8599997</v>
      </c>
      <c r="E27" s="236">
        <v>4952549582.6300001</v>
      </c>
      <c r="F27" s="236">
        <v>5234766265.4799995</v>
      </c>
      <c r="G27" s="236">
        <v>5482416806.9300003</v>
      </c>
      <c r="H27" s="236"/>
      <c r="J27" s="236">
        <v>2535309483.1799998</v>
      </c>
      <c r="K27" s="236">
        <v>2683014460.9400001</v>
      </c>
      <c r="L27" s="236">
        <v>2846138899.6100001</v>
      </c>
      <c r="M27" s="236">
        <v>2986669038.7399998</v>
      </c>
      <c r="N27" s="236"/>
      <c r="P27" s="236">
        <v>36001760.060000002</v>
      </c>
      <c r="Q27" s="236">
        <v>50844875.140000001</v>
      </c>
      <c r="R27" s="236">
        <v>82120689.719999999</v>
      </c>
      <c r="S27" s="236">
        <v>93494335.010000005</v>
      </c>
      <c r="T27" s="236"/>
      <c r="V27" s="236">
        <v>726412164.24000001</v>
      </c>
      <c r="W27" s="236">
        <v>643902185.73000002</v>
      </c>
      <c r="X27" s="236">
        <v>749553072.59000003</v>
      </c>
      <c r="Y27" s="236">
        <v>998206397.07000005</v>
      </c>
      <c r="Z27" s="236"/>
      <c r="AB27" s="236">
        <v>1960663070.1900001</v>
      </c>
      <c r="AC27" s="236">
        <v>2053404046.71</v>
      </c>
      <c r="AD27" s="236">
        <v>2101855961.54</v>
      </c>
      <c r="AE27" s="236">
        <v>2189267483.02</v>
      </c>
      <c r="AF27" s="236"/>
    </row>
    <row r="28" spans="1:32" x14ac:dyDescent="0.25">
      <c r="A28" s="354"/>
      <c r="B28" s="355" t="s">
        <v>57</v>
      </c>
      <c r="C28" s="356"/>
      <c r="D28" s="236">
        <v>5029022673.8599997</v>
      </c>
      <c r="E28" s="236">
        <v>4952549582.6300001</v>
      </c>
      <c r="F28" s="236">
        <v>5234766265.4799995</v>
      </c>
      <c r="G28" s="236">
        <v>5482416806.9300003</v>
      </c>
      <c r="H28" s="236"/>
      <c r="J28" s="236">
        <v>2535309483.1799998</v>
      </c>
      <c r="K28" s="236">
        <v>2683014460.9400001</v>
      </c>
      <c r="L28" s="236">
        <v>2846138899.6100001</v>
      </c>
      <c r="M28" s="236">
        <v>2986669038.7399998</v>
      </c>
      <c r="N28" s="236"/>
      <c r="P28" s="236">
        <v>36001760.060000002</v>
      </c>
      <c r="Q28" s="236">
        <v>50844875.140000001</v>
      </c>
      <c r="R28" s="236">
        <v>82120689.719999999</v>
      </c>
      <c r="S28" s="236">
        <v>93494335.010000005</v>
      </c>
      <c r="T28" s="236"/>
      <c r="V28" s="236">
        <v>726412164.24000001</v>
      </c>
      <c r="W28" s="236">
        <v>643902185.73000002</v>
      </c>
      <c r="X28" s="236">
        <v>749553072.59000003</v>
      </c>
      <c r="Y28" s="236">
        <v>998206397.07000005</v>
      </c>
      <c r="Z28" s="236"/>
      <c r="AB28" s="236">
        <v>1960663070.1900001</v>
      </c>
      <c r="AC28" s="236">
        <v>2053404046.71</v>
      </c>
      <c r="AD28" s="236">
        <v>2101855961.54</v>
      </c>
      <c r="AE28" s="236">
        <v>2189267483.02</v>
      </c>
      <c r="AF28" s="236"/>
    </row>
    <row r="29" spans="1:32" x14ac:dyDescent="0.25">
      <c r="A29" s="354"/>
      <c r="B29" s="355" t="s">
        <v>51</v>
      </c>
      <c r="C29" s="356"/>
      <c r="D29" s="236">
        <v>11275039977.51</v>
      </c>
      <c r="E29" s="236">
        <v>11289877962.57</v>
      </c>
      <c r="F29" s="236">
        <v>11964888808.549999</v>
      </c>
      <c r="G29" s="236">
        <v>12879585878.08</v>
      </c>
      <c r="H29" s="236"/>
      <c r="J29" s="236">
        <v>11275039977.51</v>
      </c>
      <c r="K29" s="236">
        <v>11289877962.57</v>
      </c>
      <c r="L29" s="236">
        <v>11964888808.549999</v>
      </c>
      <c r="M29" s="236">
        <v>12879585878.08</v>
      </c>
      <c r="N29" s="236"/>
      <c r="P29" s="236">
        <v>11275039977.51</v>
      </c>
      <c r="Q29" s="236">
        <v>11289877962.57</v>
      </c>
      <c r="R29" s="236">
        <v>11964888808.549999</v>
      </c>
      <c r="S29" s="236">
        <v>12879585878.08</v>
      </c>
      <c r="T29" s="236"/>
      <c r="V29" s="236">
        <v>11275039977.51</v>
      </c>
      <c r="W29" s="236">
        <v>11289877962.57</v>
      </c>
      <c r="X29" s="236">
        <v>11964888808.549999</v>
      </c>
      <c r="Y29" s="236">
        <v>12879585878.08</v>
      </c>
      <c r="Z29" s="236"/>
      <c r="AB29" s="236">
        <v>11275039977.51</v>
      </c>
      <c r="AC29" s="236">
        <v>11289877962.57</v>
      </c>
      <c r="AD29" s="236">
        <v>11964888808.549999</v>
      </c>
      <c r="AE29" s="236">
        <v>12879585878.08</v>
      </c>
      <c r="AF29" s="236"/>
    </row>
    <row r="30" spans="1:32" x14ac:dyDescent="0.25">
      <c r="A30" s="354"/>
      <c r="B30" s="355" t="s">
        <v>22</v>
      </c>
      <c r="C30" s="356"/>
      <c r="D30" s="236">
        <v>11275039977.51</v>
      </c>
      <c r="E30" s="236">
        <v>11289877962.57</v>
      </c>
      <c r="F30" s="236">
        <v>11964888808.549999</v>
      </c>
      <c r="G30" s="236">
        <v>12879585878.08</v>
      </c>
      <c r="H30" s="236"/>
      <c r="J30" s="236">
        <v>11275039977.51</v>
      </c>
      <c r="K30" s="236">
        <v>11289877962.57</v>
      </c>
      <c r="L30" s="236">
        <v>11964888808.549999</v>
      </c>
      <c r="M30" s="236">
        <v>12879585878.08</v>
      </c>
      <c r="N30" s="236"/>
      <c r="P30" s="236">
        <v>11275039977.51</v>
      </c>
      <c r="Q30" s="236">
        <v>11289877962.57</v>
      </c>
      <c r="R30" s="236">
        <v>11964888808.549999</v>
      </c>
      <c r="S30" s="236">
        <v>12879585878.08</v>
      </c>
      <c r="T30" s="236"/>
      <c r="V30" s="236">
        <v>11275039977.51</v>
      </c>
      <c r="W30" s="236">
        <v>11289877962.57</v>
      </c>
      <c r="X30" s="236">
        <v>11964888808.549999</v>
      </c>
      <c r="Y30" s="236">
        <v>12879585878.08</v>
      </c>
      <c r="Z30" s="236"/>
      <c r="AB30" s="236">
        <v>11275039977.51</v>
      </c>
      <c r="AC30" s="236">
        <v>11289877962.57</v>
      </c>
      <c r="AD30" s="236">
        <v>11964888808.549999</v>
      </c>
      <c r="AE30" s="236">
        <v>12879585878.08</v>
      </c>
      <c r="AF30" s="236"/>
    </row>
    <row r="31" spans="1:32" x14ac:dyDescent="0.25">
      <c r="A31" s="354"/>
      <c r="B31" s="354"/>
      <c r="C31" s="357"/>
      <c r="D31" s="237"/>
      <c r="E31" s="237"/>
      <c r="F31" s="237"/>
      <c r="G31" s="237"/>
      <c r="H31" s="237"/>
      <c r="J31" s="237"/>
      <c r="K31" s="237"/>
      <c r="L31" s="237"/>
      <c r="M31" s="237"/>
      <c r="N31" s="237"/>
      <c r="P31" s="237"/>
      <c r="Q31" s="237"/>
      <c r="R31" s="237"/>
      <c r="S31" s="237"/>
      <c r="T31" s="237"/>
      <c r="V31" s="237"/>
      <c r="W31" s="237"/>
      <c r="X31" s="237"/>
      <c r="Y31" s="237"/>
      <c r="Z31" s="237"/>
      <c r="AB31" s="237"/>
      <c r="AC31" s="237"/>
      <c r="AD31" s="237"/>
      <c r="AE31" s="237"/>
      <c r="AF31" s="237"/>
    </row>
    <row r="32" spans="1:32" x14ac:dyDescent="0.25">
      <c r="A32" s="348"/>
      <c r="B32" s="349"/>
      <c r="C32" s="349"/>
      <c r="D32" s="238"/>
      <c r="E32" s="238"/>
      <c r="F32" s="238"/>
      <c r="G32" s="238"/>
      <c r="H32" s="238"/>
      <c r="J32" s="238"/>
      <c r="K32" s="238"/>
      <c r="L32" s="238"/>
      <c r="M32" s="238"/>
      <c r="N32" s="238"/>
      <c r="P32" s="238"/>
      <c r="Q32" s="238"/>
      <c r="R32" s="238"/>
      <c r="S32" s="238"/>
      <c r="T32" s="238"/>
      <c r="V32" s="238"/>
      <c r="W32" s="238"/>
      <c r="X32" s="238"/>
      <c r="Y32" s="238"/>
      <c r="Z32" s="238"/>
      <c r="AB32" s="238"/>
      <c r="AC32" s="238"/>
      <c r="AD32" s="238"/>
      <c r="AE32" s="238"/>
      <c r="AF32" s="238"/>
    </row>
    <row r="33" spans="1:32" x14ac:dyDescent="0.25">
      <c r="A33" s="352">
        <v>35</v>
      </c>
      <c r="B33" s="353" t="s">
        <v>118</v>
      </c>
      <c r="C33" s="239"/>
      <c r="D33" s="239"/>
      <c r="E33" s="239"/>
      <c r="F33" s="239"/>
      <c r="G33" s="239"/>
      <c r="H33" s="239"/>
      <c r="J33" s="239"/>
      <c r="K33" s="239"/>
      <c r="L33" s="239"/>
      <c r="M33" s="239"/>
      <c r="N33" s="239"/>
      <c r="P33" s="239"/>
      <c r="Q33" s="239"/>
      <c r="R33" s="239"/>
      <c r="S33" s="239"/>
      <c r="T33" s="239"/>
      <c r="V33" s="239"/>
      <c r="W33" s="239"/>
      <c r="X33" s="239"/>
      <c r="Y33" s="239"/>
      <c r="Z33" s="239"/>
      <c r="AB33" s="239"/>
      <c r="AC33" s="239"/>
      <c r="AD33" s="239"/>
      <c r="AE33" s="239"/>
      <c r="AF33" s="239"/>
    </row>
    <row r="34" spans="1:32" ht="21" x14ac:dyDescent="0.25">
      <c r="A34" s="354"/>
      <c r="B34" s="475"/>
      <c r="C34" s="477" t="s">
        <v>69</v>
      </c>
      <c r="D34" s="234" t="s">
        <v>279</v>
      </c>
      <c r="E34" s="234" t="s">
        <v>295</v>
      </c>
      <c r="F34" s="234" t="s">
        <v>294</v>
      </c>
      <c r="G34" s="234" t="s">
        <v>319</v>
      </c>
      <c r="H34" s="234" t="s">
        <v>331</v>
      </c>
      <c r="J34" s="234" t="s">
        <v>279</v>
      </c>
      <c r="K34" s="234" t="s">
        <v>295</v>
      </c>
      <c r="L34" s="234" t="s">
        <v>294</v>
      </c>
      <c r="M34" s="234" t="s">
        <v>319</v>
      </c>
      <c r="N34" s="234" t="s">
        <v>331</v>
      </c>
      <c r="P34" s="234" t="s">
        <v>279</v>
      </c>
      <c r="Q34" s="234" t="s">
        <v>295</v>
      </c>
      <c r="R34" s="234" t="s">
        <v>294</v>
      </c>
      <c r="S34" s="234" t="s">
        <v>319</v>
      </c>
      <c r="T34" s="234" t="s">
        <v>331</v>
      </c>
      <c r="V34" s="234" t="s">
        <v>279</v>
      </c>
      <c r="W34" s="234" t="s">
        <v>295</v>
      </c>
      <c r="X34" s="234" t="s">
        <v>294</v>
      </c>
      <c r="Y34" s="234" t="s">
        <v>319</v>
      </c>
      <c r="Z34" s="234" t="s">
        <v>331</v>
      </c>
      <c r="AB34" s="234" t="s">
        <v>279</v>
      </c>
      <c r="AC34" s="234" t="s">
        <v>295</v>
      </c>
      <c r="AD34" s="234" t="s">
        <v>294</v>
      </c>
      <c r="AE34" s="234" t="s">
        <v>319</v>
      </c>
      <c r="AF34" s="234" t="s">
        <v>331</v>
      </c>
    </row>
    <row r="35" spans="1:32" x14ac:dyDescent="0.25">
      <c r="A35" s="354"/>
      <c r="B35" s="476"/>
      <c r="C35" s="478"/>
      <c r="D35" s="235" t="s">
        <v>36</v>
      </c>
      <c r="E35" s="235" t="s">
        <v>36</v>
      </c>
      <c r="F35" s="235" t="s">
        <v>36</v>
      </c>
      <c r="G35" s="235" t="s">
        <v>36</v>
      </c>
      <c r="H35" s="235" t="s">
        <v>36</v>
      </c>
      <c r="J35" s="235" t="s">
        <v>36</v>
      </c>
      <c r="K35" s="235" t="s">
        <v>36</v>
      </c>
      <c r="L35" s="235" t="s">
        <v>36</v>
      </c>
      <c r="M35" s="235" t="s">
        <v>36</v>
      </c>
      <c r="N35" s="235" t="s">
        <v>36</v>
      </c>
      <c r="P35" s="235" t="s">
        <v>36</v>
      </c>
      <c r="Q35" s="235" t="s">
        <v>36</v>
      </c>
      <c r="R35" s="235" t="s">
        <v>36</v>
      </c>
      <c r="S35" s="235" t="s">
        <v>36</v>
      </c>
      <c r="T35" s="235" t="s">
        <v>36</v>
      </c>
      <c r="V35" s="235" t="s">
        <v>36</v>
      </c>
      <c r="W35" s="235" t="s">
        <v>36</v>
      </c>
      <c r="X35" s="235" t="s">
        <v>36</v>
      </c>
      <c r="Y35" s="235" t="s">
        <v>36</v>
      </c>
      <c r="Z35" s="235" t="s">
        <v>36</v>
      </c>
      <c r="AB35" s="235" t="s">
        <v>36</v>
      </c>
      <c r="AC35" s="235" t="s">
        <v>36</v>
      </c>
      <c r="AD35" s="235" t="s">
        <v>36</v>
      </c>
      <c r="AE35" s="235" t="s">
        <v>36</v>
      </c>
      <c r="AF35" s="235" t="s">
        <v>36</v>
      </c>
    </row>
    <row r="36" spans="1:32" x14ac:dyDescent="0.25">
      <c r="A36" s="354"/>
      <c r="B36" s="355" t="s">
        <v>28</v>
      </c>
      <c r="C36" s="356" t="s">
        <v>59</v>
      </c>
      <c r="D36" s="236">
        <v>1681589998.97</v>
      </c>
      <c r="E36" s="236">
        <v>1741509950.3199999</v>
      </c>
      <c r="F36" s="236">
        <v>1839122235.9000001</v>
      </c>
      <c r="G36" s="236">
        <v>1683291313.54</v>
      </c>
      <c r="H36" s="236"/>
      <c r="J36" s="236">
        <v>1146537153.53</v>
      </c>
      <c r="K36" s="236">
        <v>1219585419.3499999</v>
      </c>
      <c r="L36" s="236">
        <v>1201461327.3499999</v>
      </c>
      <c r="M36" s="236">
        <v>1518035645.6600001</v>
      </c>
      <c r="N36" s="236"/>
      <c r="P36" s="236">
        <v>502430577.89999998</v>
      </c>
      <c r="Q36" s="236">
        <v>561183227.67999995</v>
      </c>
      <c r="R36" s="236">
        <v>592689644.04999995</v>
      </c>
      <c r="S36" s="236">
        <v>613266300.19000006</v>
      </c>
      <c r="T36" s="236"/>
      <c r="V36" s="236">
        <v>911433517.35000002</v>
      </c>
      <c r="W36" s="236">
        <v>991717437.08000004</v>
      </c>
      <c r="X36" s="236">
        <v>1108762284.5999999</v>
      </c>
      <c r="Y36" s="236">
        <v>991952171.83000004</v>
      </c>
      <c r="Z36" s="236"/>
      <c r="AB36" s="236">
        <v>786564701.27999997</v>
      </c>
      <c r="AC36" s="236">
        <v>690982923.90999997</v>
      </c>
      <c r="AD36" s="236">
        <v>758105373</v>
      </c>
      <c r="AE36" s="236">
        <v>1131821438.22</v>
      </c>
      <c r="AF36" s="236"/>
    </row>
    <row r="37" spans="1:32" x14ac:dyDescent="0.25">
      <c r="A37" s="354"/>
      <c r="B37" s="355" t="s">
        <v>57</v>
      </c>
      <c r="C37" s="356"/>
      <c r="D37" s="236">
        <v>1681589998.97</v>
      </c>
      <c r="E37" s="236">
        <v>1741509950.3199999</v>
      </c>
      <c r="F37" s="236">
        <v>1839122235.9000001</v>
      </c>
      <c r="G37" s="236">
        <v>1683291313.54</v>
      </c>
      <c r="H37" s="236"/>
      <c r="J37" s="236">
        <v>1146537153.53</v>
      </c>
      <c r="K37" s="236">
        <v>1219585419.3499999</v>
      </c>
      <c r="L37" s="236">
        <v>1201461327.3499999</v>
      </c>
      <c r="M37" s="236">
        <v>1518035645.6600001</v>
      </c>
      <c r="N37" s="236"/>
      <c r="P37" s="236">
        <v>502430577.89999998</v>
      </c>
      <c r="Q37" s="236">
        <v>561183227.67999995</v>
      </c>
      <c r="R37" s="236">
        <v>592689644.04999995</v>
      </c>
      <c r="S37" s="236">
        <v>613266300.19000006</v>
      </c>
      <c r="T37" s="236"/>
      <c r="V37" s="236">
        <v>911433517.35000002</v>
      </c>
      <c r="W37" s="236">
        <v>991717437.08000004</v>
      </c>
      <c r="X37" s="236">
        <v>1108762284.5999999</v>
      </c>
      <c r="Y37" s="236">
        <v>991952171.83000004</v>
      </c>
      <c r="Z37" s="236"/>
      <c r="AB37" s="236">
        <v>786564701.27999997</v>
      </c>
      <c r="AC37" s="236">
        <v>690982923.90999997</v>
      </c>
      <c r="AD37" s="236">
        <v>758105373</v>
      </c>
      <c r="AE37" s="236">
        <v>1131821438.22</v>
      </c>
      <c r="AF37" s="236"/>
    </row>
    <row r="38" spans="1:32" x14ac:dyDescent="0.25">
      <c r="A38" s="354"/>
      <c r="B38" s="355" t="s">
        <v>51</v>
      </c>
      <c r="C38" s="356"/>
      <c r="D38" s="236">
        <v>5487063244.6800003</v>
      </c>
      <c r="E38" s="236">
        <v>5635944984.4300003</v>
      </c>
      <c r="F38" s="236">
        <v>6026131214.2700005</v>
      </c>
      <c r="G38" s="236">
        <v>6430730167.46</v>
      </c>
      <c r="H38" s="236"/>
      <c r="J38" s="236">
        <v>5487063244.6800003</v>
      </c>
      <c r="K38" s="236">
        <v>5635944984.4300003</v>
      </c>
      <c r="L38" s="236">
        <v>6026131214.2700005</v>
      </c>
      <c r="M38" s="236">
        <v>6430730167.46</v>
      </c>
      <c r="N38" s="236"/>
      <c r="P38" s="236">
        <v>5487063244.6800003</v>
      </c>
      <c r="Q38" s="236">
        <v>5635944984.4300003</v>
      </c>
      <c r="R38" s="236">
        <v>6026131214.2700005</v>
      </c>
      <c r="S38" s="236">
        <v>6430730167.46</v>
      </c>
      <c r="T38" s="236"/>
      <c r="V38" s="236">
        <v>5487063244.6800003</v>
      </c>
      <c r="W38" s="236">
        <v>5635944984.4300003</v>
      </c>
      <c r="X38" s="236">
        <v>6026131214.2700005</v>
      </c>
      <c r="Y38" s="236">
        <v>6430730167.46</v>
      </c>
      <c r="Z38" s="236"/>
      <c r="AB38" s="236">
        <v>5487063244.6800003</v>
      </c>
      <c r="AC38" s="236">
        <v>5635944984.4300003</v>
      </c>
      <c r="AD38" s="236">
        <v>6026131214.2700005</v>
      </c>
      <c r="AE38" s="236">
        <v>6430730167.46</v>
      </c>
      <c r="AF38" s="236"/>
    </row>
    <row r="39" spans="1:32" x14ac:dyDescent="0.25">
      <c r="A39" s="354"/>
      <c r="B39" s="355" t="s">
        <v>22</v>
      </c>
      <c r="C39" s="356"/>
      <c r="D39" s="236">
        <v>5487063244.6800003</v>
      </c>
      <c r="E39" s="236">
        <v>5635944984.4300003</v>
      </c>
      <c r="F39" s="236">
        <v>6026131214.2700005</v>
      </c>
      <c r="G39" s="236">
        <v>6430730167.46</v>
      </c>
      <c r="H39" s="236"/>
      <c r="J39" s="236">
        <v>5487063244.6800003</v>
      </c>
      <c r="K39" s="236">
        <v>5635944984.4300003</v>
      </c>
      <c r="L39" s="236">
        <v>6026131214.2700005</v>
      </c>
      <c r="M39" s="236">
        <v>6430730167.46</v>
      </c>
      <c r="N39" s="236"/>
      <c r="P39" s="236">
        <v>5487063244.6800003</v>
      </c>
      <c r="Q39" s="236">
        <v>5635944984.4300003</v>
      </c>
      <c r="R39" s="236">
        <v>6026131214.2700005</v>
      </c>
      <c r="S39" s="236">
        <v>6430730167.46</v>
      </c>
      <c r="T39" s="236"/>
      <c r="V39" s="236">
        <v>5487063244.6800003</v>
      </c>
      <c r="W39" s="236">
        <v>5635944984.4300003</v>
      </c>
      <c r="X39" s="236">
        <v>6026131214.2700005</v>
      </c>
      <c r="Y39" s="236">
        <v>6430730167.46</v>
      </c>
      <c r="Z39" s="236"/>
      <c r="AB39" s="236">
        <v>5487063244.6800003</v>
      </c>
      <c r="AC39" s="236">
        <v>5635944984.4300003</v>
      </c>
      <c r="AD39" s="236">
        <v>6026131214.2700005</v>
      </c>
      <c r="AE39" s="236">
        <v>6430730167.46</v>
      </c>
      <c r="AF39" s="236"/>
    </row>
    <row r="40" spans="1:32" x14ac:dyDescent="0.25">
      <c r="A40" s="354"/>
      <c r="B40" s="354"/>
      <c r="C40" s="357"/>
      <c r="D40" s="237"/>
      <c r="E40" s="237"/>
      <c r="F40" s="237"/>
      <c r="G40" s="237"/>
      <c r="H40" s="237"/>
      <c r="J40" s="237"/>
      <c r="K40" s="237"/>
      <c r="L40" s="237"/>
      <c r="M40" s="237"/>
      <c r="N40" s="237"/>
      <c r="P40" s="237"/>
      <c r="Q40" s="237"/>
      <c r="R40" s="237"/>
      <c r="S40" s="237"/>
      <c r="T40" s="237"/>
      <c r="V40" s="237"/>
      <c r="W40" s="237"/>
      <c r="X40" s="237"/>
      <c r="Y40" s="237"/>
      <c r="Z40" s="237"/>
      <c r="AB40" s="237"/>
      <c r="AC40" s="237"/>
      <c r="AD40" s="237"/>
      <c r="AE40" s="237"/>
      <c r="AF40" s="237"/>
    </row>
    <row r="41" spans="1:32" x14ac:dyDescent="0.25">
      <c r="A41" s="348"/>
      <c r="B41" s="349"/>
      <c r="C41" s="349"/>
      <c r="D41" s="238"/>
      <c r="E41" s="238"/>
      <c r="F41" s="238"/>
      <c r="G41" s="238"/>
      <c r="H41" s="238"/>
      <c r="J41" s="238"/>
      <c r="K41" s="238"/>
      <c r="L41" s="238"/>
      <c r="M41" s="238"/>
      <c r="N41" s="238"/>
      <c r="P41" s="238"/>
      <c r="Q41" s="238"/>
      <c r="R41" s="238"/>
      <c r="S41" s="238"/>
      <c r="T41" s="238"/>
      <c r="V41" s="238"/>
      <c r="W41" s="238"/>
      <c r="X41" s="238"/>
      <c r="Y41" s="238"/>
      <c r="Z41" s="238"/>
      <c r="AB41" s="238"/>
      <c r="AC41" s="238"/>
      <c r="AD41" s="238"/>
      <c r="AE41" s="238"/>
      <c r="AF41" s="238"/>
    </row>
    <row r="42" spans="1:32" x14ac:dyDescent="0.25">
      <c r="A42" s="352">
        <v>36</v>
      </c>
      <c r="B42" s="353" t="s">
        <v>119</v>
      </c>
      <c r="C42" s="239"/>
      <c r="D42" s="239"/>
      <c r="E42" s="239"/>
      <c r="F42" s="239"/>
      <c r="G42" s="239"/>
      <c r="H42" s="239"/>
      <c r="J42" s="239"/>
      <c r="K42" s="239"/>
      <c r="L42" s="239"/>
      <c r="M42" s="239"/>
      <c r="N42" s="239"/>
      <c r="P42" s="239"/>
      <c r="Q42" s="239"/>
      <c r="R42" s="239"/>
      <c r="S42" s="239"/>
      <c r="T42" s="239"/>
      <c r="V42" s="239"/>
      <c r="W42" s="239"/>
      <c r="X42" s="239"/>
      <c r="Y42" s="239"/>
      <c r="Z42" s="239"/>
      <c r="AB42" s="239"/>
      <c r="AC42" s="239"/>
      <c r="AD42" s="239"/>
      <c r="AE42" s="239"/>
      <c r="AF42" s="239"/>
    </row>
    <row r="43" spans="1:32" ht="21" x14ac:dyDescent="0.25">
      <c r="A43" s="354"/>
      <c r="B43" s="475"/>
      <c r="C43" s="477" t="s">
        <v>69</v>
      </c>
      <c r="D43" s="234" t="s">
        <v>279</v>
      </c>
      <c r="E43" s="234" t="s">
        <v>295</v>
      </c>
      <c r="F43" s="234" t="s">
        <v>294</v>
      </c>
      <c r="G43" s="234" t="s">
        <v>319</v>
      </c>
      <c r="H43" s="234" t="s">
        <v>331</v>
      </c>
      <c r="J43" s="234" t="s">
        <v>279</v>
      </c>
      <c r="K43" s="234" t="s">
        <v>295</v>
      </c>
      <c r="L43" s="234" t="s">
        <v>294</v>
      </c>
      <c r="M43" s="234" t="s">
        <v>319</v>
      </c>
      <c r="N43" s="234" t="s">
        <v>331</v>
      </c>
      <c r="P43" s="234" t="s">
        <v>279</v>
      </c>
      <c r="Q43" s="234" t="s">
        <v>295</v>
      </c>
      <c r="R43" s="234" t="s">
        <v>294</v>
      </c>
      <c r="S43" s="234" t="s">
        <v>319</v>
      </c>
      <c r="T43" s="234" t="s">
        <v>331</v>
      </c>
      <c r="V43" s="234" t="s">
        <v>279</v>
      </c>
      <c r="W43" s="234" t="s">
        <v>295</v>
      </c>
      <c r="X43" s="234" t="s">
        <v>294</v>
      </c>
      <c r="Y43" s="234" t="s">
        <v>319</v>
      </c>
      <c r="Z43" s="234" t="s">
        <v>331</v>
      </c>
      <c r="AB43" s="234" t="s">
        <v>279</v>
      </c>
      <c r="AC43" s="234" t="s">
        <v>295</v>
      </c>
      <c r="AD43" s="234" t="s">
        <v>294</v>
      </c>
      <c r="AE43" s="234" t="s">
        <v>319</v>
      </c>
      <c r="AF43" s="234" t="s">
        <v>331</v>
      </c>
    </row>
    <row r="44" spans="1:32" x14ac:dyDescent="0.25">
      <c r="A44" s="354"/>
      <c r="B44" s="476"/>
      <c r="C44" s="478"/>
      <c r="D44" s="235" t="s">
        <v>36</v>
      </c>
      <c r="E44" s="235" t="s">
        <v>36</v>
      </c>
      <c r="F44" s="235" t="s">
        <v>36</v>
      </c>
      <c r="G44" s="235" t="s">
        <v>36</v>
      </c>
      <c r="H44" s="235" t="s">
        <v>36</v>
      </c>
      <c r="J44" s="235" t="s">
        <v>36</v>
      </c>
      <c r="K44" s="235" t="s">
        <v>36</v>
      </c>
      <c r="L44" s="235" t="s">
        <v>36</v>
      </c>
      <c r="M44" s="235" t="s">
        <v>36</v>
      </c>
      <c r="N44" s="235" t="s">
        <v>36</v>
      </c>
      <c r="P44" s="235" t="s">
        <v>36</v>
      </c>
      <c r="Q44" s="235" t="s">
        <v>36</v>
      </c>
      <c r="R44" s="235" t="s">
        <v>36</v>
      </c>
      <c r="S44" s="235" t="s">
        <v>36</v>
      </c>
      <c r="T44" s="235" t="s">
        <v>36</v>
      </c>
      <c r="V44" s="235" t="s">
        <v>36</v>
      </c>
      <c r="W44" s="235" t="s">
        <v>36</v>
      </c>
      <c r="X44" s="235" t="s">
        <v>36</v>
      </c>
      <c r="Y44" s="235" t="s">
        <v>36</v>
      </c>
      <c r="Z44" s="235" t="s">
        <v>36</v>
      </c>
      <c r="AB44" s="235" t="s">
        <v>36</v>
      </c>
      <c r="AC44" s="235" t="s">
        <v>36</v>
      </c>
      <c r="AD44" s="235" t="s">
        <v>36</v>
      </c>
      <c r="AE44" s="235" t="s">
        <v>36</v>
      </c>
      <c r="AF44" s="235" t="s">
        <v>36</v>
      </c>
    </row>
    <row r="45" spans="1:32" x14ac:dyDescent="0.25">
      <c r="A45" s="354"/>
      <c r="B45" s="355" t="s">
        <v>28</v>
      </c>
      <c r="C45" s="356" t="s">
        <v>59</v>
      </c>
      <c r="D45" s="236">
        <v>5205037099.4399996</v>
      </c>
      <c r="E45" s="236">
        <v>5286106723.04</v>
      </c>
      <c r="F45" s="236">
        <v>5361742831.71</v>
      </c>
      <c r="G45" s="236">
        <v>5490682724.8999996</v>
      </c>
      <c r="H45" s="236"/>
      <c r="J45" s="236">
        <v>2311588663.8800001</v>
      </c>
      <c r="K45" s="236">
        <v>2441091677.4099998</v>
      </c>
      <c r="L45" s="236">
        <v>2652556145.9400001</v>
      </c>
      <c r="M45" s="236">
        <v>3062324972.48</v>
      </c>
      <c r="N45" s="236"/>
      <c r="P45" s="236">
        <v>209990058.33000001</v>
      </c>
      <c r="Q45" s="236">
        <v>196690483.59999999</v>
      </c>
      <c r="R45" s="236">
        <v>416335752.70999998</v>
      </c>
      <c r="S45" s="236">
        <v>230243778.05000001</v>
      </c>
      <c r="T45" s="236"/>
      <c r="V45" s="236">
        <v>772566308.83000004</v>
      </c>
      <c r="W45" s="236">
        <v>770412467.88</v>
      </c>
      <c r="X45" s="236">
        <v>1052549931.1799999</v>
      </c>
      <c r="Y45" s="236">
        <v>1086568457.6199999</v>
      </c>
      <c r="Z45" s="236"/>
      <c r="AB45" s="236">
        <v>2786741747.0900002</v>
      </c>
      <c r="AC45" s="236">
        <v>2824096537.75</v>
      </c>
      <c r="AD45" s="236">
        <v>2876754606.73</v>
      </c>
      <c r="AE45" s="236">
        <v>3241048550.8800001</v>
      </c>
      <c r="AF45" s="236"/>
    </row>
    <row r="46" spans="1:32" x14ac:dyDescent="0.25">
      <c r="A46" s="354"/>
      <c r="B46" s="355" t="s">
        <v>57</v>
      </c>
      <c r="C46" s="356"/>
      <c r="D46" s="236">
        <v>5205037099.4399996</v>
      </c>
      <c r="E46" s="236">
        <v>5286106723.04</v>
      </c>
      <c r="F46" s="236">
        <v>5361742831.71</v>
      </c>
      <c r="G46" s="236">
        <v>5490682724.8999996</v>
      </c>
      <c r="H46" s="236"/>
      <c r="J46" s="236">
        <v>2311588663.8800001</v>
      </c>
      <c r="K46" s="236">
        <v>2441091677.4099998</v>
      </c>
      <c r="L46" s="236">
        <v>2652556145.9400001</v>
      </c>
      <c r="M46" s="236">
        <v>3062324972.48</v>
      </c>
      <c r="N46" s="236"/>
      <c r="P46" s="236">
        <v>209990058.33000001</v>
      </c>
      <c r="Q46" s="236">
        <v>196690483.59999999</v>
      </c>
      <c r="R46" s="236">
        <v>416335752.70999998</v>
      </c>
      <c r="S46" s="236">
        <v>230243778.05000001</v>
      </c>
      <c r="T46" s="236"/>
      <c r="V46" s="236">
        <v>772566308.83000004</v>
      </c>
      <c r="W46" s="236">
        <v>770412467.88</v>
      </c>
      <c r="X46" s="236">
        <v>1052549931.1799999</v>
      </c>
      <c r="Y46" s="236">
        <v>1086568457.6199999</v>
      </c>
      <c r="Z46" s="236"/>
      <c r="AB46" s="236">
        <v>2786741747.0900002</v>
      </c>
      <c r="AC46" s="236">
        <v>2824096537.75</v>
      </c>
      <c r="AD46" s="236">
        <v>2876754606.73</v>
      </c>
      <c r="AE46" s="236">
        <v>3241048550.8800001</v>
      </c>
      <c r="AF46" s="236"/>
    </row>
    <row r="47" spans="1:32" x14ac:dyDescent="0.25">
      <c r="A47" s="354"/>
      <c r="B47" s="355" t="s">
        <v>51</v>
      </c>
      <c r="C47" s="356"/>
      <c r="D47" s="236">
        <v>12712153090.99</v>
      </c>
      <c r="E47" s="236">
        <v>12867867163.969999</v>
      </c>
      <c r="F47" s="236">
        <v>13797098203.440001</v>
      </c>
      <c r="G47" s="236">
        <v>14766049153.66</v>
      </c>
      <c r="H47" s="236"/>
      <c r="J47" s="236">
        <v>12712153090.99</v>
      </c>
      <c r="K47" s="236">
        <v>12867867163.969999</v>
      </c>
      <c r="L47" s="236">
        <v>13797098203.440001</v>
      </c>
      <c r="M47" s="236">
        <v>14766049153.66</v>
      </c>
      <c r="N47" s="236"/>
      <c r="P47" s="236">
        <v>12712153090.99</v>
      </c>
      <c r="Q47" s="236">
        <v>12867867163.969999</v>
      </c>
      <c r="R47" s="236">
        <v>13797098203.440001</v>
      </c>
      <c r="S47" s="236">
        <v>14766049153.66</v>
      </c>
      <c r="T47" s="236"/>
      <c r="V47" s="236">
        <v>12712153090.99</v>
      </c>
      <c r="W47" s="236">
        <v>12867867163.969999</v>
      </c>
      <c r="X47" s="236">
        <v>13797098203.440001</v>
      </c>
      <c r="Y47" s="236">
        <v>14766049153.66</v>
      </c>
      <c r="Z47" s="236"/>
      <c r="AB47" s="236">
        <v>12712153090.99</v>
      </c>
      <c r="AC47" s="236">
        <v>12867867163.969999</v>
      </c>
      <c r="AD47" s="236">
        <v>13797098203.440001</v>
      </c>
      <c r="AE47" s="236">
        <v>14766049153.66</v>
      </c>
      <c r="AF47" s="236"/>
    </row>
    <row r="48" spans="1:32" x14ac:dyDescent="0.25">
      <c r="A48" s="354"/>
      <c r="B48" s="355" t="s">
        <v>22</v>
      </c>
      <c r="C48" s="356"/>
      <c r="D48" s="236">
        <v>12712153090.99</v>
      </c>
      <c r="E48" s="236">
        <v>12867867163.969999</v>
      </c>
      <c r="F48" s="236">
        <v>13797098203.440001</v>
      </c>
      <c r="G48" s="236">
        <v>14766049153.66</v>
      </c>
      <c r="H48" s="236"/>
      <c r="J48" s="236">
        <v>12712153090.99</v>
      </c>
      <c r="K48" s="236">
        <v>12867867163.969999</v>
      </c>
      <c r="L48" s="236">
        <v>13797098203.440001</v>
      </c>
      <c r="M48" s="236">
        <v>14766049153.66</v>
      </c>
      <c r="N48" s="236"/>
      <c r="P48" s="236">
        <v>12712153090.99</v>
      </c>
      <c r="Q48" s="236">
        <v>12867867163.969999</v>
      </c>
      <c r="R48" s="236">
        <v>13797098203.440001</v>
      </c>
      <c r="S48" s="236">
        <v>14766049153.66</v>
      </c>
      <c r="T48" s="236"/>
      <c r="V48" s="236">
        <v>12712153090.99</v>
      </c>
      <c r="W48" s="236">
        <v>12867867163.969999</v>
      </c>
      <c r="X48" s="236">
        <v>13797098203.440001</v>
      </c>
      <c r="Y48" s="236">
        <v>14766049153.66</v>
      </c>
      <c r="Z48" s="236"/>
      <c r="AB48" s="236">
        <v>12712153090.99</v>
      </c>
      <c r="AC48" s="236">
        <v>12867867163.969999</v>
      </c>
      <c r="AD48" s="236">
        <v>13797098203.440001</v>
      </c>
      <c r="AE48" s="236">
        <v>14766049153.66</v>
      </c>
      <c r="AF48" s="236"/>
    </row>
    <row r="49" spans="1:32" x14ac:dyDescent="0.25">
      <c r="A49" s="354"/>
      <c r="B49" s="354"/>
      <c r="C49" s="357"/>
      <c r="D49" s="237"/>
      <c r="E49" s="237"/>
      <c r="F49" s="237"/>
      <c r="G49" s="237"/>
      <c r="H49" s="237"/>
      <c r="J49" s="237"/>
      <c r="K49" s="237"/>
      <c r="L49" s="237"/>
      <c r="M49" s="237"/>
      <c r="N49" s="237"/>
      <c r="P49" s="237"/>
      <c r="Q49" s="237"/>
      <c r="R49" s="237"/>
      <c r="S49" s="237"/>
      <c r="T49" s="237"/>
      <c r="V49" s="237"/>
      <c r="W49" s="237"/>
      <c r="X49" s="237"/>
      <c r="Y49" s="237"/>
      <c r="Z49" s="237"/>
      <c r="AB49" s="237"/>
      <c r="AC49" s="237"/>
      <c r="AD49" s="237"/>
      <c r="AE49" s="237"/>
      <c r="AF49" s="237"/>
    </row>
    <row r="50" spans="1:32" x14ac:dyDescent="0.25">
      <c r="A50" s="348"/>
      <c r="B50" s="349"/>
      <c r="C50" s="349"/>
      <c r="D50" s="238"/>
      <c r="E50" s="238"/>
      <c r="F50" s="238"/>
      <c r="G50" s="238"/>
      <c r="H50" s="238"/>
      <c r="J50" s="238"/>
      <c r="K50" s="238"/>
      <c r="L50" s="238"/>
      <c r="M50" s="238"/>
      <c r="N50" s="238"/>
      <c r="P50" s="238"/>
      <c r="Q50" s="238"/>
      <c r="R50" s="238"/>
      <c r="S50" s="238"/>
      <c r="T50" s="238"/>
      <c r="V50" s="238"/>
      <c r="W50" s="238"/>
      <c r="X50" s="238"/>
      <c r="Y50" s="238"/>
      <c r="Z50" s="238"/>
      <c r="AB50" s="238"/>
      <c r="AC50" s="238"/>
      <c r="AD50" s="238"/>
      <c r="AE50" s="238"/>
      <c r="AF50" s="238"/>
    </row>
    <row r="51" spans="1:32" x14ac:dyDescent="0.25">
      <c r="A51" s="352">
        <v>37</v>
      </c>
      <c r="B51" s="353" t="s">
        <v>120</v>
      </c>
      <c r="C51" s="239"/>
      <c r="D51" s="239"/>
      <c r="E51" s="239"/>
      <c r="F51" s="239"/>
      <c r="G51" s="239"/>
      <c r="H51" s="239"/>
      <c r="J51" s="239"/>
      <c r="K51" s="239"/>
      <c r="L51" s="239"/>
      <c r="M51" s="239"/>
      <c r="N51" s="239"/>
      <c r="P51" s="239"/>
      <c r="Q51" s="239"/>
      <c r="R51" s="239"/>
      <c r="S51" s="239"/>
      <c r="T51" s="239"/>
      <c r="V51" s="239"/>
      <c r="W51" s="239"/>
      <c r="X51" s="239"/>
      <c r="Y51" s="239"/>
      <c r="Z51" s="239"/>
      <c r="AB51" s="239"/>
      <c r="AC51" s="239"/>
      <c r="AD51" s="239"/>
      <c r="AE51" s="239"/>
      <c r="AF51" s="239"/>
    </row>
    <row r="52" spans="1:32" ht="21" x14ac:dyDescent="0.25">
      <c r="A52" s="354"/>
      <c r="B52" s="475"/>
      <c r="C52" s="477" t="s">
        <v>69</v>
      </c>
      <c r="D52" s="234" t="s">
        <v>279</v>
      </c>
      <c r="E52" s="234" t="s">
        <v>295</v>
      </c>
      <c r="F52" s="234" t="s">
        <v>294</v>
      </c>
      <c r="G52" s="234" t="s">
        <v>319</v>
      </c>
      <c r="H52" s="234" t="s">
        <v>331</v>
      </c>
      <c r="J52" s="234" t="s">
        <v>279</v>
      </c>
      <c r="K52" s="234" t="s">
        <v>295</v>
      </c>
      <c r="L52" s="234" t="s">
        <v>294</v>
      </c>
      <c r="M52" s="234" t="s">
        <v>319</v>
      </c>
      <c r="N52" s="234" t="s">
        <v>331</v>
      </c>
      <c r="P52" s="234" t="s">
        <v>279</v>
      </c>
      <c r="Q52" s="234" t="s">
        <v>295</v>
      </c>
      <c r="R52" s="234" t="s">
        <v>294</v>
      </c>
      <c r="S52" s="234" t="s">
        <v>319</v>
      </c>
      <c r="T52" s="234" t="s">
        <v>331</v>
      </c>
      <c r="V52" s="234" t="s">
        <v>279</v>
      </c>
      <c r="W52" s="234" t="s">
        <v>295</v>
      </c>
      <c r="X52" s="234" t="s">
        <v>294</v>
      </c>
      <c r="Y52" s="234" t="s">
        <v>319</v>
      </c>
      <c r="Z52" s="234" t="s">
        <v>331</v>
      </c>
      <c r="AB52" s="234" t="s">
        <v>279</v>
      </c>
      <c r="AC52" s="234" t="s">
        <v>295</v>
      </c>
      <c r="AD52" s="234" t="s">
        <v>294</v>
      </c>
      <c r="AE52" s="234" t="s">
        <v>319</v>
      </c>
      <c r="AF52" s="234" t="s">
        <v>331</v>
      </c>
    </row>
    <row r="53" spans="1:32" x14ac:dyDescent="0.25">
      <c r="A53" s="354"/>
      <c r="B53" s="476"/>
      <c r="C53" s="478"/>
      <c r="D53" s="235" t="s">
        <v>36</v>
      </c>
      <c r="E53" s="235" t="s">
        <v>36</v>
      </c>
      <c r="F53" s="235" t="s">
        <v>36</v>
      </c>
      <c r="G53" s="235" t="s">
        <v>36</v>
      </c>
      <c r="H53" s="235" t="s">
        <v>36</v>
      </c>
      <c r="J53" s="235" t="s">
        <v>36</v>
      </c>
      <c r="K53" s="235" t="s">
        <v>36</v>
      </c>
      <c r="L53" s="235" t="s">
        <v>36</v>
      </c>
      <c r="M53" s="235" t="s">
        <v>36</v>
      </c>
      <c r="N53" s="235" t="s">
        <v>36</v>
      </c>
      <c r="P53" s="235" t="s">
        <v>36</v>
      </c>
      <c r="Q53" s="235" t="s">
        <v>36</v>
      </c>
      <c r="R53" s="235" t="s">
        <v>36</v>
      </c>
      <c r="S53" s="235" t="s">
        <v>36</v>
      </c>
      <c r="T53" s="235" t="s">
        <v>36</v>
      </c>
      <c r="V53" s="235" t="s">
        <v>36</v>
      </c>
      <c r="W53" s="235" t="s">
        <v>36</v>
      </c>
      <c r="X53" s="235" t="s">
        <v>36</v>
      </c>
      <c r="Y53" s="235" t="s">
        <v>36</v>
      </c>
      <c r="Z53" s="235" t="s">
        <v>36</v>
      </c>
      <c r="AB53" s="235" t="s">
        <v>36</v>
      </c>
      <c r="AC53" s="235" t="s">
        <v>36</v>
      </c>
      <c r="AD53" s="235" t="s">
        <v>36</v>
      </c>
      <c r="AE53" s="235" t="s">
        <v>36</v>
      </c>
      <c r="AF53" s="235" t="s">
        <v>36</v>
      </c>
    </row>
    <row r="54" spans="1:32" x14ac:dyDescent="0.25">
      <c r="A54" s="354"/>
      <c r="B54" s="355" t="s">
        <v>28</v>
      </c>
      <c r="C54" s="356" t="s">
        <v>59</v>
      </c>
      <c r="D54" s="236">
        <v>3117809514.1399999</v>
      </c>
      <c r="E54" s="236">
        <v>2893406310.5900002</v>
      </c>
      <c r="F54" s="236">
        <v>3165129955.5500002</v>
      </c>
      <c r="G54" s="236">
        <v>3079638627.3800001</v>
      </c>
      <c r="H54" s="236"/>
      <c r="J54" s="236">
        <v>1989022990.3599999</v>
      </c>
      <c r="K54" s="236">
        <v>2122157411.6700001</v>
      </c>
      <c r="L54" s="236">
        <v>2246506490.8000002</v>
      </c>
      <c r="M54" s="236">
        <v>2404409346.0300002</v>
      </c>
      <c r="N54" s="236"/>
      <c r="P54" s="236">
        <v>497279312.14999998</v>
      </c>
      <c r="Q54" s="236">
        <v>571373220.55999994</v>
      </c>
      <c r="R54" s="236">
        <v>601912849.78999996</v>
      </c>
      <c r="S54" s="236">
        <v>599680734.75</v>
      </c>
      <c r="T54" s="236"/>
      <c r="V54" s="236">
        <v>1076471296.26</v>
      </c>
      <c r="W54" s="236">
        <v>1093888924.3299999</v>
      </c>
      <c r="X54" s="236">
        <v>1089565386.71</v>
      </c>
      <c r="Y54" s="236">
        <v>1214092544.5799999</v>
      </c>
      <c r="Z54" s="236"/>
      <c r="AB54" s="236">
        <v>926352484.79999995</v>
      </c>
      <c r="AC54" s="236">
        <v>959074563.37</v>
      </c>
      <c r="AD54" s="236">
        <v>865080987.96000004</v>
      </c>
      <c r="AE54" s="236">
        <v>1240793955.74</v>
      </c>
      <c r="AF54" s="236"/>
    </row>
    <row r="55" spans="1:32" x14ac:dyDescent="0.25">
      <c r="A55" s="354"/>
      <c r="B55" s="355" t="s">
        <v>57</v>
      </c>
      <c r="C55" s="356"/>
      <c r="D55" s="236">
        <v>3117809514.1399999</v>
      </c>
      <c r="E55" s="236">
        <v>2893406310.5900002</v>
      </c>
      <c r="F55" s="236">
        <v>3165129955.5500002</v>
      </c>
      <c r="G55" s="236">
        <v>3079638627.3800001</v>
      </c>
      <c r="H55" s="236"/>
      <c r="J55" s="236">
        <v>1989022990.3599999</v>
      </c>
      <c r="K55" s="236">
        <v>2122157411.6700001</v>
      </c>
      <c r="L55" s="236">
        <v>2246506490.8000002</v>
      </c>
      <c r="M55" s="236">
        <v>2404409346.0300002</v>
      </c>
      <c r="N55" s="236"/>
      <c r="P55" s="236">
        <v>497279312.14999998</v>
      </c>
      <c r="Q55" s="236">
        <v>571373220.55999994</v>
      </c>
      <c r="R55" s="236">
        <v>601912849.78999996</v>
      </c>
      <c r="S55" s="236">
        <v>599680734.75</v>
      </c>
      <c r="T55" s="236"/>
      <c r="V55" s="236">
        <v>1076471296.26</v>
      </c>
      <c r="W55" s="236">
        <v>1093888924.3299999</v>
      </c>
      <c r="X55" s="236">
        <v>1089565386.71</v>
      </c>
      <c r="Y55" s="236">
        <v>1214092544.5799999</v>
      </c>
      <c r="Z55" s="236"/>
      <c r="AB55" s="236">
        <v>926352484.79999995</v>
      </c>
      <c r="AC55" s="236">
        <v>959074563.37</v>
      </c>
      <c r="AD55" s="236">
        <v>865080987.96000004</v>
      </c>
      <c r="AE55" s="236">
        <v>1240793955.74</v>
      </c>
      <c r="AF55" s="236"/>
    </row>
    <row r="56" spans="1:32" x14ac:dyDescent="0.25">
      <c r="A56" s="354"/>
      <c r="B56" s="355" t="s">
        <v>51</v>
      </c>
      <c r="C56" s="356"/>
      <c r="D56" s="236">
        <v>8192753979.04</v>
      </c>
      <c r="E56" s="236">
        <v>8206379245.1000004</v>
      </c>
      <c r="F56" s="236">
        <v>8620269339.4300003</v>
      </c>
      <c r="G56" s="236">
        <v>9186913712.0900002</v>
      </c>
      <c r="H56" s="236"/>
      <c r="J56" s="236">
        <v>8192753979.04</v>
      </c>
      <c r="K56" s="236">
        <v>8206379245.1000004</v>
      </c>
      <c r="L56" s="236">
        <v>8620269339.4300003</v>
      </c>
      <c r="M56" s="236">
        <v>9186913712.0900002</v>
      </c>
      <c r="N56" s="236"/>
      <c r="P56" s="236">
        <v>8192753979.04</v>
      </c>
      <c r="Q56" s="236">
        <v>8206379245.1000004</v>
      </c>
      <c r="R56" s="236">
        <v>8620269339.4300003</v>
      </c>
      <c r="S56" s="236">
        <v>9186913712.0900002</v>
      </c>
      <c r="T56" s="236"/>
      <c r="V56" s="236">
        <v>8192753979.04</v>
      </c>
      <c r="W56" s="236">
        <v>8206379245.1000004</v>
      </c>
      <c r="X56" s="236">
        <v>8620269339.4300003</v>
      </c>
      <c r="Y56" s="236">
        <v>9186913712.0900002</v>
      </c>
      <c r="Z56" s="236"/>
      <c r="AB56" s="236">
        <v>8192753979.04</v>
      </c>
      <c r="AC56" s="236">
        <v>8206379245.1000004</v>
      </c>
      <c r="AD56" s="236">
        <v>8620269339.4300003</v>
      </c>
      <c r="AE56" s="236">
        <v>9186913712.0900002</v>
      </c>
      <c r="AF56" s="236"/>
    </row>
    <row r="57" spans="1:32" x14ac:dyDescent="0.25">
      <c r="A57" s="354"/>
      <c r="B57" s="355" t="s">
        <v>22</v>
      </c>
      <c r="C57" s="356"/>
      <c r="D57" s="236">
        <v>8192753979.04</v>
      </c>
      <c r="E57" s="236">
        <v>8206379245.1000004</v>
      </c>
      <c r="F57" s="236">
        <v>8620269339.4300003</v>
      </c>
      <c r="G57" s="236">
        <v>9186913712.0900002</v>
      </c>
      <c r="H57" s="236"/>
      <c r="J57" s="236">
        <v>8192753979.04</v>
      </c>
      <c r="K57" s="236">
        <v>8206379245.1000004</v>
      </c>
      <c r="L57" s="236">
        <v>8620269339.4300003</v>
      </c>
      <c r="M57" s="236">
        <v>9186913712.0900002</v>
      </c>
      <c r="N57" s="236"/>
      <c r="P57" s="236">
        <v>8192753979.04</v>
      </c>
      <c r="Q57" s="236">
        <v>8206379245.1000004</v>
      </c>
      <c r="R57" s="236">
        <v>8620269339.4300003</v>
      </c>
      <c r="S57" s="236">
        <v>9186913712.0900002</v>
      </c>
      <c r="T57" s="236"/>
      <c r="V57" s="236">
        <v>8192753979.04</v>
      </c>
      <c r="W57" s="236">
        <v>8206379245.1000004</v>
      </c>
      <c r="X57" s="236">
        <v>8620269339.4300003</v>
      </c>
      <c r="Y57" s="236">
        <v>9186913712.0900002</v>
      </c>
      <c r="Z57" s="236"/>
      <c r="AB57" s="236">
        <v>8192753979.04</v>
      </c>
      <c r="AC57" s="236">
        <v>8206379245.1000004</v>
      </c>
      <c r="AD57" s="236">
        <v>8620269339.4300003</v>
      </c>
      <c r="AE57" s="236">
        <v>9186913712.0900002</v>
      </c>
      <c r="AF57" s="236"/>
    </row>
    <row r="58" spans="1:32" x14ac:dyDescent="0.25">
      <c r="A58" s="354"/>
      <c r="B58" s="354"/>
      <c r="C58" s="357"/>
      <c r="D58" s="237"/>
      <c r="E58" s="237"/>
      <c r="F58" s="237"/>
      <c r="G58" s="237"/>
      <c r="H58" s="237"/>
      <c r="J58" s="237"/>
      <c r="K58" s="237"/>
      <c r="L58" s="237"/>
      <c r="M58" s="237"/>
      <c r="N58" s="237"/>
      <c r="P58" s="237"/>
      <c r="Q58" s="237"/>
      <c r="R58" s="237"/>
      <c r="S58" s="237"/>
      <c r="T58" s="237"/>
      <c r="V58" s="237"/>
      <c r="W58" s="237"/>
      <c r="X58" s="237"/>
      <c r="Y58" s="237"/>
      <c r="Z58" s="237"/>
      <c r="AB58" s="237"/>
      <c r="AC58" s="237"/>
      <c r="AD58" s="237"/>
      <c r="AE58" s="237"/>
      <c r="AF58" s="237"/>
    </row>
    <row r="59" spans="1:32" x14ac:dyDescent="0.25">
      <c r="A59" s="348"/>
      <c r="B59" s="349"/>
      <c r="C59" s="349"/>
      <c r="D59" s="238"/>
      <c r="E59" s="238"/>
      <c r="F59" s="238"/>
      <c r="G59" s="238"/>
      <c r="H59" s="238"/>
      <c r="J59" s="238"/>
      <c r="K59" s="238"/>
      <c r="L59" s="238"/>
      <c r="M59" s="238"/>
      <c r="N59" s="238"/>
      <c r="P59" s="238"/>
      <c r="Q59" s="238"/>
      <c r="R59" s="238"/>
      <c r="S59" s="238"/>
      <c r="T59" s="238"/>
      <c r="V59" s="238"/>
      <c r="W59" s="238"/>
      <c r="X59" s="238"/>
      <c r="Y59" s="238"/>
      <c r="Z59" s="238"/>
      <c r="AB59" s="238"/>
      <c r="AC59" s="238"/>
      <c r="AD59" s="238"/>
      <c r="AE59" s="238"/>
      <c r="AF59" s="238"/>
    </row>
    <row r="60" spans="1:32" x14ac:dyDescent="0.25">
      <c r="A60" s="352">
        <v>38</v>
      </c>
      <c r="B60" s="353" t="s">
        <v>121</v>
      </c>
      <c r="C60" s="239"/>
      <c r="D60" s="239"/>
      <c r="E60" s="239"/>
      <c r="F60" s="239"/>
      <c r="G60" s="239"/>
      <c r="H60" s="239"/>
      <c r="J60" s="239"/>
      <c r="K60" s="239"/>
      <c r="L60" s="239"/>
      <c r="M60" s="239"/>
      <c r="N60" s="239"/>
      <c r="P60" s="239"/>
      <c r="Q60" s="239"/>
      <c r="R60" s="239"/>
      <c r="S60" s="239"/>
      <c r="T60" s="239"/>
      <c r="V60" s="239"/>
      <c r="W60" s="239"/>
      <c r="X60" s="239"/>
      <c r="Y60" s="239"/>
      <c r="Z60" s="239"/>
      <c r="AB60" s="239"/>
      <c r="AC60" s="239"/>
      <c r="AD60" s="239"/>
      <c r="AE60" s="239"/>
      <c r="AF60" s="239"/>
    </row>
    <row r="61" spans="1:32" ht="21" x14ac:dyDescent="0.25">
      <c r="A61" s="354"/>
      <c r="B61" s="475"/>
      <c r="C61" s="477" t="s">
        <v>69</v>
      </c>
      <c r="D61" s="234" t="s">
        <v>279</v>
      </c>
      <c r="E61" s="234" t="s">
        <v>295</v>
      </c>
      <c r="F61" s="234" t="s">
        <v>294</v>
      </c>
      <c r="G61" s="234" t="s">
        <v>319</v>
      </c>
      <c r="H61" s="234" t="s">
        <v>331</v>
      </c>
      <c r="J61" s="234" t="s">
        <v>279</v>
      </c>
      <c r="K61" s="234" t="s">
        <v>295</v>
      </c>
      <c r="L61" s="234" t="s">
        <v>294</v>
      </c>
      <c r="M61" s="234" t="s">
        <v>319</v>
      </c>
      <c r="N61" s="234" t="s">
        <v>331</v>
      </c>
      <c r="P61" s="234" t="s">
        <v>279</v>
      </c>
      <c r="Q61" s="234" t="s">
        <v>295</v>
      </c>
      <c r="R61" s="234" t="s">
        <v>294</v>
      </c>
      <c r="S61" s="234" t="s">
        <v>319</v>
      </c>
      <c r="T61" s="234" t="s">
        <v>331</v>
      </c>
      <c r="V61" s="234" t="s">
        <v>279</v>
      </c>
      <c r="W61" s="234" t="s">
        <v>295</v>
      </c>
      <c r="X61" s="234" t="s">
        <v>294</v>
      </c>
      <c r="Y61" s="234" t="s">
        <v>319</v>
      </c>
      <c r="Z61" s="234" t="s">
        <v>331</v>
      </c>
      <c r="AB61" s="234" t="s">
        <v>279</v>
      </c>
      <c r="AC61" s="234" t="s">
        <v>295</v>
      </c>
      <c r="AD61" s="234" t="s">
        <v>294</v>
      </c>
      <c r="AE61" s="234" t="s">
        <v>319</v>
      </c>
      <c r="AF61" s="234" t="s">
        <v>331</v>
      </c>
    </row>
    <row r="62" spans="1:32" x14ac:dyDescent="0.25">
      <c r="A62" s="354"/>
      <c r="B62" s="476"/>
      <c r="C62" s="478"/>
      <c r="D62" s="235" t="s">
        <v>36</v>
      </c>
      <c r="E62" s="235" t="s">
        <v>36</v>
      </c>
      <c r="F62" s="235" t="s">
        <v>36</v>
      </c>
      <c r="G62" s="235" t="s">
        <v>36</v>
      </c>
      <c r="H62" s="235" t="s">
        <v>36</v>
      </c>
      <c r="J62" s="235" t="s">
        <v>36</v>
      </c>
      <c r="K62" s="235" t="s">
        <v>36</v>
      </c>
      <c r="L62" s="235" t="s">
        <v>36</v>
      </c>
      <c r="M62" s="235" t="s">
        <v>36</v>
      </c>
      <c r="N62" s="235" t="s">
        <v>36</v>
      </c>
      <c r="P62" s="235" t="s">
        <v>36</v>
      </c>
      <c r="Q62" s="235" t="s">
        <v>36</v>
      </c>
      <c r="R62" s="235" t="s">
        <v>36</v>
      </c>
      <c r="S62" s="235" t="s">
        <v>36</v>
      </c>
      <c r="T62" s="235" t="s">
        <v>36</v>
      </c>
      <c r="V62" s="235" t="s">
        <v>36</v>
      </c>
      <c r="W62" s="235" t="s">
        <v>36</v>
      </c>
      <c r="X62" s="235" t="s">
        <v>36</v>
      </c>
      <c r="Y62" s="235" t="s">
        <v>36</v>
      </c>
      <c r="Z62" s="235" t="s">
        <v>36</v>
      </c>
      <c r="AB62" s="235" t="s">
        <v>36</v>
      </c>
      <c r="AC62" s="235" t="s">
        <v>36</v>
      </c>
      <c r="AD62" s="235" t="s">
        <v>36</v>
      </c>
      <c r="AE62" s="235" t="s">
        <v>36</v>
      </c>
      <c r="AF62" s="235" t="s">
        <v>36</v>
      </c>
    </row>
    <row r="63" spans="1:32" x14ac:dyDescent="0.25">
      <c r="A63" s="354"/>
      <c r="B63" s="355" t="s">
        <v>28</v>
      </c>
      <c r="C63" s="356" t="s">
        <v>59</v>
      </c>
      <c r="D63" s="236">
        <v>1612233940.75</v>
      </c>
      <c r="E63" s="236">
        <v>1485453500.6800001</v>
      </c>
      <c r="F63" s="236">
        <v>1452984285.8800001</v>
      </c>
      <c r="G63" s="236">
        <v>1404613231.8199999</v>
      </c>
      <c r="H63" s="236"/>
      <c r="J63" s="236">
        <v>618765017.51999998</v>
      </c>
      <c r="K63" s="236">
        <v>660649208.78999996</v>
      </c>
      <c r="L63" s="236">
        <v>851462409.78999996</v>
      </c>
      <c r="M63" s="236">
        <v>962029634.11000001</v>
      </c>
      <c r="N63" s="236"/>
      <c r="P63" s="236">
        <v>168837032.52000001</v>
      </c>
      <c r="Q63" s="236">
        <v>156035601.34</v>
      </c>
      <c r="R63" s="236">
        <v>343438268.73000002</v>
      </c>
      <c r="S63" s="236">
        <v>123163877.61</v>
      </c>
      <c r="T63" s="236"/>
      <c r="V63" s="236">
        <v>211191923.5</v>
      </c>
      <c r="W63" s="236">
        <v>228681769.40000001</v>
      </c>
      <c r="X63" s="236">
        <v>283799960.69999999</v>
      </c>
      <c r="Y63" s="236">
        <v>310502433.30000001</v>
      </c>
      <c r="Z63" s="236"/>
      <c r="AB63" s="236">
        <v>965866460.41999996</v>
      </c>
      <c r="AC63" s="236">
        <v>1038784130.5</v>
      </c>
      <c r="AD63" s="236">
        <v>881874260.13999999</v>
      </c>
      <c r="AE63" s="236">
        <v>1160753585.3699999</v>
      </c>
      <c r="AF63" s="236"/>
    </row>
    <row r="64" spans="1:32" x14ac:dyDescent="0.25">
      <c r="A64" s="354"/>
      <c r="B64" s="355" t="s">
        <v>57</v>
      </c>
      <c r="C64" s="356"/>
      <c r="D64" s="236">
        <v>1612233940.75</v>
      </c>
      <c r="E64" s="236">
        <v>1485453500.6800001</v>
      </c>
      <c r="F64" s="236">
        <v>1452984285.8800001</v>
      </c>
      <c r="G64" s="236">
        <v>1404613231.8199999</v>
      </c>
      <c r="H64" s="236"/>
      <c r="J64" s="236">
        <v>618765017.51999998</v>
      </c>
      <c r="K64" s="236">
        <v>660649208.78999996</v>
      </c>
      <c r="L64" s="236">
        <v>851462409.78999996</v>
      </c>
      <c r="M64" s="236">
        <v>962029634.11000001</v>
      </c>
      <c r="N64" s="236"/>
      <c r="P64" s="236">
        <v>168837032.52000001</v>
      </c>
      <c r="Q64" s="236">
        <v>156035601.34</v>
      </c>
      <c r="R64" s="236">
        <v>343438268.73000002</v>
      </c>
      <c r="S64" s="236">
        <v>123163877.61</v>
      </c>
      <c r="T64" s="236"/>
      <c r="V64" s="236">
        <v>211191923.5</v>
      </c>
      <c r="W64" s="236">
        <v>228681769.40000001</v>
      </c>
      <c r="X64" s="236">
        <v>283799960.69999999</v>
      </c>
      <c r="Y64" s="236">
        <v>310502433.30000001</v>
      </c>
      <c r="Z64" s="236"/>
      <c r="AB64" s="236">
        <v>965866460.41999996</v>
      </c>
      <c r="AC64" s="236">
        <v>1038784130.5</v>
      </c>
      <c r="AD64" s="236">
        <v>881874260.13999999</v>
      </c>
      <c r="AE64" s="236">
        <v>1160753585.3699999</v>
      </c>
      <c r="AF64" s="236"/>
    </row>
    <row r="65" spans="1:32" x14ac:dyDescent="0.25">
      <c r="A65" s="354"/>
      <c r="B65" s="355" t="s">
        <v>51</v>
      </c>
      <c r="C65" s="356"/>
      <c r="D65" s="236">
        <v>4142803847.8400002</v>
      </c>
      <c r="E65" s="236">
        <v>4148423462.0599999</v>
      </c>
      <c r="F65" s="236">
        <v>4426347520.0600004</v>
      </c>
      <c r="G65" s="236">
        <v>4642646820.21</v>
      </c>
      <c r="H65" s="236"/>
      <c r="J65" s="236">
        <v>4142803847.8400002</v>
      </c>
      <c r="K65" s="236">
        <v>4148423462.0599999</v>
      </c>
      <c r="L65" s="236">
        <v>4426347520.0600004</v>
      </c>
      <c r="M65" s="236">
        <v>4642646820.21</v>
      </c>
      <c r="N65" s="236"/>
      <c r="P65" s="236">
        <v>4142803847.8400002</v>
      </c>
      <c r="Q65" s="236">
        <v>4148423462.0599999</v>
      </c>
      <c r="R65" s="236">
        <v>4426347520.0600004</v>
      </c>
      <c r="S65" s="236">
        <v>4642646820.21</v>
      </c>
      <c r="T65" s="236"/>
      <c r="V65" s="236">
        <v>4142803847.8400002</v>
      </c>
      <c r="W65" s="236">
        <v>4148423462.0599999</v>
      </c>
      <c r="X65" s="236">
        <v>4426347520.0600004</v>
      </c>
      <c r="Y65" s="236">
        <v>4642646820.21</v>
      </c>
      <c r="Z65" s="236"/>
      <c r="AB65" s="236">
        <v>4142803847.8400002</v>
      </c>
      <c r="AC65" s="236">
        <v>4148423462.0599999</v>
      </c>
      <c r="AD65" s="236">
        <v>4426347520.0600004</v>
      </c>
      <c r="AE65" s="236">
        <v>4642646820.21</v>
      </c>
      <c r="AF65" s="236"/>
    </row>
    <row r="66" spans="1:32" x14ac:dyDescent="0.25">
      <c r="A66" s="354"/>
      <c r="B66" s="355" t="s">
        <v>22</v>
      </c>
      <c r="C66" s="356"/>
      <c r="D66" s="236">
        <v>4142803847.8400002</v>
      </c>
      <c r="E66" s="236">
        <v>4148423462.0599999</v>
      </c>
      <c r="F66" s="236">
        <v>4426347520.0600004</v>
      </c>
      <c r="G66" s="236">
        <v>4642646820.21</v>
      </c>
      <c r="H66" s="236"/>
      <c r="J66" s="236">
        <v>4142803847.8400002</v>
      </c>
      <c r="K66" s="236">
        <v>4148423462.0599999</v>
      </c>
      <c r="L66" s="236">
        <v>4426347520.0600004</v>
      </c>
      <c r="M66" s="236">
        <v>4642646820.21</v>
      </c>
      <c r="N66" s="236"/>
      <c r="P66" s="236">
        <v>4142803847.8400002</v>
      </c>
      <c r="Q66" s="236">
        <v>4148423462.0599999</v>
      </c>
      <c r="R66" s="236">
        <v>4426347520.0600004</v>
      </c>
      <c r="S66" s="236">
        <v>4642646820.21</v>
      </c>
      <c r="T66" s="236"/>
      <c r="V66" s="236">
        <v>4142803847.8400002</v>
      </c>
      <c r="W66" s="236">
        <v>4148423462.0599999</v>
      </c>
      <c r="X66" s="236">
        <v>4426347520.0600004</v>
      </c>
      <c r="Y66" s="236">
        <v>4642646820.21</v>
      </c>
      <c r="Z66" s="236"/>
      <c r="AB66" s="236">
        <v>4142803847.8400002</v>
      </c>
      <c r="AC66" s="236">
        <v>4148423462.0599999</v>
      </c>
      <c r="AD66" s="236">
        <v>4426347520.0600004</v>
      </c>
      <c r="AE66" s="236">
        <v>4642646820.21</v>
      </c>
      <c r="AF66" s="236"/>
    </row>
    <row r="67" spans="1:32" x14ac:dyDescent="0.25">
      <c r="A67" s="354"/>
      <c r="B67" s="354"/>
      <c r="C67" s="357"/>
      <c r="D67" s="237"/>
      <c r="E67" s="237"/>
      <c r="F67" s="237"/>
      <c r="G67" s="237"/>
      <c r="H67" s="237"/>
      <c r="J67" s="237"/>
      <c r="K67" s="237"/>
      <c r="L67" s="237"/>
      <c r="M67" s="237"/>
      <c r="N67" s="237"/>
      <c r="P67" s="237"/>
      <c r="Q67" s="237"/>
      <c r="R67" s="237"/>
      <c r="S67" s="237"/>
      <c r="T67" s="237"/>
      <c r="V67" s="237"/>
      <c r="W67" s="237"/>
      <c r="X67" s="237"/>
      <c r="Y67" s="237"/>
      <c r="Z67" s="237"/>
      <c r="AB67" s="237"/>
      <c r="AC67" s="237"/>
      <c r="AD67" s="237"/>
      <c r="AE67" s="237"/>
      <c r="AF67" s="237"/>
    </row>
    <row r="68" spans="1:32" x14ac:dyDescent="0.25">
      <c r="A68" s="348"/>
      <c r="B68" s="349"/>
      <c r="C68" s="349"/>
      <c r="D68" s="238"/>
      <c r="E68" s="238"/>
      <c r="F68" s="238"/>
      <c r="G68" s="238"/>
      <c r="H68" s="238"/>
      <c r="J68" s="238"/>
      <c r="K68" s="238"/>
      <c r="L68" s="238"/>
      <c r="M68" s="238"/>
      <c r="N68" s="238"/>
      <c r="P68" s="238"/>
      <c r="Q68" s="238"/>
      <c r="R68" s="238"/>
      <c r="S68" s="238"/>
      <c r="T68" s="238"/>
      <c r="V68" s="238"/>
      <c r="W68" s="238"/>
      <c r="X68" s="238"/>
      <c r="Y68" s="238"/>
      <c r="Z68" s="238"/>
      <c r="AB68" s="238"/>
      <c r="AC68" s="238"/>
      <c r="AD68" s="238"/>
      <c r="AE68" s="238"/>
      <c r="AF68" s="238"/>
    </row>
    <row r="69" spans="1:32" x14ac:dyDescent="0.25">
      <c r="A69" s="352">
        <v>39</v>
      </c>
      <c r="B69" s="353" t="s">
        <v>122</v>
      </c>
      <c r="C69" s="239"/>
      <c r="D69" s="239"/>
      <c r="E69" s="239"/>
      <c r="F69" s="239"/>
      <c r="G69" s="239"/>
      <c r="H69" s="239"/>
      <c r="J69" s="239"/>
      <c r="K69" s="239"/>
      <c r="L69" s="239"/>
      <c r="M69" s="239"/>
      <c r="N69" s="239"/>
      <c r="P69" s="239"/>
      <c r="Q69" s="239"/>
      <c r="R69" s="239"/>
      <c r="S69" s="239"/>
      <c r="T69" s="239"/>
      <c r="V69" s="239"/>
      <c r="W69" s="239"/>
      <c r="X69" s="239"/>
      <c r="Y69" s="239"/>
      <c r="Z69" s="239"/>
      <c r="AB69" s="239"/>
      <c r="AC69" s="239"/>
      <c r="AD69" s="239"/>
      <c r="AE69" s="239"/>
      <c r="AF69" s="239"/>
    </row>
    <row r="70" spans="1:32" ht="21" x14ac:dyDescent="0.25">
      <c r="A70" s="354"/>
      <c r="B70" s="475"/>
      <c r="C70" s="477" t="s">
        <v>69</v>
      </c>
      <c r="D70" s="234" t="s">
        <v>279</v>
      </c>
      <c r="E70" s="234" t="s">
        <v>295</v>
      </c>
      <c r="F70" s="234" t="s">
        <v>294</v>
      </c>
      <c r="G70" s="234" t="s">
        <v>319</v>
      </c>
      <c r="H70" s="234" t="s">
        <v>331</v>
      </c>
      <c r="J70" s="234" t="s">
        <v>279</v>
      </c>
      <c r="K70" s="234" t="s">
        <v>295</v>
      </c>
      <c r="L70" s="234" t="s">
        <v>294</v>
      </c>
      <c r="M70" s="234" t="s">
        <v>319</v>
      </c>
      <c r="N70" s="234" t="s">
        <v>331</v>
      </c>
      <c r="P70" s="234" t="s">
        <v>279</v>
      </c>
      <c r="Q70" s="234" t="s">
        <v>295</v>
      </c>
      <c r="R70" s="234" t="s">
        <v>294</v>
      </c>
      <c r="S70" s="234" t="s">
        <v>319</v>
      </c>
      <c r="T70" s="234" t="s">
        <v>331</v>
      </c>
      <c r="V70" s="234" t="s">
        <v>279</v>
      </c>
      <c r="W70" s="234" t="s">
        <v>295</v>
      </c>
      <c r="X70" s="234" t="s">
        <v>294</v>
      </c>
      <c r="Y70" s="234" t="s">
        <v>319</v>
      </c>
      <c r="Z70" s="234" t="s">
        <v>331</v>
      </c>
      <c r="AB70" s="234" t="s">
        <v>279</v>
      </c>
      <c r="AC70" s="234" t="s">
        <v>295</v>
      </c>
      <c r="AD70" s="234" t="s">
        <v>294</v>
      </c>
      <c r="AE70" s="234" t="s">
        <v>319</v>
      </c>
      <c r="AF70" s="234" t="s">
        <v>331</v>
      </c>
    </row>
    <row r="71" spans="1:32" x14ac:dyDescent="0.25">
      <c r="A71" s="354"/>
      <c r="B71" s="476"/>
      <c r="C71" s="478"/>
      <c r="D71" s="235" t="s">
        <v>36</v>
      </c>
      <c r="E71" s="235" t="s">
        <v>36</v>
      </c>
      <c r="F71" s="235" t="s">
        <v>36</v>
      </c>
      <c r="G71" s="235" t="s">
        <v>36</v>
      </c>
      <c r="H71" s="235" t="s">
        <v>36</v>
      </c>
      <c r="J71" s="235" t="s">
        <v>36</v>
      </c>
      <c r="K71" s="235" t="s">
        <v>36</v>
      </c>
      <c r="L71" s="235" t="s">
        <v>36</v>
      </c>
      <c r="M71" s="235" t="s">
        <v>36</v>
      </c>
      <c r="N71" s="235" t="s">
        <v>36</v>
      </c>
      <c r="P71" s="235" t="s">
        <v>36</v>
      </c>
      <c r="Q71" s="235" t="s">
        <v>36</v>
      </c>
      <c r="R71" s="235" t="s">
        <v>36</v>
      </c>
      <c r="S71" s="235" t="s">
        <v>36</v>
      </c>
      <c r="T71" s="235" t="s">
        <v>36</v>
      </c>
      <c r="V71" s="235" t="s">
        <v>36</v>
      </c>
      <c r="W71" s="235" t="s">
        <v>36</v>
      </c>
      <c r="X71" s="235" t="s">
        <v>36</v>
      </c>
      <c r="Y71" s="235" t="s">
        <v>36</v>
      </c>
      <c r="Z71" s="235" t="s">
        <v>36</v>
      </c>
      <c r="AB71" s="235" t="s">
        <v>36</v>
      </c>
      <c r="AC71" s="235" t="s">
        <v>36</v>
      </c>
      <c r="AD71" s="235" t="s">
        <v>36</v>
      </c>
      <c r="AE71" s="235" t="s">
        <v>36</v>
      </c>
      <c r="AF71" s="235" t="s">
        <v>36</v>
      </c>
    </row>
    <row r="72" spans="1:32" x14ac:dyDescent="0.25">
      <c r="A72" s="354"/>
      <c r="B72" s="355" t="s">
        <v>28</v>
      </c>
      <c r="C72" s="356" t="s">
        <v>59</v>
      </c>
      <c r="D72" s="236">
        <v>103793</v>
      </c>
      <c r="E72" s="236">
        <v>105828</v>
      </c>
      <c r="F72" s="236">
        <v>105890</v>
      </c>
      <c r="G72" s="236">
        <v>108682</v>
      </c>
      <c r="H72" s="236"/>
      <c r="J72" s="236">
        <v>266070</v>
      </c>
      <c r="K72" s="236">
        <v>272619</v>
      </c>
      <c r="L72" s="236">
        <v>281770</v>
      </c>
      <c r="M72" s="236">
        <v>299452</v>
      </c>
      <c r="N72" s="236"/>
      <c r="P72" s="236">
        <v>74201</v>
      </c>
      <c r="Q72" s="236">
        <v>83807</v>
      </c>
      <c r="R72" s="236">
        <v>86272</v>
      </c>
      <c r="S72" s="236">
        <v>81955</v>
      </c>
      <c r="T72" s="236"/>
      <c r="V72" s="236">
        <v>40427</v>
      </c>
      <c r="W72" s="236">
        <v>40587</v>
      </c>
      <c r="X72" s="236">
        <v>43333</v>
      </c>
      <c r="Y72" s="236">
        <v>43446</v>
      </c>
      <c r="Z72" s="236"/>
      <c r="AB72" s="236">
        <v>208332</v>
      </c>
      <c r="AC72" s="236">
        <v>210987</v>
      </c>
      <c r="AD72" s="236">
        <v>218994</v>
      </c>
      <c r="AE72" s="236">
        <v>220039</v>
      </c>
      <c r="AF72" s="236"/>
    </row>
    <row r="73" spans="1:32" x14ac:dyDescent="0.25">
      <c r="A73" s="354"/>
      <c r="B73" s="355" t="s">
        <v>57</v>
      </c>
      <c r="C73" s="356"/>
      <c r="D73" s="236">
        <v>103793</v>
      </c>
      <c r="E73" s="236">
        <v>105828</v>
      </c>
      <c r="F73" s="236">
        <v>105890</v>
      </c>
      <c r="G73" s="236">
        <v>108682</v>
      </c>
      <c r="H73" s="236"/>
      <c r="J73" s="236">
        <v>266070</v>
      </c>
      <c r="K73" s="236">
        <v>272619</v>
      </c>
      <c r="L73" s="236">
        <v>281770</v>
      </c>
      <c r="M73" s="236">
        <v>299452</v>
      </c>
      <c r="N73" s="236"/>
      <c r="P73" s="236">
        <v>74201</v>
      </c>
      <c r="Q73" s="236">
        <v>83807</v>
      </c>
      <c r="R73" s="236">
        <v>86272</v>
      </c>
      <c r="S73" s="236">
        <v>81955</v>
      </c>
      <c r="T73" s="236"/>
      <c r="V73" s="236">
        <v>40427</v>
      </c>
      <c r="W73" s="236">
        <v>40587</v>
      </c>
      <c r="X73" s="236">
        <v>43333</v>
      </c>
      <c r="Y73" s="236">
        <v>43446</v>
      </c>
      <c r="Z73" s="236"/>
      <c r="AB73" s="236">
        <v>208332</v>
      </c>
      <c r="AC73" s="236">
        <v>210987</v>
      </c>
      <c r="AD73" s="236">
        <v>218994</v>
      </c>
      <c r="AE73" s="236">
        <v>220039</v>
      </c>
      <c r="AF73" s="236"/>
    </row>
    <row r="74" spans="1:32" x14ac:dyDescent="0.25">
      <c r="A74" s="354"/>
      <c r="B74" s="355" t="s">
        <v>51</v>
      </c>
      <c r="C74" s="356"/>
      <c r="D74" s="236">
        <v>825378</v>
      </c>
      <c r="E74" s="236">
        <v>846253</v>
      </c>
      <c r="F74" s="236">
        <v>877230</v>
      </c>
      <c r="G74" s="236">
        <v>898941</v>
      </c>
      <c r="H74" s="236"/>
      <c r="J74" s="236">
        <v>825378</v>
      </c>
      <c r="K74" s="236">
        <v>846253</v>
      </c>
      <c r="L74" s="236">
        <v>877230</v>
      </c>
      <c r="M74" s="236">
        <v>898941</v>
      </c>
      <c r="N74" s="236"/>
      <c r="P74" s="236">
        <v>825378</v>
      </c>
      <c r="Q74" s="236">
        <v>846253</v>
      </c>
      <c r="R74" s="236">
        <v>877230</v>
      </c>
      <c r="S74" s="236">
        <v>898941</v>
      </c>
      <c r="T74" s="236"/>
      <c r="V74" s="236">
        <v>825378</v>
      </c>
      <c r="W74" s="236">
        <v>846253</v>
      </c>
      <c r="X74" s="236">
        <v>877230</v>
      </c>
      <c r="Y74" s="236">
        <v>898941</v>
      </c>
      <c r="Z74" s="236"/>
      <c r="AB74" s="236">
        <v>825378</v>
      </c>
      <c r="AC74" s="236">
        <v>846253</v>
      </c>
      <c r="AD74" s="236">
        <v>877230</v>
      </c>
      <c r="AE74" s="236">
        <v>898941</v>
      </c>
      <c r="AF74" s="236"/>
    </row>
    <row r="75" spans="1:32" x14ac:dyDescent="0.25">
      <c r="A75" s="354"/>
      <c r="B75" s="355" t="s">
        <v>22</v>
      </c>
      <c r="C75" s="356"/>
      <c r="D75" s="236">
        <v>825378</v>
      </c>
      <c r="E75" s="236">
        <v>846253</v>
      </c>
      <c r="F75" s="236">
        <v>877230</v>
      </c>
      <c r="G75" s="236">
        <v>898941</v>
      </c>
      <c r="H75" s="236"/>
      <c r="J75" s="236">
        <v>825378</v>
      </c>
      <c r="K75" s="236">
        <v>846253</v>
      </c>
      <c r="L75" s="236">
        <v>877230</v>
      </c>
      <c r="M75" s="236">
        <v>898941</v>
      </c>
      <c r="N75" s="236"/>
      <c r="P75" s="236">
        <v>825378</v>
      </c>
      <c r="Q75" s="236">
        <v>846253</v>
      </c>
      <c r="R75" s="236">
        <v>877230</v>
      </c>
      <c r="S75" s="236">
        <v>898941</v>
      </c>
      <c r="T75" s="236"/>
      <c r="V75" s="236">
        <v>825378</v>
      </c>
      <c r="W75" s="236">
        <v>846253</v>
      </c>
      <c r="X75" s="236">
        <v>877230</v>
      </c>
      <c r="Y75" s="236">
        <v>898941</v>
      </c>
      <c r="Z75" s="236"/>
      <c r="AB75" s="236">
        <v>825378</v>
      </c>
      <c r="AC75" s="236">
        <v>846253</v>
      </c>
      <c r="AD75" s="236">
        <v>877230</v>
      </c>
      <c r="AE75" s="236">
        <v>898941</v>
      </c>
      <c r="AF75" s="236"/>
    </row>
    <row r="76" spans="1:32" x14ac:dyDescent="0.25">
      <c r="A76" s="354"/>
      <c r="B76" s="354"/>
      <c r="C76" s="357"/>
      <c r="D76" s="237"/>
      <c r="E76" s="237"/>
      <c r="F76" s="237"/>
      <c r="G76" s="237"/>
      <c r="H76" s="237"/>
      <c r="J76" s="237"/>
      <c r="K76" s="237"/>
      <c r="L76" s="237"/>
      <c r="M76" s="237"/>
      <c r="N76" s="237"/>
      <c r="P76" s="237"/>
      <c r="Q76" s="237"/>
      <c r="R76" s="237"/>
      <c r="S76" s="237"/>
      <c r="T76" s="237"/>
      <c r="V76" s="237"/>
      <c r="W76" s="237"/>
      <c r="X76" s="237"/>
      <c r="Y76" s="237"/>
      <c r="Z76" s="237"/>
      <c r="AB76" s="237"/>
      <c r="AC76" s="237"/>
      <c r="AD76" s="237"/>
      <c r="AE76" s="237"/>
      <c r="AF76" s="237"/>
    </row>
    <row r="77" spans="1:32" x14ac:dyDescent="0.25">
      <c r="A77" s="348"/>
      <c r="B77" s="349"/>
      <c r="C77" s="349"/>
      <c r="D77" s="238"/>
      <c r="E77" s="238"/>
      <c r="F77" s="238"/>
      <c r="G77" s="238"/>
      <c r="H77" s="238"/>
      <c r="J77" s="238"/>
      <c r="K77" s="238"/>
      <c r="L77" s="238"/>
      <c r="M77" s="238"/>
      <c r="N77" s="238"/>
      <c r="P77" s="238"/>
      <c r="Q77" s="238"/>
      <c r="R77" s="238"/>
      <c r="S77" s="238"/>
      <c r="T77" s="238"/>
      <c r="V77" s="238"/>
      <c r="W77" s="238"/>
      <c r="X77" s="238"/>
      <c r="Y77" s="238"/>
      <c r="Z77" s="238"/>
      <c r="AB77" s="238"/>
      <c r="AC77" s="238"/>
      <c r="AD77" s="238"/>
      <c r="AE77" s="238"/>
      <c r="AF77" s="238"/>
    </row>
    <row r="78" spans="1:32" x14ac:dyDescent="0.25">
      <c r="A78" s="352">
        <v>40</v>
      </c>
      <c r="B78" s="353" t="s">
        <v>123</v>
      </c>
      <c r="C78" s="239"/>
      <c r="D78" s="239"/>
      <c r="E78" s="239"/>
      <c r="F78" s="239"/>
      <c r="G78" s="239"/>
      <c r="H78" s="239"/>
      <c r="J78" s="239"/>
      <c r="K78" s="239"/>
      <c r="L78" s="239"/>
      <c r="M78" s="239"/>
      <c r="N78" s="239"/>
      <c r="P78" s="239"/>
      <c r="Q78" s="239"/>
      <c r="R78" s="239"/>
      <c r="S78" s="239"/>
      <c r="T78" s="239"/>
      <c r="V78" s="239"/>
      <c r="W78" s="239"/>
      <c r="X78" s="239"/>
      <c r="Y78" s="239"/>
      <c r="Z78" s="239"/>
      <c r="AB78" s="239"/>
      <c r="AC78" s="239"/>
      <c r="AD78" s="239"/>
      <c r="AE78" s="239"/>
      <c r="AF78" s="239"/>
    </row>
    <row r="79" spans="1:32" ht="21" x14ac:dyDescent="0.25">
      <c r="A79" s="354"/>
      <c r="B79" s="475"/>
      <c r="C79" s="477" t="s">
        <v>69</v>
      </c>
      <c r="D79" s="234" t="s">
        <v>279</v>
      </c>
      <c r="E79" s="234" t="s">
        <v>295</v>
      </c>
      <c r="F79" s="234" t="s">
        <v>294</v>
      </c>
      <c r="G79" s="234" t="s">
        <v>319</v>
      </c>
      <c r="H79" s="234" t="s">
        <v>331</v>
      </c>
      <c r="J79" s="234" t="s">
        <v>279</v>
      </c>
      <c r="K79" s="234" t="s">
        <v>295</v>
      </c>
      <c r="L79" s="234" t="s">
        <v>294</v>
      </c>
      <c r="M79" s="234" t="s">
        <v>319</v>
      </c>
      <c r="N79" s="234" t="s">
        <v>331</v>
      </c>
      <c r="P79" s="234" t="s">
        <v>279</v>
      </c>
      <c r="Q79" s="234" t="s">
        <v>295</v>
      </c>
      <c r="R79" s="234" t="s">
        <v>294</v>
      </c>
      <c r="S79" s="234" t="s">
        <v>319</v>
      </c>
      <c r="T79" s="234" t="s">
        <v>331</v>
      </c>
      <c r="V79" s="234" t="s">
        <v>279</v>
      </c>
      <c r="W79" s="234" t="s">
        <v>295</v>
      </c>
      <c r="X79" s="234" t="s">
        <v>294</v>
      </c>
      <c r="Y79" s="234" t="s">
        <v>319</v>
      </c>
      <c r="Z79" s="234" t="s">
        <v>331</v>
      </c>
      <c r="AB79" s="234" t="s">
        <v>279</v>
      </c>
      <c r="AC79" s="234" t="s">
        <v>295</v>
      </c>
      <c r="AD79" s="234" t="s">
        <v>294</v>
      </c>
      <c r="AE79" s="234" t="s">
        <v>319</v>
      </c>
      <c r="AF79" s="234" t="s">
        <v>331</v>
      </c>
    </row>
    <row r="80" spans="1:32" x14ac:dyDescent="0.25">
      <c r="A80" s="354"/>
      <c r="B80" s="476"/>
      <c r="C80" s="478"/>
      <c r="D80" s="235" t="s">
        <v>36</v>
      </c>
      <c r="E80" s="235" t="s">
        <v>36</v>
      </c>
      <c r="F80" s="235" t="s">
        <v>36</v>
      </c>
      <c r="G80" s="235" t="s">
        <v>36</v>
      </c>
      <c r="H80" s="235" t="s">
        <v>36</v>
      </c>
      <c r="J80" s="235" t="s">
        <v>36</v>
      </c>
      <c r="K80" s="235" t="s">
        <v>36</v>
      </c>
      <c r="L80" s="235" t="s">
        <v>36</v>
      </c>
      <c r="M80" s="235" t="s">
        <v>36</v>
      </c>
      <c r="N80" s="235" t="s">
        <v>36</v>
      </c>
      <c r="P80" s="235" t="s">
        <v>36</v>
      </c>
      <c r="Q80" s="235" t="s">
        <v>36</v>
      </c>
      <c r="R80" s="235" t="s">
        <v>36</v>
      </c>
      <c r="S80" s="235" t="s">
        <v>36</v>
      </c>
      <c r="T80" s="235" t="s">
        <v>36</v>
      </c>
      <c r="V80" s="235" t="s">
        <v>36</v>
      </c>
      <c r="W80" s="235" t="s">
        <v>36</v>
      </c>
      <c r="X80" s="235" t="s">
        <v>36</v>
      </c>
      <c r="Y80" s="235" t="s">
        <v>36</v>
      </c>
      <c r="Z80" s="235" t="s">
        <v>36</v>
      </c>
      <c r="AB80" s="235" t="s">
        <v>36</v>
      </c>
      <c r="AC80" s="235" t="s">
        <v>36</v>
      </c>
      <c r="AD80" s="235" t="s">
        <v>36</v>
      </c>
      <c r="AE80" s="235" t="s">
        <v>36</v>
      </c>
      <c r="AF80" s="235" t="s">
        <v>36</v>
      </c>
    </row>
    <row r="81" spans="1:32" x14ac:dyDescent="0.25">
      <c r="A81" s="354"/>
      <c r="B81" s="355" t="s">
        <v>28</v>
      </c>
      <c r="C81" s="356" t="s">
        <v>59</v>
      </c>
      <c r="D81" s="236">
        <v>1107873796.5899999</v>
      </c>
      <c r="E81" s="236">
        <v>1187925549.3499999</v>
      </c>
      <c r="F81" s="236">
        <v>1238721587.6199999</v>
      </c>
      <c r="G81" s="236">
        <v>1192481976.3</v>
      </c>
      <c r="H81" s="236"/>
      <c r="J81" s="236">
        <v>475591638.23000002</v>
      </c>
      <c r="K81" s="236">
        <v>592356922.63</v>
      </c>
      <c r="L81" s="236">
        <v>643936967.88</v>
      </c>
      <c r="M81" s="236">
        <v>726069185.61000001</v>
      </c>
      <c r="N81" s="236"/>
      <c r="P81" s="236">
        <v>95861345.459999993</v>
      </c>
      <c r="Q81" s="236">
        <v>142846760.22999999</v>
      </c>
      <c r="R81" s="236">
        <v>177017481.25</v>
      </c>
      <c r="S81" s="236">
        <v>206660574</v>
      </c>
      <c r="T81" s="236"/>
      <c r="V81" s="236">
        <v>115577860</v>
      </c>
      <c r="W81" s="236">
        <v>162150739.69999999</v>
      </c>
      <c r="X81" s="236">
        <v>209697151.30000001</v>
      </c>
      <c r="Y81" s="236">
        <v>236089259.16999999</v>
      </c>
      <c r="Z81" s="236"/>
      <c r="AB81" s="236">
        <v>306036719.88</v>
      </c>
      <c r="AC81" s="236">
        <v>311787266.69999999</v>
      </c>
      <c r="AD81" s="236">
        <v>347940435.61000001</v>
      </c>
      <c r="AE81" s="236">
        <v>367392851.45999998</v>
      </c>
      <c r="AF81" s="236"/>
    </row>
    <row r="82" spans="1:32" x14ac:dyDescent="0.25">
      <c r="A82" s="354"/>
      <c r="B82" s="355" t="s">
        <v>57</v>
      </c>
      <c r="C82" s="356"/>
      <c r="D82" s="236">
        <v>1107873796.5899999</v>
      </c>
      <c r="E82" s="236">
        <v>1187925549.3499999</v>
      </c>
      <c r="F82" s="236">
        <v>1238721587.6199999</v>
      </c>
      <c r="G82" s="236">
        <v>1192481976.3</v>
      </c>
      <c r="H82" s="236"/>
      <c r="J82" s="236">
        <v>475591638.23000002</v>
      </c>
      <c r="K82" s="236">
        <v>592356922.63</v>
      </c>
      <c r="L82" s="236">
        <v>643936967.88</v>
      </c>
      <c r="M82" s="236">
        <v>726069185.61000001</v>
      </c>
      <c r="N82" s="236"/>
      <c r="P82" s="236">
        <v>95861345.459999993</v>
      </c>
      <c r="Q82" s="236">
        <v>142846760.22999999</v>
      </c>
      <c r="R82" s="236">
        <v>177017481.25</v>
      </c>
      <c r="S82" s="236">
        <v>206660574</v>
      </c>
      <c r="T82" s="236"/>
      <c r="V82" s="236">
        <v>115577860</v>
      </c>
      <c r="W82" s="236">
        <v>162150739.69999999</v>
      </c>
      <c r="X82" s="236">
        <v>209697151.30000001</v>
      </c>
      <c r="Y82" s="236">
        <v>236089259.16999999</v>
      </c>
      <c r="Z82" s="236"/>
      <c r="AB82" s="236">
        <v>306036719.88</v>
      </c>
      <c r="AC82" s="236">
        <v>311787266.69999999</v>
      </c>
      <c r="AD82" s="236">
        <v>347940435.61000001</v>
      </c>
      <c r="AE82" s="236">
        <v>367392851.45999998</v>
      </c>
      <c r="AF82" s="236"/>
    </row>
    <row r="83" spans="1:32" x14ac:dyDescent="0.25">
      <c r="A83" s="354"/>
      <c r="B83" s="355" t="s">
        <v>51</v>
      </c>
      <c r="C83" s="356"/>
      <c r="D83" s="236">
        <v>2311331592.0900002</v>
      </c>
      <c r="E83" s="236">
        <v>2562011763.3299999</v>
      </c>
      <c r="F83" s="236">
        <v>2803106361.7399998</v>
      </c>
      <c r="G83" s="236">
        <v>2993114562.3099999</v>
      </c>
      <c r="H83" s="236"/>
      <c r="J83" s="236">
        <v>2311331592.0900002</v>
      </c>
      <c r="K83" s="236">
        <v>2562011763.3299999</v>
      </c>
      <c r="L83" s="236">
        <v>2803106361.7399998</v>
      </c>
      <c r="M83" s="236">
        <v>2993114562.3099999</v>
      </c>
      <c r="N83" s="236"/>
      <c r="P83" s="236">
        <v>2311331592.0900002</v>
      </c>
      <c r="Q83" s="236">
        <v>2562011763.3299999</v>
      </c>
      <c r="R83" s="236">
        <v>2803106361.7399998</v>
      </c>
      <c r="S83" s="236">
        <v>2993114562.3099999</v>
      </c>
      <c r="T83" s="236"/>
      <c r="V83" s="236">
        <v>2311331592.0900002</v>
      </c>
      <c r="W83" s="236">
        <v>2562011763.3299999</v>
      </c>
      <c r="X83" s="236">
        <v>2803106361.7399998</v>
      </c>
      <c r="Y83" s="236">
        <v>2993114562.3099999</v>
      </c>
      <c r="Z83" s="236"/>
      <c r="AB83" s="236">
        <v>2311331592.0900002</v>
      </c>
      <c r="AC83" s="236">
        <v>2562011763.3299999</v>
      </c>
      <c r="AD83" s="236">
        <v>2803106361.7399998</v>
      </c>
      <c r="AE83" s="236">
        <v>2993114562.3099999</v>
      </c>
      <c r="AF83" s="236"/>
    </row>
    <row r="84" spans="1:32" x14ac:dyDescent="0.25">
      <c r="A84" s="354"/>
      <c r="B84" s="355" t="s">
        <v>22</v>
      </c>
      <c r="C84" s="356"/>
      <c r="D84" s="236">
        <v>2311331592.0900002</v>
      </c>
      <c r="E84" s="236">
        <v>2562011763.3299999</v>
      </c>
      <c r="F84" s="236">
        <v>2803106361.7399998</v>
      </c>
      <c r="G84" s="236">
        <v>2993114562.3099999</v>
      </c>
      <c r="H84" s="236"/>
      <c r="J84" s="236">
        <v>2311331592.0900002</v>
      </c>
      <c r="K84" s="236">
        <v>2562011763.3299999</v>
      </c>
      <c r="L84" s="236">
        <v>2803106361.7399998</v>
      </c>
      <c r="M84" s="236">
        <v>2993114562.3099999</v>
      </c>
      <c r="N84" s="236"/>
      <c r="P84" s="236">
        <v>2311331592.0900002</v>
      </c>
      <c r="Q84" s="236">
        <v>2562011763.3299999</v>
      </c>
      <c r="R84" s="236">
        <v>2803106361.7399998</v>
      </c>
      <c r="S84" s="236">
        <v>2993114562.3099999</v>
      </c>
      <c r="T84" s="236"/>
      <c r="V84" s="236">
        <v>2311331592.0900002</v>
      </c>
      <c r="W84" s="236">
        <v>2562011763.3299999</v>
      </c>
      <c r="X84" s="236">
        <v>2803106361.7399998</v>
      </c>
      <c r="Y84" s="236">
        <v>2993114562.3099999</v>
      </c>
      <c r="Z84" s="236"/>
      <c r="AB84" s="236">
        <v>2311331592.0900002</v>
      </c>
      <c r="AC84" s="236">
        <v>2562011763.3299999</v>
      </c>
      <c r="AD84" s="236">
        <v>2803106361.7399998</v>
      </c>
      <c r="AE84" s="236">
        <v>2993114562.3099999</v>
      </c>
      <c r="AF84" s="236"/>
    </row>
    <row r="85" spans="1:32" x14ac:dyDescent="0.25">
      <c r="A85" s="354"/>
      <c r="B85" s="354"/>
      <c r="C85" s="357"/>
      <c r="D85" s="237"/>
      <c r="E85" s="237"/>
      <c r="F85" s="237"/>
      <c r="G85" s="237"/>
      <c r="H85" s="237"/>
      <c r="J85" s="237"/>
      <c r="K85" s="237"/>
      <c r="L85" s="237"/>
      <c r="M85" s="237"/>
      <c r="N85" s="237"/>
      <c r="P85" s="237"/>
      <c r="Q85" s="237"/>
      <c r="R85" s="237"/>
      <c r="S85" s="237"/>
      <c r="T85" s="237"/>
      <c r="V85" s="237"/>
      <c r="W85" s="237"/>
      <c r="X85" s="237"/>
      <c r="Y85" s="237"/>
      <c r="Z85" s="237"/>
      <c r="AB85" s="237"/>
      <c r="AC85" s="237"/>
      <c r="AD85" s="237"/>
      <c r="AE85" s="237"/>
      <c r="AF85" s="237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75"/>
      <c r="B1" s="375"/>
      <c r="C1" s="375"/>
      <c r="D1" s="374"/>
      <c r="E1" s="375"/>
      <c r="F1" s="375"/>
      <c r="G1" s="375"/>
      <c r="H1" s="375"/>
      <c r="I1" s="375"/>
      <c r="J1" s="375"/>
      <c r="K1" s="517" t="s">
        <v>167</v>
      </c>
      <c r="L1" s="517"/>
      <c r="M1" s="417"/>
    </row>
    <row r="2" spans="1:13" ht="15.6" x14ac:dyDescent="0.3">
      <c r="A2" s="375"/>
      <c r="B2" s="375"/>
      <c r="C2" s="375"/>
      <c r="D2" s="374"/>
      <c r="E2" s="375"/>
      <c r="F2" s="375"/>
      <c r="G2" s="375"/>
      <c r="H2" s="375"/>
      <c r="I2" s="375"/>
      <c r="J2" s="375"/>
      <c r="K2" s="370"/>
      <c r="L2" s="370"/>
      <c r="M2" s="417"/>
    </row>
    <row r="3" spans="1:13" x14ac:dyDescent="0.25">
      <c r="A3" s="497" t="s">
        <v>158</v>
      </c>
      <c r="B3" s="498"/>
      <c r="C3" s="498"/>
      <c r="D3" s="498"/>
      <c r="E3" s="498"/>
      <c r="F3" s="499"/>
      <c r="G3" s="500" t="s">
        <v>168</v>
      </c>
      <c r="H3" s="501"/>
      <c r="I3" s="501"/>
      <c r="J3" s="501"/>
      <c r="K3" s="502"/>
      <c r="L3" s="375"/>
      <c r="M3" s="375"/>
    </row>
    <row r="4" spans="1:13" x14ac:dyDescent="0.25">
      <c r="A4" s="487" t="s">
        <v>134</v>
      </c>
      <c r="B4" s="488"/>
      <c r="C4" s="488"/>
      <c r="D4" s="488"/>
      <c r="E4" s="488"/>
      <c r="F4" s="489"/>
      <c r="G4" s="494">
        <v>2011</v>
      </c>
      <c r="H4" s="495"/>
      <c r="I4" s="495"/>
      <c r="J4" s="495"/>
      <c r="K4" s="496"/>
      <c r="L4" s="375"/>
      <c r="M4" s="375"/>
    </row>
    <row r="5" spans="1:13" x14ac:dyDescent="0.25">
      <c r="A5" s="487" t="s">
        <v>135</v>
      </c>
      <c r="B5" s="488"/>
      <c r="C5" s="488"/>
      <c r="D5" s="488"/>
      <c r="E5" s="488"/>
      <c r="F5" s="489"/>
      <c r="G5" s="494">
        <v>4</v>
      </c>
      <c r="H5" s="495"/>
      <c r="I5" s="495"/>
      <c r="J5" s="495"/>
      <c r="K5" s="496"/>
      <c r="L5" s="375"/>
      <c r="M5" s="375"/>
    </row>
    <row r="6" spans="1:13" x14ac:dyDescent="0.25">
      <c r="A6" s="487" t="s">
        <v>159</v>
      </c>
      <c r="B6" s="488"/>
      <c r="C6" s="488"/>
      <c r="D6" s="488"/>
      <c r="E6" s="488"/>
      <c r="F6" s="489"/>
      <c r="G6" s="494" t="s">
        <v>169</v>
      </c>
      <c r="H6" s="495"/>
      <c r="I6" s="495"/>
      <c r="J6" s="495"/>
      <c r="K6" s="496"/>
      <c r="L6" s="375"/>
      <c r="M6" s="375"/>
    </row>
    <row r="7" spans="1:13" x14ac:dyDescent="0.25">
      <c r="A7" s="504" t="s">
        <v>32</v>
      </c>
      <c r="B7" s="505"/>
      <c r="C7" s="505"/>
      <c r="D7" s="505"/>
      <c r="E7" s="505"/>
      <c r="F7" s="505"/>
      <c r="G7" s="505"/>
      <c r="H7" s="505"/>
      <c r="I7" s="505"/>
      <c r="J7" s="505"/>
      <c r="K7" s="506"/>
      <c r="L7" s="374"/>
      <c r="M7" s="375"/>
    </row>
    <row r="8" spans="1:13" x14ac:dyDescent="0.25">
      <c r="A8" s="487" t="s">
        <v>54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374"/>
      <c r="M8" s="375"/>
    </row>
    <row r="9" spans="1:13" x14ac:dyDescent="0.25">
      <c r="A9" s="487" t="s">
        <v>55</v>
      </c>
      <c r="B9" s="488"/>
      <c r="C9" s="488"/>
      <c r="D9" s="488"/>
      <c r="E9" s="488"/>
      <c r="F9" s="488"/>
      <c r="G9" s="488"/>
      <c r="H9" s="488"/>
      <c r="I9" s="488"/>
      <c r="J9" s="488"/>
      <c r="K9" s="489"/>
      <c r="L9" s="374"/>
      <c r="M9" s="375"/>
    </row>
    <row r="10" spans="1:13" x14ac:dyDescent="0.25">
      <c r="A10" s="487" t="s">
        <v>50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9"/>
      <c r="L10" s="374"/>
      <c r="M10" s="375"/>
    </row>
    <row r="11" spans="1:13" x14ac:dyDescent="0.25">
      <c r="A11" s="487" t="s">
        <v>27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9"/>
      <c r="L11" s="374"/>
      <c r="M11" s="375"/>
    </row>
    <row r="12" spans="1:13" x14ac:dyDescent="0.25">
      <c r="A12" s="487" t="s">
        <v>95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9"/>
      <c r="L12" s="374"/>
      <c r="M12" s="375"/>
    </row>
    <row r="13" spans="1:13" x14ac:dyDescent="0.25">
      <c r="A13" s="487" t="s">
        <v>52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9"/>
      <c r="L13" s="374"/>
      <c r="M13" s="375"/>
    </row>
    <row r="14" spans="1:13" x14ac:dyDescent="0.25">
      <c r="A14" s="487" t="s">
        <v>53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9"/>
      <c r="L14" s="374"/>
      <c r="M14" s="375"/>
    </row>
    <row r="15" spans="1:13" x14ac:dyDescent="0.25">
      <c r="A15" s="487" t="s">
        <v>56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9"/>
      <c r="L15" s="374"/>
      <c r="M15" s="375"/>
    </row>
    <row r="16" spans="1:13" x14ac:dyDescent="0.25">
      <c r="A16" s="487" t="s">
        <v>28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9"/>
      <c r="L16" s="374"/>
      <c r="M16" s="375"/>
    </row>
    <row r="17" spans="1:13" x14ac:dyDescent="0.25">
      <c r="A17" s="487" t="s">
        <v>30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9"/>
      <c r="L17" s="374"/>
      <c r="M17" s="128"/>
    </row>
    <row r="18" spans="1:13" x14ac:dyDescent="0.25">
      <c r="A18" s="487" t="s">
        <v>29</v>
      </c>
      <c r="B18" s="488"/>
      <c r="C18" s="488"/>
      <c r="D18" s="488"/>
      <c r="E18" s="488"/>
      <c r="F18" s="488"/>
      <c r="G18" s="488"/>
      <c r="H18" s="488"/>
      <c r="I18" s="488"/>
      <c r="J18" s="488"/>
      <c r="K18" s="489"/>
      <c r="L18" s="374"/>
      <c r="M18" s="128"/>
    </row>
    <row r="19" spans="1:13" x14ac:dyDescent="0.25">
      <c r="A19" s="510" t="s">
        <v>136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2"/>
      <c r="L19" s="374"/>
      <c r="M19" s="128"/>
    </row>
    <row r="20" spans="1:13" x14ac:dyDescent="0.25">
      <c r="A20" s="510" t="s">
        <v>160</v>
      </c>
      <c r="B20" s="511"/>
      <c r="C20" s="511"/>
      <c r="D20" s="511"/>
      <c r="E20" s="511"/>
      <c r="F20" s="511"/>
      <c r="G20" s="511"/>
      <c r="H20" s="511"/>
      <c r="I20" s="511"/>
      <c r="J20" s="511"/>
      <c r="K20" s="512"/>
      <c r="L20" s="374"/>
      <c r="M20" s="128"/>
    </row>
    <row r="21" spans="1:13" x14ac:dyDescent="0.25">
      <c r="A21" s="510" t="s">
        <v>161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374"/>
      <c r="M21" s="128"/>
    </row>
    <row r="22" spans="1:13" x14ac:dyDescent="0.25">
      <c r="A22" s="504" t="s">
        <v>137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6"/>
      <c r="L22" s="374"/>
      <c r="M22" s="128"/>
    </row>
    <row r="23" spans="1:13" x14ac:dyDescent="0.25">
      <c r="A23" s="504" t="s">
        <v>157</v>
      </c>
      <c r="B23" s="505"/>
      <c r="C23" s="505"/>
      <c r="D23" s="505"/>
      <c r="E23" s="505"/>
      <c r="F23" s="505"/>
      <c r="G23" s="506"/>
      <c r="H23" s="507" t="s">
        <v>162</v>
      </c>
      <c r="I23" s="508"/>
      <c r="J23" s="508"/>
      <c r="K23" s="509"/>
      <c r="L23" s="375"/>
      <c r="M23" s="128"/>
    </row>
    <row r="24" spans="1:13" x14ac:dyDescent="0.25">
      <c r="A24" s="487" t="s">
        <v>170</v>
      </c>
      <c r="B24" s="488"/>
      <c r="C24" s="488"/>
      <c r="D24" s="488"/>
      <c r="E24" s="488"/>
      <c r="F24" s="488"/>
      <c r="G24" s="489"/>
      <c r="H24" s="494">
        <v>2397</v>
      </c>
      <c r="I24" s="495"/>
      <c r="J24" s="495"/>
      <c r="K24" s="496"/>
      <c r="L24" s="375"/>
      <c r="M24" s="128"/>
    </row>
    <row r="25" spans="1:13" x14ac:dyDescent="0.25">
      <c r="A25" s="487" t="s">
        <v>171</v>
      </c>
      <c r="B25" s="488"/>
      <c r="C25" s="488"/>
      <c r="D25" s="488"/>
      <c r="E25" s="488"/>
      <c r="F25" s="488"/>
      <c r="G25" s="489"/>
      <c r="H25" s="494">
        <v>898941</v>
      </c>
      <c r="I25" s="495"/>
      <c r="J25" s="495"/>
      <c r="K25" s="496"/>
      <c r="L25" s="375"/>
      <c r="M25" s="128"/>
    </row>
    <row r="26" spans="1:13" x14ac:dyDescent="0.25">
      <c r="A26" s="487" t="s">
        <v>172</v>
      </c>
      <c r="B26" s="488"/>
      <c r="C26" s="488"/>
      <c r="D26" s="488"/>
      <c r="E26" s="488"/>
      <c r="F26" s="488"/>
      <c r="G26" s="489"/>
      <c r="H26" s="503">
        <v>4927956.1100000003</v>
      </c>
      <c r="I26" s="503"/>
      <c r="J26" s="503"/>
      <c r="K26" s="503"/>
      <c r="L26" s="375"/>
      <c r="M26" s="128"/>
    </row>
    <row r="27" spans="1:13" x14ac:dyDescent="0.25">
      <c r="A27" s="487" t="s">
        <v>173</v>
      </c>
      <c r="B27" s="488"/>
      <c r="C27" s="488"/>
      <c r="D27" s="488"/>
      <c r="E27" s="488"/>
      <c r="F27" s="488"/>
      <c r="G27" s="489"/>
      <c r="H27" s="494">
        <v>2397</v>
      </c>
      <c r="I27" s="495"/>
      <c r="J27" s="495"/>
      <c r="K27" s="496"/>
      <c r="L27" s="375"/>
      <c r="M27" s="128"/>
    </row>
    <row r="28" spans="1:13" x14ac:dyDescent="0.25">
      <c r="A28" s="487" t="s">
        <v>174</v>
      </c>
      <c r="B28" s="488"/>
      <c r="C28" s="488"/>
      <c r="D28" s="488"/>
      <c r="E28" s="488"/>
      <c r="F28" s="488"/>
      <c r="G28" s="489"/>
      <c r="H28" s="494">
        <v>2397</v>
      </c>
      <c r="I28" s="495"/>
      <c r="J28" s="495"/>
      <c r="K28" s="496"/>
      <c r="L28" s="375"/>
      <c r="M28" s="128"/>
    </row>
    <row r="29" spans="1:13" x14ac:dyDescent="0.25">
      <c r="A29" s="487" t="s">
        <v>175</v>
      </c>
      <c r="B29" s="488"/>
      <c r="C29" s="488"/>
      <c r="D29" s="488"/>
      <c r="E29" s="488"/>
      <c r="F29" s="488"/>
      <c r="G29" s="489"/>
      <c r="H29" s="494">
        <v>4927956111.2819996</v>
      </c>
      <c r="I29" s="495"/>
      <c r="J29" s="495"/>
      <c r="K29" s="496"/>
      <c r="L29" s="375"/>
      <c r="M29" s="128"/>
    </row>
    <row r="30" spans="1:13" x14ac:dyDescent="0.25">
      <c r="A30" s="487" t="s">
        <v>176</v>
      </c>
      <c r="B30" s="488"/>
      <c r="C30" s="488"/>
      <c r="D30" s="488"/>
      <c r="E30" s="488"/>
      <c r="F30" s="488"/>
      <c r="G30" s="489"/>
      <c r="H30" s="494">
        <v>4927956111.2819996</v>
      </c>
      <c r="I30" s="495"/>
      <c r="J30" s="495"/>
      <c r="K30" s="496"/>
      <c r="L30" s="375"/>
      <c r="M30" s="128"/>
    </row>
    <row r="31" spans="1:13" x14ac:dyDescent="0.25">
      <c r="A31" s="487" t="s">
        <v>177</v>
      </c>
      <c r="B31" s="488"/>
      <c r="C31" s="488"/>
      <c r="D31" s="488"/>
      <c r="E31" s="488"/>
      <c r="F31" s="488"/>
      <c r="G31" s="489"/>
      <c r="H31" s="494">
        <v>2276</v>
      </c>
      <c r="I31" s="495"/>
      <c r="J31" s="495"/>
      <c r="K31" s="496"/>
      <c r="L31" s="375"/>
      <c r="M31" s="128"/>
    </row>
    <row r="32" spans="1:13" x14ac:dyDescent="0.25">
      <c r="A32" s="418"/>
      <c r="B32" s="418"/>
      <c r="C32" s="418"/>
      <c r="D32" s="418"/>
      <c r="E32" s="418"/>
      <c r="F32" s="418"/>
      <c r="G32" s="418"/>
      <c r="H32" s="419"/>
      <c r="I32" s="419"/>
      <c r="J32" s="419"/>
      <c r="K32" s="419"/>
      <c r="L32" s="375"/>
      <c r="M32" s="128"/>
    </row>
    <row r="33" spans="1:13" x14ac:dyDescent="0.25">
      <c r="A33" s="375"/>
      <c r="B33" s="375"/>
      <c r="C33" s="493" t="s">
        <v>163</v>
      </c>
      <c r="D33" s="493"/>
      <c r="E33" s="493"/>
      <c r="F33" s="493"/>
      <c r="G33" s="493"/>
      <c r="H33" s="493"/>
      <c r="I33" s="493"/>
      <c r="J33" s="493"/>
      <c r="K33" s="493"/>
      <c r="L33" s="420"/>
      <c r="M33" s="128"/>
    </row>
    <row r="34" spans="1:13" x14ac:dyDescent="0.25">
      <c r="A34" s="375"/>
      <c r="B34" s="375"/>
      <c r="C34" s="375"/>
      <c r="D34" s="375"/>
      <c r="E34" s="375"/>
      <c r="F34" s="375"/>
      <c r="G34" s="375"/>
      <c r="H34" s="375"/>
      <c r="I34" s="375"/>
      <c r="J34" s="421"/>
      <c r="K34" s="421"/>
      <c r="L34" s="375"/>
      <c r="M34" s="128"/>
    </row>
    <row r="35" spans="1:13" ht="79.2" x14ac:dyDescent="0.25">
      <c r="A35" s="490" t="s">
        <v>164</v>
      </c>
      <c r="B35" s="491"/>
      <c r="C35" s="491"/>
      <c r="D35" s="491"/>
      <c r="E35" s="491"/>
      <c r="F35" s="492"/>
      <c r="G35" s="437" t="s">
        <v>162</v>
      </c>
      <c r="H35" s="422" t="s">
        <v>280</v>
      </c>
      <c r="I35" s="422" t="s">
        <v>308</v>
      </c>
      <c r="J35" s="423" t="s">
        <v>327</v>
      </c>
      <c r="K35" s="424" t="s">
        <v>332</v>
      </c>
      <c r="L35" s="424" t="s">
        <v>333</v>
      </c>
      <c r="M35" s="128"/>
    </row>
    <row r="36" spans="1:13" ht="12.75" customHeight="1" x14ac:dyDescent="0.25">
      <c r="A36" s="514" t="s">
        <v>178</v>
      </c>
      <c r="B36" s="515"/>
      <c r="C36" s="515"/>
      <c r="D36" s="515"/>
      <c r="E36" s="515"/>
      <c r="F36" s="516"/>
      <c r="G36" s="438"/>
      <c r="H36" s="439">
        <v>2223</v>
      </c>
      <c r="I36" s="439">
        <v>2259</v>
      </c>
      <c r="J36" s="439">
        <v>2372</v>
      </c>
      <c r="K36" s="439">
        <v>2397</v>
      </c>
      <c r="L36" s="439"/>
      <c r="M36" s="128"/>
    </row>
    <row r="37" spans="1:13" x14ac:dyDescent="0.25">
      <c r="A37" s="368" t="s">
        <v>57</v>
      </c>
      <c r="B37" s="369"/>
      <c r="C37" s="369"/>
      <c r="D37" s="369"/>
      <c r="E37" s="369"/>
      <c r="F37" s="369"/>
      <c r="G37" s="427"/>
      <c r="H37" s="428"/>
      <c r="I37" s="428"/>
      <c r="J37" s="428"/>
      <c r="K37" s="428"/>
      <c r="L37" s="429"/>
      <c r="M37" s="128"/>
    </row>
    <row r="38" spans="1:13" x14ac:dyDescent="0.25">
      <c r="A38" s="513" t="s">
        <v>179</v>
      </c>
      <c r="B38" s="513"/>
      <c r="C38" s="513"/>
      <c r="D38" s="513"/>
      <c r="E38" s="513"/>
      <c r="F38" s="513"/>
      <c r="G38" s="430">
        <v>1</v>
      </c>
      <c r="H38" s="431">
        <v>61.992445703493864</v>
      </c>
      <c r="I38" s="431">
        <v>62.233549582947177</v>
      </c>
      <c r="J38" s="431">
        <v>62.987588652482266</v>
      </c>
      <c r="K38" s="431">
        <v>63.049209138840069</v>
      </c>
      <c r="L38" s="431"/>
      <c r="M38" s="128"/>
    </row>
    <row r="39" spans="1:13" x14ac:dyDescent="0.25">
      <c r="A39" s="513" t="s">
        <v>180</v>
      </c>
      <c r="B39" s="513"/>
      <c r="C39" s="513"/>
      <c r="D39" s="513"/>
      <c r="E39" s="513"/>
      <c r="F39" s="513"/>
      <c r="G39" s="430">
        <v>2</v>
      </c>
      <c r="H39" s="431">
        <v>36.921624173748818</v>
      </c>
      <c r="I39" s="431">
        <v>36.700648748841523</v>
      </c>
      <c r="J39" s="431">
        <v>35.904255319148938</v>
      </c>
      <c r="K39" s="431">
        <v>36.028119507908613</v>
      </c>
      <c r="L39" s="431"/>
      <c r="M39" s="128"/>
    </row>
    <row r="40" spans="1:13" x14ac:dyDescent="0.25">
      <c r="A40" s="513" t="s">
        <v>181</v>
      </c>
      <c r="B40" s="513"/>
      <c r="C40" s="513"/>
      <c r="D40" s="513"/>
      <c r="E40" s="513"/>
      <c r="F40" s="513"/>
      <c r="G40" s="430">
        <v>3</v>
      </c>
      <c r="H40" s="431">
        <v>1.0859301227573182</v>
      </c>
      <c r="I40" s="431">
        <v>1.0658016682113067</v>
      </c>
      <c r="J40" s="431">
        <v>1.1081560283687943</v>
      </c>
      <c r="K40" s="431">
        <v>0.9226713532513181</v>
      </c>
      <c r="L40" s="431"/>
      <c r="M40" s="128"/>
    </row>
    <row r="41" spans="1:13" x14ac:dyDescent="0.25">
      <c r="A41" s="368" t="s">
        <v>29</v>
      </c>
      <c r="B41" s="369"/>
      <c r="C41" s="369"/>
      <c r="D41" s="369"/>
      <c r="E41" s="369"/>
      <c r="F41" s="369"/>
      <c r="G41" s="427"/>
      <c r="H41" s="428"/>
      <c r="I41" s="428"/>
      <c r="J41" s="428"/>
      <c r="K41" s="428"/>
      <c r="L41" s="429"/>
      <c r="M41" s="128"/>
    </row>
    <row r="42" spans="1:13" x14ac:dyDescent="0.25">
      <c r="A42" s="513" t="s">
        <v>179</v>
      </c>
      <c r="B42" s="513"/>
      <c r="C42" s="513"/>
      <c r="D42" s="513"/>
      <c r="E42" s="513"/>
      <c r="F42" s="513"/>
      <c r="G42" s="430">
        <v>1</v>
      </c>
      <c r="H42" s="431">
        <v>3.9660056657223794</v>
      </c>
      <c r="I42" s="431">
        <v>3.7534754402224282</v>
      </c>
      <c r="J42" s="431">
        <v>4.2996453900709222</v>
      </c>
      <c r="K42" s="431">
        <v>4.3057996485061514</v>
      </c>
      <c r="L42" s="431"/>
      <c r="M42" s="128"/>
    </row>
    <row r="43" spans="1:13" x14ac:dyDescent="0.25">
      <c r="A43" s="513" t="s">
        <v>180</v>
      </c>
      <c r="B43" s="513"/>
      <c r="C43" s="513"/>
      <c r="D43" s="513"/>
      <c r="E43" s="513"/>
      <c r="F43" s="513"/>
      <c r="G43" s="430">
        <v>2</v>
      </c>
      <c r="H43" s="431">
        <v>2.0774315391879132</v>
      </c>
      <c r="I43" s="431">
        <v>2.3169601482854496</v>
      </c>
      <c r="J43" s="431">
        <v>2.4379432624113475</v>
      </c>
      <c r="K43" s="431">
        <v>2.240773286467487</v>
      </c>
      <c r="L43" s="431"/>
      <c r="M43" s="128"/>
    </row>
    <row r="44" spans="1:13" x14ac:dyDescent="0.25">
      <c r="A44" s="513" t="s">
        <v>181</v>
      </c>
      <c r="B44" s="513"/>
      <c r="C44" s="513"/>
      <c r="D44" s="513"/>
      <c r="E44" s="513"/>
      <c r="F44" s="513"/>
      <c r="G44" s="430">
        <v>3</v>
      </c>
      <c r="H44" s="431">
        <v>0</v>
      </c>
      <c r="I44" s="431">
        <v>0</v>
      </c>
      <c r="J44" s="431">
        <v>0</v>
      </c>
      <c r="K44" s="431">
        <v>0</v>
      </c>
      <c r="L44" s="431"/>
      <c r="M44" s="128"/>
    </row>
    <row r="45" spans="1:13" x14ac:dyDescent="0.25">
      <c r="A45" s="368" t="s">
        <v>28</v>
      </c>
      <c r="B45" s="369"/>
      <c r="C45" s="369"/>
      <c r="D45" s="369"/>
      <c r="E45" s="369"/>
      <c r="F45" s="369"/>
      <c r="G45" s="427"/>
      <c r="H45" s="428"/>
      <c r="I45" s="428"/>
      <c r="J45" s="428"/>
      <c r="K45" s="428"/>
      <c r="L45" s="429"/>
      <c r="M45" s="128"/>
    </row>
    <row r="46" spans="1:13" x14ac:dyDescent="0.25">
      <c r="A46" s="513" t="s">
        <v>179</v>
      </c>
      <c r="B46" s="513"/>
      <c r="C46" s="513"/>
      <c r="D46" s="513"/>
      <c r="E46" s="513"/>
      <c r="F46" s="513"/>
      <c r="G46" s="430">
        <v>1</v>
      </c>
      <c r="H46" s="431">
        <v>3.8243626062322944</v>
      </c>
      <c r="I46" s="431">
        <v>3.4291010194624651</v>
      </c>
      <c r="J46" s="431">
        <v>3.2801418439716312</v>
      </c>
      <c r="K46" s="431">
        <v>3.2073813708260106</v>
      </c>
      <c r="L46" s="431"/>
      <c r="M46" s="128"/>
    </row>
    <row r="47" spans="1:13" x14ac:dyDescent="0.25">
      <c r="A47" s="513" t="s">
        <v>180</v>
      </c>
      <c r="B47" s="513"/>
      <c r="C47" s="513"/>
      <c r="D47" s="513"/>
      <c r="E47" s="513"/>
      <c r="F47" s="513"/>
      <c r="G47" s="430">
        <v>2</v>
      </c>
      <c r="H47" s="431">
        <v>2.2662889518413598</v>
      </c>
      <c r="I47" s="431">
        <v>2.5486561631139946</v>
      </c>
      <c r="J47" s="431">
        <v>2.5265957446808511</v>
      </c>
      <c r="K47" s="431">
        <v>2.5922671353251316</v>
      </c>
      <c r="L47" s="431"/>
      <c r="M47" s="128"/>
    </row>
    <row r="48" spans="1:13" x14ac:dyDescent="0.25">
      <c r="A48" s="513" t="s">
        <v>181</v>
      </c>
      <c r="B48" s="513"/>
      <c r="C48" s="513"/>
      <c r="D48" s="513"/>
      <c r="E48" s="513"/>
      <c r="F48" s="513"/>
      <c r="G48" s="430">
        <v>3</v>
      </c>
      <c r="H48" s="431">
        <v>0</v>
      </c>
      <c r="I48" s="431">
        <v>0</v>
      </c>
      <c r="J48" s="431">
        <v>0</v>
      </c>
      <c r="K48" s="431">
        <v>0</v>
      </c>
      <c r="L48" s="431"/>
      <c r="M48" s="128"/>
    </row>
    <row r="49" spans="1:13" x14ac:dyDescent="0.25">
      <c r="A49" s="368" t="s">
        <v>30</v>
      </c>
      <c r="B49" s="369"/>
      <c r="C49" s="369"/>
      <c r="D49" s="369"/>
      <c r="E49" s="369"/>
      <c r="F49" s="369"/>
      <c r="G49" s="427"/>
      <c r="H49" s="428"/>
      <c r="I49" s="428"/>
      <c r="J49" s="428"/>
      <c r="K49" s="428"/>
      <c r="L49" s="429"/>
      <c r="M49" s="128"/>
    </row>
    <row r="50" spans="1:13" x14ac:dyDescent="0.25">
      <c r="A50" s="513" t="s">
        <v>179</v>
      </c>
      <c r="B50" s="513"/>
      <c r="C50" s="513"/>
      <c r="D50" s="513"/>
      <c r="E50" s="513"/>
      <c r="F50" s="513"/>
      <c r="G50" s="430">
        <v>1</v>
      </c>
      <c r="H50" s="431">
        <v>16.902738432483474</v>
      </c>
      <c r="I50" s="431">
        <v>17.37720111214087</v>
      </c>
      <c r="J50" s="431">
        <v>17.952127659574469</v>
      </c>
      <c r="K50" s="431">
        <v>18.233743409490334</v>
      </c>
      <c r="L50" s="431"/>
      <c r="M50" s="128"/>
    </row>
    <row r="51" spans="1:13" x14ac:dyDescent="0.25">
      <c r="A51" s="513" t="s">
        <v>180</v>
      </c>
      <c r="B51" s="513"/>
      <c r="C51" s="513"/>
      <c r="D51" s="513"/>
      <c r="E51" s="513"/>
      <c r="F51" s="513"/>
      <c r="G51" s="430">
        <v>2</v>
      </c>
      <c r="H51" s="431">
        <v>9.0651558073654392</v>
      </c>
      <c r="I51" s="431">
        <v>8.9434661723818358</v>
      </c>
      <c r="J51" s="431">
        <v>8.5549645390070914</v>
      </c>
      <c r="K51" s="431">
        <v>8.5237258347978901</v>
      </c>
      <c r="L51" s="431"/>
      <c r="M51" s="128"/>
    </row>
    <row r="52" spans="1:13" x14ac:dyDescent="0.25">
      <c r="A52" s="513" t="s">
        <v>181</v>
      </c>
      <c r="B52" s="513"/>
      <c r="C52" s="513"/>
      <c r="D52" s="513"/>
      <c r="E52" s="513"/>
      <c r="F52" s="513"/>
      <c r="G52" s="430">
        <v>3</v>
      </c>
      <c r="H52" s="431">
        <v>0.18885741265344666</v>
      </c>
      <c r="I52" s="431">
        <v>0.13901760889712697</v>
      </c>
      <c r="J52" s="431">
        <v>4.4326241134751775E-2</v>
      </c>
      <c r="K52" s="431">
        <v>8.7873462214411252E-2</v>
      </c>
      <c r="L52" s="431"/>
      <c r="M52" s="128"/>
    </row>
    <row r="53" spans="1:13" x14ac:dyDescent="0.25">
      <c r="A53" s="368" t="s">
        <v>56</v>
      </c>
      <c r="B53" s="369"/>
      <c r="C53" s="369"/>
      <c r="D53" s="369"/>
      <c r="E53" s="369"/>
      <c r="F53" s="369"/>
      <c r="G53" s="427"/>
      <c r="H53" s="428"/>
      <c r="I53" s="428"/>
      <c r="J53" s="428"/>
      <c r="K53" s="428"/>
      <c r="L53" s="429"/>
      <c r="M53" s="128"/>
    </row>
    <row r="54" spans="1:13" x14ac:dyDescent="0.25">
      <c r="A54" s="513" t="s">
        <v>179</v>
      </c>
      <c r="B54" s="513"/>
      <c r="C54" s="513"/>
      <c r="D54" s="513"/>
      <c r="E54" s="513"/>
      <c r="F54" s="513"/>
      <c r="G54" s="430">
        <v>1</v>
      </c>
      <c r="H54" s="431">
        <v>2.5023607176581679</v>
      </c>
      <c r="I54" s="431">
        <v>2.4559777571825765</v>
      </c>
      <c r="J54" s="431">
        <v>2.3492907801418439</v>
      </c>
      <c r="K54" s="431">
        <v>2.1968365553602811</v>
      </c>
      <c r="L54" s="431"/>
      <c r="M54" s="128"/>
    </row>
    <row r="55" spans="1:13" x14ac:dyDescent="0.25">
      <c r="A55" s="513" t="s">
        <v>180</v>
      </c>
      <c r="B55" s="513"/>
      <c r="C55" s="513"/>
      <c r="D55" s="513"/>
      <c r="E55" s="513"/>
      <c r="F55" s="513"/>
      <c r="G55" s="430">
        <v>2</v>
      </c>
      <c r="H55" s="431">
        <v>1.6525023607176581</v>
      </c>
      <c r="I55" s="431">
        <v>1.6682113067655235</v>
      </c>
      <c r="J55" s="431">
        <v>1.551418439716312</v>
      </c>
      <c r="K55" s="431">
        <v>1.8453427065026362</v>
      </c>
      <c r="L55" s="431"/>
      <c r="M55" s="128"/>
    </row>
    <row r="56" spans="1:13" x14ac:dyDescent="0.25">
      <c r="A56" s="513" t="s">
        <v>181</v>
      </c>
      <c r="B56" s="513"/>
      <c r="C56" s="513"/>
      <c r="D56" s="513"/>
      <c r="E56" s="513"/>
      <c r="F56" s="513"/>
      <c r="G56" s="430">
        <v>3</v>
      </c>
      <c r="H56" s="431">
        <v>4.7214353163361665E-2</v>
      </c>
      <c r="I56" s="431">
        <v>4.6339202965708988E-2</v>
      </c>
      <c r="J56" s="431">
        <v>8.8652482269503549E-2</v>
      </c>
      <c r="K56" s="431">
        <v>4.3936731107205626E-2</v>
      </c>
      <c r="L56" s="431"/>
      <c r="M56" s="128"/>
    </row>
    <row r="57" spans="1:13" x14ac:dyDescent="0.25">
      <c r="A57" s="368" t="s">
        <v>27</v>
      </c>
      <c r="B57" s="369"/>
      <c r="C57" s="369"/>
      <c r="D57" s="369"/>
      <c r="E57" s="369"/>
      <c r="F57" s="369"/>
      <c r="G57" s="427"/>
      <c r="H57" s="428"/>
      <c r="I57" s="428"/>
      <c r="J57" s="428"/>
      <c r="K57" s="428"/>
      <c r="L57" s="429"/>
      <c r="M57" s="128"/>
    </row>
    <row r="58" spans="1:13" x14ac:dyDescent="0.25">
      <c r="A58" s="513" t="s">
        <v>179</v>
      </c>
      <c r="B58" s="513"/>
      <c r="C58" s="513"/>
      <c r="D58" s="513"/>
      <c r="E58" s="513"/>
      <c r="F58" s="513"/>
      <c r="G58" s="430">
        <v>1</v>
      </c>
      <c r="H58" s="431">
        <v>7.1293673276676106</v>
      </c>
      <c r="I58" s="431">
        <v>7.0898980537534753</v>
      </c>
      <c r="J58" s="431">
        <v>6.9148936170212769</v>
      </c>
      <c r="K58" s="431">
        <v>6.8541300527240772</v>
      </c>
      <c r="L58" s="431"/>
      <c r="M58" s="128"/>
    </row>
    <row r="59" spans="1:13" x14ac:dyDescent="0.25">
      <c r="A59" s="513" t="s">
        <v>180</v>
      </c>
      <c r="B59" s="513"/>
      <c r="C59" s="513"/>
      <c r="D59" s="513"/>
      <c r="E59" s="513"/>
      <c r="F59" s="513"/>
      <c r="G59" s="430">
        <v>2</v>
      </c>
      <c r="H59" s="431">
        <v>5.476864966949953</v>
      </c>
      <c r="I59" s="431">
        <v>5.3753475440222429</v>
      </c>
      <c r="J59" s="431">
        <v>5.4964539007092199</v>
      </c>
      <c r="K59" s="431">
        <v>5.052724077328647</v>
      </c>
      <c r="L59" s="431"/>
      <c r="M59" s="128"/>
    </row>
    <row r="60" spans="1:13" x14ac:dyDescent="0.25">
      <c r="A60" s="513" t="s">
        <v>181</v>
      </c>
      <c r="B60" s="513"/>
      <c r="C60" s="513"/>
      <c r="D60" s="513"/>
      <c r="E60" s="513"/>
      <c r="F60" s="513"/>
      <c r="G60" s="430">
        <v>3</v>
      </c>
      <c r="H60" s="431">
        <v>0.18885741265344666</v>
      </c>
      <c r="I60" s="431">
        <v>0.32437442075996292</v>
      </c>
      <c r="J60" s="431">
        <v>0.22163120567375885</v>
      </c>
      <c r="K60" s="431">
        <v>0.1757469244288225</v>
      </c>
      <c r="L60" s="431"/>
      <c r="M60" s="128"/>
    </row>
    <row r="61" spans="1:13" x14ac:dyDescent="0.25">
      <c r="A61" s="368" t="s">
        <v>95</v>
      </c>
      <c r="B61" s="369"/>
      <c r="C61" s="369"/>
      <c r="D61" s="369"/>
      <c r="E61" s="369"/>
      <c r="F61" s="369"/>
      <c r="G61" s="427"/>
      <c r="H61" s="428"/>
      <c r="I61" s="428"/>
      <c r="J61" s="428"/>
      <c r="K61" s="428"/>
      <c r="L61" s="429"/>
      <c r="M61" s="128"/>
    </row>
    <row r="62" spans="1:13" x14ac:dyDescent="0.25">
      <c r="A62" s="513" t="s">
        <v>179</v>
      </c>
      <c r="B62" s="513"/>
      <c r="C62" s="513"/>
      <c r="D62" s="513"/>
      <c r="E62" s="513"/>
      <c r="F62" s="513"/>
      <c r="G62" s="430">
        <v>1</v>
      </c>
      <c r="H62" s="431">
        <v>15.533522190745988</v>
      </c>
      <c r="I62" s="431">
        <v>15.755329008341057</v>
      </c>
      <c r="J62" s="431">
        <v>15.602836879432624</v>
      </c>
      <c r="K62" s="431">
        <v>15.86115992970123</v>
      </c>
      <c r="L62" s="431"/>
      <c r="M62" s="128"/>
    </row>
    <row r="63" spans="1:13" x14ac:dyDescent="0.25">
      <c r="A63" s="513" t="s">
        <v>180</v>
      </c>
      <c r="B63" s="513"/>
      <c r="C63" s="513"/>
      <c r="D63" s="513"/>
      <c r="E63" s="513"/>
      <c r="F63" s="513"/>
      <c r="G63" s="430">
        <v>2</v>
      </c>
      <c r="H63" s="431">
        <v>6.7044381491973564</v>
      </c>
      <c r="I63" s="431">
        <v>6.4411492122335492</v>
      </c>
      <c r="J63" s="431">
        <v>6.205673758865248</v>
      </c>
      <c r="K63" s="431">
        <v>6.4147627416520212</v>
      </c>
      <c r="L63" s="431"/>
      <c r="M63" s="128"/>
    </row>
    <row r="64" spans="1:13" x14ac:dyDescent="0.25">
      <c r="A64" s="513" t="s">
        <v>181</v>
      </c>
      <c r="B64" s="513"/>
      <c r="C64" s="513"/>
      <c r="D64" s="513"/>
      <c r="E64" s="513"/>
      <c r="F64" s="513"/>
      <c r="G64" s="430">
        <v>3</v>
      </c>
      <c r="H64" s="431">
        <v>0.56657223796033995</v>
      </c>
      <c r="I64" s="431">
        <v>0.50973123262279885</v>
      </c>
      <c r="J64" s="431">
        <v>0.57624113475177308</v>
      </c>
      <c r="K64" s="431">
        <v>0.48330404217926187</v>
      </c>
      <c r="L64" s="431"/>
      <c r="M64" s="128"/>
    </row>
    <row r="65" spans="1:13" x14ac:dyDescent="0.25">
      <c r="A65" s="368" t="s">
        <v>52</v>
      </c>
      <c r="B65" s="369"/>
      <c r="C65" s="369"/>
      <c r="D65" s="369"/>
      <c r="E65" s="369"/>
      <c r="F65" s="369"/>
      <c r="G65" s="427"/>
      <c r="H65" s="428"/>
      <c r="I65" s="428"/>
      <c r="J65" s="428"/>
      <c r="K65" s="428"/>
      <c r="L65" s="429"/>
      <c r="M65" s="128"/>
    </row>
    <row r="66" spans="1:13" x14ac:dyDescent="0.25">
      <c r="A66" s="513" t="s">
        <v>179</v>
      </c>
      <c r="B66" s="513"/>
      <c r="C66" s="513"/>
      <c r="D66" s="513"/>
      <c r="E66" s="513"/>
      <c r="F66" s="513"/>
      <c r="G66" s="430">
        <v>1</v>
      </c>
      <c r="H66" s="431">
        <v>1.5108593012275733</v>
      </c>
      <c r="I66" s="431">
        <v>1.2511584800741427</v>
      </c>
      <c r="J66" s="431">
        <v>1.374113475177305</v>
      </c>
      <c r="K66" s="431">
        <v>1.625659050966608</v>
      </c>
      <c r="L66" s="431"/>
      <c r="M66" s="128"/>
    </row>
    <row r="67" spans="1:13" x14ac:dyDescent="0.25">
      <c r="A67" s="513" t="s">
        <v>180</v>
      </c>
      <c r="B67" s="513"/>
      <c r="C67" s="513"/>
      <c r="D67" s="513"/>
      <c r="E67" s="513"/>
      <c r="F67" s="513"/>
      <c r="G67" s="430">
        <v>2</v>
      </c>
      <c r="H67" s="431">
        <v>0.99150141643059486</v>
      </c>
      <c r="I67" s="431">
        <v>1.1584800741427248</v>
      </c>
      <c r="J67" s="431">
        <v>1.0195035460992907</v>
      </c>
      <c r="K67" s="431">
        <v>0.83479789103690683</v>
      </c>
      <c r="L67" s="431"/>
      <c r="M67" s="128"/>
    </row>
    <row r="68" spans="1:13" x14ac:dyDescent="0.25">
      <c r="A68" s="513" t="s">
        <v>181</v>
      </c>
      <c r="B68" s="513"/>
      <c r="C68" s="513"/>
      <c r="D68" s="513"/>
      <c r="E68" s="513"/>
      <c r="F68" s="513"/>
      <c r="G68" s="430">
        <v>3</v>
      </c>
      <c r="H68" s="431">
        <v>0</v>
      </c>
      <c r="I68" s="431">
        <v>0</v>
      </c>
      <c r="J68" s="431">
        <v>4.4326241134751775E-2</v>
      </c>
      <c r="K68" s="431">
        <v>0</v>
      </c>
      <c r="L68" s="431"/>
      <c r="M68" s="128"/>
    </row>
    <row r="69" spans="1:13" x14ac:dyDescent="0.25">
      <c r="A69" s="368" t="s">
        <v>53</v>
      </c>
      <c r="B69" s="369"/>
      <c r="C69" s="369"/>
      <c r="D69" s="369"/>
      <c r="E69" s="369"/>
      <c r="F69" s="369"/>
      <c r="G69" s="427"/>
      <c r="H69" s="428"/>
      <c r="I69" s="428"/>
      <c r="J69" s="428"/>
      <c r="K69" s="428"/>
      <c r="L69" s="429"/>
      <c r="M69" s="128"/>
    </row>
    <row r="70" spans="1:13" x14ac:dyDescent="0.25">
      <c r="A70" s="513" t="s">
        <v>179</v>
      </c>
      <c r="B70" s="513"/>
      <c r="C70" s="513"/>
      <c r="D70" s="513"/>
      <c r="E70" s="513"/>
      <c r="F70" s="513"/>
      <c r="G70" s="430">
        <v>1</v>
      </c>
      <c r="H70" s="431">
        <v>4.8630783758262508</v>
      </c>
      <c r="I70" s="431">
        <v>4.911955514365153</v>
      </c>
      <c r="J70" s="431">
        <v>5.3634751773049647</v>
      </c>
      <c r="K70" s="431">
        <v>4.9648506151142353</v>
      </c>
      <c r="L70" s="431"/>
      <c r="M70" s="128"/>
    </row>
    <row r="71" spans="1:13" x14ac:dyDescent="0.25">
      <c r="A71" s="513" t="s">
        <v>180</v>
      </c>
      <c r="B71" s="513"/>
      <c r="C71" s="513"/>
      <c r="D71" s="513"/>
      <c r="E71" s="513"/>
      <c r="F71" s="513"/>
      <c r="G71" s="430">
        <v>2</v>
      </c>
      <c r="H71" s="431">
        <v>4.2020774315391876</v>
      </c>
      <c r="I71" s="431">
        <v>4.2632066728452269</v>
      </c>
      <c r="J71" s="431">
        <v>3.9893617021276597</v>
      </c>
      <c r="K71" s="431">
        <v>4.5254833040421794</v>
      </c>
      <c r="L71" s="431"/>
      <c r="M71" s="128"/>
    </row>
    <row r="72" spans="1:13" x14ac:dyDescent="0.25">
      <c r="A72" s="513" t="s">
        <v>181</v>
      </c>
      <c r="B72" s="513"/>
      <c r="C72" s="513"/>
      <c r="D72" s="513"/>
      <c r="E72" s="513"/>
      <c r="F72" s="513"/>
      <c r="G72" s="430">
        <v>3</v>
      </c>
      <c r="H72" s="431">
        <v>4.7214353163361665E-2</v>
      </c>
      <c r="I72" s="431">
        <v>0</v>
      </c>
      <c r="J72" s="431">
        <v>0</v>
      </c>
      <c r="K72" s="431">
        <v>4.3936731107205626E-2</v>
      </c>
      <c r="L72" s="431"/>
      <c r="M72" s="128"/>
    </row>
    <row r="73" spans="1:13" x14ac:dyDescent="0.25">
      <c r="A73" s="368" t="s">
        <v>54</v>
      </c>
      <c r="B73" s="369"/>
      <c r="C73" s="369"/>
      <c r="D73" s="369"/>
      <c r="E73" s="369"/>
      <c r="F73" s="369"/>
      <c r="G73" s="427"/>
      <c r="H73" s="428"/>
      <c r="I73" s="428"/>
      <c r="J73" s="428"/>
      <c r="K73" s="428"/>
      <c r="L73" s="429"/>
      <c r="M73" s="128"/>
    </row>
    <row r="74" spans="1:13" x14ac:dyDescent="0.25">
      <c r="A74" s="513" t="s">
        <v>179</v>
      </c>
      <c r="B74" s="513"/>
      <c r="C74" s="513"/>
      <c r="D74" s="513"/>
      <c r="E74" s="513"/>
      <c r="F74" s="513"/>
      <c r="G74" s="430">
        <v>1</v>
      </c>
      <c r="H74" s="431">
        <v>5.2880075542965059</v>
      </c>
      <c r="I74" s="431">
        <v>5.6997219647822055</v>
      </c>
      <c r="J74" s="431">
        <v>5.2748226950354606</v>
      </c>
      <c r="K74" s="431">
        <v>5.492091388400703</v>
      </c>
      <c r="L74" s="431"/>
      <c r="M74" s="128"/>
    </row>
    <row r="75" spans="1:13" x14ac:dyDescent="0.25">
      <c r="A75" s="513" t="s">
        <v>180</v>
      </c>
      <c r="B75" s="513"/>
      <c r="C75" s="513"/>
      <c r="D75" s="513"/>
      <c r="E75" s="513"/>
      <c r="F75" s="513"/>
      <c r="G75" s="430">
        <v>2</v>
      </c>
      <c r="H75" s="431">
        <v>3.9660056657223794</v>
      </c>
      <c r="I75" s="431">
        <v>3.568118628359592</v>
      </c>
      <c r="J75" s="431">
        <v>3.6790780141843973</v>
      </c>
      <c r="K75" s="431">
        <v>3.5149384885764499</v>
      </c>
      <c r="L75" s="431"/>
      <c r="M75" s="128"/>
    </row>
    <row r="76" spans="1:13" x14ac:dyDescent="0.25">
      <c r="A76" s="513" t="s">
        <v>181</v>
      </c>
      <c r="B76" s="513"/>
      <c r="C76" s="513"/>
      <c r="D76" s="513"/>
      <c r="E76" s="513"/>
      <c r="F76" s="513"/>
      <c r="G76" s="430">
        <v>3</v>
      </c>
      <c r="H76" s="431">
        <v>4.7214353163361665E-2</v>
      </c>
      <c r="I76" s="431">
        <v>4.6339202965708988E-2</v>
      </c>
      <c r="J76" s="431">
        <v>8.8652482269503549E-2</v>
      </c>
      <c r="K76" s="431">
        <v>4.3936731107205626E-2</v>
      </c>
      <c r="L76" s="431"/>
      <c r="M76" s="128"/>
    </row>
    <row r="77" spans="1:13" x14ac:dyDescent="0.25">
      <c r="A77" s="368" t="s">
        <v>55</v>
      </c>
      <c r="B77" s="369"/>
      <c r="C77" s="369"/>
      <c r="D77" s="369"/>
      <c r="E77" s="369"/>
      <c r="F77" s="369"/>
      <c r="G77" s="427"/>
      <c r="H77" s="428"/>
      <c r="I77" s="428"/>
      <c r="J77" s="428"/>
      <c r="K77" s="428"/>
      <c r="L77" s="429"/>
      <c r="M77" s="128"/>
    </row>
    <row r="78" spans="1:13" x14ac:dyDescent="0.25">
      <c r="A78" s="513" t="s">
        <v>179</v>
      </c>
      <c r="B78" s="513"/>
      <c r="C78" s="513"/>
      <c r="D78" s="513"/>
      <c r="E78" s="513"/>
      <c r="F78" s="513"/>
      <c r="G78" s="430">
        <v>1</v>
      </c>
      <c r="H78" s="431">
        <v>0.28328611898016998</v>
      </c>
      <c r="I78" s="431">
        <v>0.27803521779425394</v>
      </c>
      <c r="J78" s="431">
        <v>0.26595744680851063</v>
      </c>
      <c r="K78" s="431">
        <v>8.7873462214411252E-2</v>
      </c>
      <c r="L78" s="431"/>
      <c r="M78" s="128"/>
    </row>
    <row r="79" spans="1:13" x14ac:dyDescent="0.25">
      <c r="A79" s="513" t="s">
        <v>180</v>
      </c>
      <c r="B79" s="513"/>
      <c r="C79" s="513"/>
      <c r="D79" s="513"/>
      <c r="E79" s="513"/>
      <c r="F79" s="513"/>
      <c r="G79" s="430">
        <v>2</v>
      </c>
      <c r="H79" s="431">
        <v>4.7214353163361665E-2</v>
      </c>
      <c r="I79" s="431">
        <v>4.6339202965708988E-2</v>
      </c>
      <c r="J79" s="431">
        <v>8.8652482269503549E-2</v>
      </c>
      <c r="K79" s="431">
        <v>0.13181019332161686</v>
      </c>
      <c r="L79" s="431"/>
      <c r="M79" s="128"/>
    </row>
    <row r="80" spans="1:13" x14ac:dyDescent="0.25">
      <c r="A80" s="513" t="s">
        <v>181</v>
      </c>
      <c r="B80" s="513"/>
      <c r="C80" s="513"/>
      <c r="D80" s="513"/>
      <c r="E80" s="513"/>
      <c r="F80" s="513"/>
      <c r="G80" s="430">
        <v>3</v>
      </c>
      <c r="H80" s="431">
        <v>0</v>
      </c>
      <c r="I80" s="431">
        <v>0</v>
      </c>
      <c r="J80" s="431">
        <v>0</v>
      </c>
      <c r="K80" s="431">
        <v>0</v>
      </c>
      <c r="L80" s="431"/>
      <c r="M80" s="128"/>
    </row>
    <row r="81" spans="1:13" x14ac:dyDescent="0.25">
      <c r="A81" s="368" t="s">
        <v>50</v>
      </c>
      <c r="B81" s="369"/>
      <c r="C81" s="369"/>
      <c r="D81" s="369"/>
      <c r="E81" s="369"/>
      <c r="F81" s="369"/>
      <c r="G81" s="427"/>
      <c r="H81" s="428"/>
      <c r="I81" s="428"/>
      <c r="J81" s="428"/>
      <c r="K81" s="428"/>
      <c r="L81" s="429"/>
      <c r="M81" s="128"/>
    </row>
    <row r="82" spans="1:13" x14ac:dyDescent="0.25">
      <c r="A82" s="513" t="s">
        <v>179</v>
      </c>
      <c r="B82" s="513"/>
      <c r="C82" s="513"/>
      <c r="D82" s="513"/>
      <c r="E82" s="513"/>
      <c r="F82" s="513"/>
      <c r="G82" s="430">
        <v>1</v>
      </c>
      <c r="H82" s="431">
        <v>0.18885741265344666</v>
      </c>
      <c r="I82" s="431">
        <v>0.23169601482854496</v>
      </c>
      <c r="J82" s="431">
        <v>0.31028368794326239</v>
      </c>
      <c r="K82" s="431">
        <v>0.21968365553602812</v>
      </c>
      <c r="L82" s="431"/>
      <c r="M82" s="128"/>
    </row>
    <row r="83" spans="1:13" x14ac:dyDescent="0.25">
      <c r="A83" s="513" t="s">
        <v>180</v>
      </c>
      <c r="B83" s="513"/>
      <c r="C83" s="513"/>
      <c r="D83" s="513"/>
      <c r="E83" s="513"/>
      <c r="F83" s="513"/>
      <c r="G83" s="430">
        <v>2</v>
      </c>
      <c r="H83" s="431">
        <v>0.47214353163361661</v>
      </c>
      <c r="I83" s="431">
        <v>0.3707136237256719</v>
      </c>
      <c r="J83" s="431">
        <v>0.3546099290780142</v>
      </c>
      <c r="K83" s="431">
        <v>0.35149384885764501</v>
      </c>
      <c r="L83" s="431"/>
      <c r="M83" s="128"/>
    </row>
    <row r="84" spans="1:13" x14ac:dyDescent="0.25">
      <c r="A84" s="513" t="s">
        <v>181</v>
      </c>
      <c r="B84" s="513"/>
      <c r="C84" s="513"/>
      <c r="D84" s="513"/>
      <c r="E84" s="513"/>
      <c r="F84" s="513"/>
      <c r="G84" s="430">
        <v>3</v>
      </c>
      <c r="H84" s="431">
        <v>0</v>
      </c>
      <c r="I84" s="431">
        <v>0</v>
      </c>
      <c r="J84" s="431">
        <v>4.4326241134751775E-2</v>
      </c>
      <c r="K84" s="431">
        <v>4.3936731107205626E-2</v>
      </c>
      <c r="L84" s="431"/>
      <c r="M84" s="128"/>
    </row>
    <row r="85" spans="1:13" x14ac:dyDescent="0.25">
      <c r="A85" s="371"/>
      <c r="B85" s="372"/>
      <c r="C85" s="372"/>
      <c r="D85" s="372"/>
      <c r="E85" s="372"/>
      <c r="F85" s="373"/>
      <c r="G85" s="425"/>
      <c r="H85" s="426"/>
      <c r="I85" s="426"/>
      <c r="J85" s="426"/>
      <c r="K85" s="426"/>
      <c r="L85" s="426"/>
      <c r="M85" s="128"/>
    </row>
    <row r="86" spans="1:13" ht="13.8" x14ac:dyDescent="0.3">
      <c r="A86" s="483" t="s">
        <v>165</v>
      </c>
      <c r="B86" s="484"/>
      <c r="C86" s="484"/>
      <c r="D86" s="484"/>
      <c r="E86" s="484"/>
      <c r="F86" s="485"/>
      <c r="G86" s="432"/>
      <c r="H86" s="433"/>
      <c r="I86" s="433"/>
      <c r="J86" s="433"/>
      <c r="K86" s="433"/>
      <c r="L86" s="433"/>
      <c r="M86" s="128"/>
    </row>
    <row r="87" spans="1:13" x14ac:dyDescent="0.25">
      <c r="A87" s="486" t="s">
        <v>179</v>
      </c>
      <c r="B87" s="486"/>
      <c r="C87" s="486"/>
      <c r="D87" s="486"/>
      <c r="E87" s="486"/>
      <c r="F87" s="486"/>
      <c r="G87" s="434">
        <v>1</v>
      </c>
      <c r="H87" s="435">
        <v>61.992445703493864</v>
      </c>
      <c r="I87" s="435">
        <v>62.233549582947177</v>
      </c>
      <c r="J87" s="435">
        <v>62.987588652482266</v>
      </c>
      <c r="K87" s="435">
        <v>63.049209138840069</v>
      </c>
      <c r="L87" s="435"/>
      <c r="M87" s="128"/>
    </row>
    <row r="88" spans="1:13" x14ac:dyDescent="0.25">
      <c r="A88" s="486" t="s">
        <v>180</v>
      </c>
      <c r="B88" s="486"/>
      <c r="C88" s="486"/>
      <c r="D88" s="486"/>
      <c r="E88" s="486"/>
      <c r="F88" s="486"/>
      <c r="G88" s="434">
        <v>2</v>
      </c>
      <c r="H88" s="435">
        <v>36.921624173748818</v>
      </c>
      <c r="I88" s="435">
        <v>36.700648748841523</v>
      </c>
      <c r="J88" s="435">
        <v>35.904255319148938</v>
      </c>
      <c r="K88" s="435">
        <v>36.028119507908613</v>
      </c>
      <c r="L88" s="435"/>
      <c r="M88" s="128"/>
    </row>
    <row r="89" spans="1:13" x14ac:dyDescent="0.25">
      <c r="A89" s="486" t="s">
        <v>181</v>
      </c>
      <c r="B89" s="486"/>
      <c r="C89" s="486"/>
      <c r="D89" s="486"/>
      <c r="E89" s="486"/>
      <c r="F89" s="486"/>
      <c r="G89" s="434">
        <v>3</v>
      </c>
      <c r="H89" s="435">
        <v>1.0859301227573182</v>
      </c>
      <c r="I89" s="435">
        <v>1.0658016682113067</v>
      </c>
      <c r="J89" s="435">
        <v>1.1081560283687943</v>
      </c>
      <c r="K89" s="435">
        <v>0.9226713532513181</v>
      </c>
      <c r="L89" s="435"/>
      <c r="M89" s="128"/>
    </row>
    <row r="90" spans="1:13" ht="13.8" x14ac:dyDescent="0.3">
      <c r="A90" s="482" t="s">
        <v>166</v>
      </c>
      <c r="B90" s="482"/>
      <c r="C90" s="482"/>
      <c r="D90" s="482"/>
      <c r="E90" s="482"/>
      <c r="F90" s="482"/>
      <c r="G90" s="434"/>
      <c r="H90" s="436"/>
      <c r="I90" s="436"/>
      <c r="J90" s="436"/>
      <c r="K90" s="436"/>
      <c r="L90" s="436"/>
      <c r="M90" s="128"/>
    </row>
    <row r="91" spans="1:13" ht="13.8" x14ac:dyDescent="0.3">
      <c r="A91" s="482"/>
      <c r="B91" s="482"/>
      <c r="C91" s="482"/>
      <c r="D91" s="482"/>
      <c r="E91" s="482"/>
      <c r="F91" s="482"/>
      <c r="G91" s="434"/>
      <c r="H91" s="436">
        <v>100</v>
      </c>
      <c r="I91" s="436">
        <v>100</v>
      </c>
      <c r="J91" s="436">
        <v>100</v>
      </c>
      <c r="K91" s="436">
        <v>100</v>
      </c>
      <c r="L91" s="436"/>
      <c r="M91" s="128"/>
    </row>
  </sheetData>
  <mergeCells count="88">
    <mergeCell ref="A76:F76"/>
    <mergeCell ref="A78:F78"/>
    <mergeCell ref="A68:F68"/>
    <mergeCell ref="A70:F70"/>
    <mergeCell ref="A88:F88"/>
    <mergeCell ref="A46:F46"/>
    <mergeCell ref="A47:F47"/>
    <mergeCell ref="A48:F48"/>
    <mergeCell ref="A87:F87"/>
    <mergeCell ref="A50:F50"/>
    <mergeCell ref="A74:F74"/>
    <mergeCell ref="A75:F75"/>
    <mergeCell ref="A56:F56"/>
    <mergeCell ref="A58:F58"/>
    <mergeCell ref="A59:F59"/>
    <mergeCell ref="A60:F60"/>
    <mergeCell ref="A62:F62"/>
    <mergeCell ref="A72:F72"/>
    <mergeCell ref="A63:F63"/>
    <mergeCell ref="A64:F64"/>
    <mergeCell ref="A66:F66"/>
    <mergeCell ref="A67:F67"/>
    <mergeCell ref="K1:L1"/>
    <mergeCell ref="A6:F6"/>
    <mergeCell ref="G6:K6"/>
    <mergeCell ref="A7:K7"/>
    <mergeCell ref="A5:F5"/>
    <mergeCell ref="G5:K5"/>
    <mergeCell ref="A21:K21"/>
    <mergeCell ref="H28:K28"/>
    <mergeCell ref="A82:F82"/>
    <mergeCell ref="A83:F83"/>
    <mergeCell ref="A84:F84"/>
    <mergeCell ref="A71:F71"/>
    <mergeCell ref="A15:K15"/>
    <mergeCell ref="A16:K16"/>
    <mergeCell ref="A17:K17"/>
    <mergeCell ref="A38:F38"/>
    <mergeCell ref="A39:F39"/>
    <mergeCell ref="A40:F40"/>
    <mergeCell ref="H30:K30"/>
    <mergeCell ref="H31:K31"/>
    <mergeCell ref="A79:F79"/>
    <mergeCell ref="A80:F80"/>
    <mergeCell ref="A42:F42"/>
    <mergeCell ref="A43:F43"/>
    <mergeCell ref="A44:F44"/>
    <mergeCell ref="A55:F55"/>
    <mergeCell ref="A51:F51"/>
    <mergeCell ref="A52:F52"/>
    <mergeCell ref="A54:F54"/>
    <mergeCell ref="A9:K9"/>
    <mergeCell ref="A10:K10"/>
    <mergeCell ref="A11:K11"/>
    <mergeCell ref="A12:K12"/>
    <mergeCell ref="A13:K13"/>
    <mergeCell ref="A14:K14"/>
    <mergeCell ref="A19:K19"/>
    <mergeCell ref="A36:F36"/>
    <mergeCell ref="A31:G31"/>
    <mergeCell ref="G4:K4"/>
    <mergeCell ref="A22:K22"/>
    <mergeCell ref="A4:F4"/>
    <mergeCell ref="A24:G24"/>
    <mergeCell ref="A23:G23"/>
    <mergeCell ref="H23:K23"/>
    <mergeCell ref="H24:K24"/>
    <mergeCell ref="A20:K20"/>
    <mergeCell ref="C33:K33"/>
    <mergeCell ref="H27:K27"/>
    <mergeCell ref="H29:K29"/>
    <mergeCell ref="A3:F3"/>
    <mergeCell ref="G3:K3"/>
    <mergeCell ref="H25:K25"/>
    <mergeCell ref="A26:G26"/>
    <mergeCell ref="H26:K26"/>
    <mergeCell ref="A8:K8"/>
    <mergeCell ref="A18:K18"/>
    <mergeCell ref="A91:F91"/>
    <mergeCell ref="A90:F90"/>
    <mergeCell ref="A86:F86"/>
    <mergeCell ref="A89:F89"/>
    <mergeCell ref="A25:G25"/>
    <mergeCell ref="A30:G30"/>
    <mergeCell ref="A29:G29"/>
    <mergeCell ref="A28:G28"/>
    <mergeCell ref="A27:G27"/>
    <mergeCell ref="A35:F35"/>
  </mergeCells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'Раздел 1 (стр 1-4)'!Область_печати</vt:lpstr>
      <vt:lpstr>'Раздел 2 (стр 1-4)'!Область_печати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2012-02-21T05:57:23Z</cp:lastPrinted>
  <dcterms:created xsi:type="dcterms:W3CDTF">2005-10-31T14:48:20Z</dcterms:created>
  <dcterms:modified xsi:type="dcterms:W3CDTF">2019-12-03T10:29:50Z</dcterms:modified>
</cp:coreProperties>
</file>