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  <externalReference r:id="rId8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<sst xmlns="http://schemas.openxmlformats.org/spreadsheetml/2006/main" count="128" uniqueCount="37">
  <si>
    <t>№</t>
  </si>
  <si>
    <t>К1</t>
  </si>
  <si>
    <t>Х</t>
  </si>
  <si>
    <t>Title of organisation</t>
  </si>
  <si>
    <t>Capital adequacy</t>
  </si>
  <si>
    <t>Liquid assets, thousand tenge</t>
  </si>
  <si>
    <t>Liabilities, thousand tenge</t>
  </si>
  <si>
    <t>Minimum capital</t>
  </si>
  <si>
    <t>Capital adequacy coefficient</t>
  </si>
  <si>
    <t>К1=(LA-L)/MC
(К1&gt;1)</t>
  </si>
  <si>
    <t>LA</t>
  </si>
  <si>
    <t>L</t>
  </si>
  <si>
    <t>Total:</t>
  </si>
  <si>
    <t>Information on prudential compliance</t>
  </si>
  <si>
    <t>by organisations executing activity on management of securities holders register system</t>
  </si>
  <si>
    <t>Compliance</t>
  </si>
  <si>
    <t>MC=8 mln. tenge</t>
  </si>
  <si>
    <t>Lotos Securities”, JSC</t>
  </si>
  <si>
    <t>“Reestr-Service”, JSC</t>
  </si>
  <si>
    <t>“Center DAR”, JSC</t>
  </si>
  <si>
    <t>“Ediniy Registrator”, JSC</t>
  </si>
  <si>
    <t>“REESTR”, JSC</t>
  </si>
  <si>
    <t>“KAZREESTR”, JSC</t>
  </si>
  <si>
    <t>“Fondoviy Center”, JSC</t>
  </si>
  <si>
    <t>“Registry service”, JSC</t>
  </si>
  <si>
    <t>“Registrar Company”, JSC</t>
  </si>
  <si>
    <t>“Paritet-Registr”, JSC</t>
  </si>
  <si>
    <t>“Registrator “Zerde”, JSC</t>
  </si>
  <si>
    <t xml:space="preserve">“Securities Registry System”, JSC </t>
  </si>
  <si>
    <t>“Central Depositary of Securities”, JSC</t>
  </si>
  <si>
    <t>“First Independent Registry”, JSC</t>
  </si>
  <si>
    <t>compliance:12               not-ompliance: 2</t>
  </si>
  <si>
    <t>on January 1, 2009</t>
  </si>
  <si>
    <t>compliance:13             not-ompliance: 0</t>
  </si>
  <si>
    <t>on April 1, 2009</t>
  </si>
  <si>
    <t>on July 1, 2009</t>
  </si>
  <si>
    <t>on October 1, 2009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</si>
</sst>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  <numFmt numFmtId="193" formatCode="_-* #,##0_р_._-;\-* #,##0_р_._-;_-* &quot;-&quot;??_р_.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5" fontId="22" fillId="0" borderId="0" xfId="65" applyNumberFormat="1" applyFont="1" applyFill="1" applyAlignment="1" applyProtection="1">
      <alignment horizontal="center" wrapText="1"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0" fontId="23" fillId="0" borderId="0" xfId="54" applyFont="1" applyFill="1">
      <alignment/>
      <protection/>
    </xf>
    <xf numFmtId="185" fontId="23" fillId="0" borderId="0" xfId="65" applyNumberFormat="1" applyFont="1" applyFill="1" applyAlignment="1" applyProtection="1">
      <alignment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0" fontId="23" fillId="0" borderId="0" xfId="55" applyFont="1" applyFill="1" applyAlignment="1">
      <alignment horizontal="right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4" fillId="0" borderId="11" xfId="65" applyNumberFormat="1" applyFont="1" applyFill="1" applyBorder="1" applyAlignment="1" applyProtection="1">
      <alignment horizontal="center" vertical="center" wrapText="1"/>
      <protection/>
    </xf>
    <xf numFmtId="185" fontId="25" fillId="0" borderId="10" xfId="65" applyNumberFormat="1" applyFont="1" applyFill="1" applyBorder="1" applyAlignment="1" applyProtection="1">
      <alignment horizontal="center" vertical="center" wrapText="1"/>
      <protection/>
    </xf>
    <xf numFmtId="185" fontId="25" fillId="0" borderId="11" xfId="65" applyNumberFormat="1" applyFont="1" applyFill="1" applyBorder="1" applyAlignment="1" applyProtection="1">
      <alignment horizontal="center" vertical="center" wrapText="1"/>
      <protection/>
    </xf>
    <xf numFmtId="185" fontId="24" fillId="0" borderId="12" xfId="65" applyNumberFormat="1" applyFont="1" applyFill="1" applyBorder="1" applyAlignment="1" applyProtection="1">
      <alignment horizontal="center" vertical="center" wrapText="1"/>
      <protection/>
    </xf>
    <xf numFmtId="193" fontId="23" fillId="0" borderId="13" xfId="65" applyNumberFormat="1" applyFont="1" applyFill="1" applyBorder="1" applyAlignment="1" applyProtection="1">
      <alignment horizontal="center" vertical="center" wrapText="1"/>
      <protection/>
    </xf>
    <xf numFmtId="0" fontId="23" fillId="0" borderId="13" xfId="43" applyFont="1" applyFill="1" applyBorder="1" applyAlignment="1" applyProtection="1">
      <alignment vertical="top" wrapText="1"/>
      <protection/>
    </xf>
    <xf numFmtId="3" fontId="25" fillId="0" borderId="13" xfId="65" applyNumberFormat="1" applyFont="1" applyFill="1" applyBorder="1" applyAlignment="1" applyProtection="1">
      <alignment horizontal="center" vertical="center" wrapText="1"/>
      <protection/>
    </xf>
    <xf numFmtId="4" fontId="25" fillId="0" borderId="13" xfId="65" applyNumberFormat="1" applyFont="1" applyFill="1" applyBorder="1" applyAlignment="1" applyProtection="1">
      <alignment horizontal="center" vertical="center" wrapText="1"/>
      <protection/>
    </xf>
    <xf numFmtId="185" fontId="23" fillId="0" borderId="13" xfId="65" applyNumberFormat="1" applyFont="1" applyFill="1" applyBorder="1" applyAlignment="1" applyProtection="1">
      <alignment horizontal="center" vertical="center" wrapText="1"/>
      <protection/>
    </xf>
    <xf numFmtId="193" fontId="23" fillId="0" borderId="14" xfId="65" applyNumberFormat="1" applyFont="1" applyFill="1" applyBorder="1" applyAlignment="1" applyProtection="1">
      <alignment horizontal="center" vertical="center" wrapText="1"/>
      <protection/>
    </xf>
    <xf numFmtId="0" fontId="23" fillId="0" borderId="14" xfId="43" applyFont="1" applyFill="1" applyBorder="1" applyAlignment="1" applyProtection="1">
      <alignment vertical="top" wrapText="1"/>
      <protection/>
    </xf>
    <xf numFmtId="3" fontId="25" fillId="0" borderId="14" xfId="65" applyNumberFormat="1" applyFont="1" applyFill="1" applyBorder="1" applyAlignment="1" applyProtection="1">
      <alignment horizontal="center" vertical="center" wrapText="1"/>
      <protection/>
    </xf>
    <xf numFmtId="4" fontId="25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14" xfId="65" applyNumberFormat="1" applyFont="1" applyFill="1" applyBorder="1" applyAlignment="1" applyProtection="1">
      <alignment horizontal="center" vertical="center" wrapText="1"/>
      <protection/>
    </xf>
    <xf numFmtId="193" fontId="23" fillId="0" borderId="15" xfId="65" applyNumberFormat="1" applyFont="1" applyFill="1" applyBorder="1" applyAlignment="1" applyProtection="1">
      <alignment horizontal="center" vertical="center" wrapText="1"/>
      <protection/>
    </xf>
    <xf numFmtId="0" fontId="23" fillId="0" borderId="15" xfId="43" applyFont="1" applyFill="1" applyBorder="1" applyAlignment="1" applyProtection="1">
      <alignment vertical="top" wrapText="1"/>
      <protection/>
    </xf>
    <xf numFmtId="3" fontId="25" fillId="0" borderId="15" xfId="65" applyNumberFormat="1" applyFont="1" applyFill="1" applyBorder="1" applyAlignment="1" applyProtection="1">
      <alignment horizontal="center" vertical="center" wrapText="1"/>
      <protection/>
    </xf>
    <xf numFmtId="4" fontId="25" fillId="0" borderId="15" xfId="65" applyNumberFormat="1" applyFont="1" applyFill="1" applyBorder="1" applyAlignment="1" applyProtection="1">
      <alignment horizontal="center" vertical="center" wrapText="1"/>
      <protection/>
    </xf>
    <xf numFmtId="185" fontId="23" fillId="0" borderId="15" xfId="65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horizontal="left" vertical="center" wrapText="1"/>
      <protection/>
    </xf>
    <xf numFmtId="3" fontId="22" fillId="0" borderId="16" xfId="65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wrapText="1" shrinkToFit="1"/>
      <protection/>
    </xf>
    <xf numFmtId="193" fontId="23" fillId="0" borderId="17" xfId="65" applyNumberFormat="1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vertical="top" wrapText="1"/>
      <protection/>
    </xf>
    <xf numFmtId="3" fontId="25" fillId="0" borderId="17" xfId="65" applyNumberFormat="1" applyFont="1" applyFill="1" applyBorder="1" applyAlignment="1" applyProtection="1">
      <alignment horizontal="center" vertical="center" wrapText="1"/>
      <protection/>
    </xf>
    <xf numFmtId="4" fontId="25" fillId="0" borderId="17" xfId="65" applyNumberFormat="1" applyFont="1" applyFill="1" applyBorder="1" applyAlignment="1" applyProtection="1">
      <alignment horizontal="center" vertical="center" wrapText="1"/>
      <protection/>
    </xf>
    <xf numFmtId="185" fontId="23" fillId="0" borderId="17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копия reg 01_01_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14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14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14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14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20.003906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13</v>
      </c>
      <c r="B1" s="1"/>
      <c r="C1" s="1"/>
      <c r="D1" s="1"/>
      <c r="E1" s="1"/>
      <c r="F1" s="1"/>
      <c r="G1" s="1"/>
    </row>
    <row r="2" spans="1:7" ht="15.75">
      <c r="A2" s="1" t="s">
        <v>14</v>
      </c>
      <c r="B2" s="1"/>
      <c r="C2" s="1"/>
      <c r="D2" s="1"/>
      <c r="E2" s="1"/>
      <c r="F2" s="1"/>
      <c r="G2" s="1"/>
    </row>
    <row r="3" spans="1:7" ht="15.75">
      <c r="A3" s="2" t="s">
        <v>32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3</v>
      </c>
      <c r="C5" s="7" t="s">
        <v>4</v>
      </c>
      <c r="D5" s="7"/>
      <c r="E5" s="7"/>
      <c r="F5" s="7"/>
      <c r="G5" s="8" t="s">
        <v>15</v>
      </c>
    </row>
    <row r="6" spans="1:7" ht="31.5">
      <c r="A6" s="7"/>
      <c r="B6" s="7"/>
      <c r="C6" s="9" t="s">
        <v>5</v>
      </c>
      <c r="D6" s="9" t="s">
        <v>6</v>
      </c>
      <c r="E6" s="9" t="s">
        <v>7</v>
      </c>
      <c r="F6" s="9" t="s">
        <v>8</v>
      </c>
      <c r="G6" s="10" t="s">
        <v>1</v>
      </c>
    </row>
    <row r="7" spans="1:7" ht="31.5">
      <c r="A7" s="7"/>
      <c r="B7" s="7"/>
      <c r="C7" s="11" t="s">
        <v>10</v>
      </c>
      <c r="D7" s="11" t="s">
        <v>11</v>
      </c>
      <c r="E7" s="11" t="s">
        <v>16</v>
      </c>
      <c r="F7" s="12" t="s">
        <v>9</v>
      </c>
      <c r="G7" s="13"/>
    </row>
    <row r="8" spans="1:7" ht="15.75">
      <c r="A8" s="14">
        <v>1</v>
      </c>
      <c r="B8" s="15" t="s">
        <v>17</v>
      </c>
      <c r="C8" s="16">
        <v>55512</v>
      </c>
      <c r="D8" s="16">
        <v>1</v>
      </c>
      <c r="E8" s="16">
        <v>8000</v>
      </c>
      <c r="F8" s="17">
        <f aca="true" t="shared" si="0" ref="F8:F21">(C8-D8)/E8</f>
        <v>6.938875</v>
      </c>
      <c r="G8" s="18" t="str">
        <f aca="true" t="shared" si="1" ref="G8:G21">IF(F8&gt;=1,"yes","no")</f>
        <v>yes</v>
      </c>
    </row>
    <row r="9" spans="1:7" ht="15.75">
      <c r="A9" s="19">
        <v>2</v>
      </c>
      <c r="B9" s="20" t="s">
        <v>30</v>
      </c>
      <c r="C9" s="21">
        <v>25673</v>
      </c>
      <c r="D9" s="21">
        <v>2751</v>
      </c>
      <c r="E9" s="21">
        <v>8000</v>
      </c>
      <c r="F9" s="22">
        <f t="shared" si="0"/>
        <v>2.86525</v>
      </c>
      <c r="G9" s="23" t="str">
        <f t="shared" si="1"/>
        <v>yes</v>
      </c>
    </row>
    <row r="10" spans="1:7" ht="15.75">
      <c r="A10" s="19">
        <v>3</v>
      </c>
      <c r="B10" s="20" t="s">
        <v>24</v>
      </c>
      <c r="C10" s="21">
        <v>41699</v>
      </c>
      <c r="D10" s="21">
        <v>163</v>
      </c>
      <c r="E10" s="21">
        <v>8000</v>
      </c>
      <c r="F10" s="22">
        <f t="shared" si="0"/>
        <v>5.192</v>
      </c>
      <c r="G10" s="23" t="str">
        <f t="shared" si="1"/>
        <v>yes</v>
      </c>
    </row>
    <row r="11" spans="1:7" ht="15.75">
      <c r="A11" s="19">
        <v>4</v>
      </c>
      <c r="B11" s="20" t="s">
        <v>28</v>
      </c>
      <c r="C11" s="21">
        <v>193936</v>
      </c>
      <c r="D11" s="21">
        <v>12609</v>
      </c>
      <c r="E11" s="21">
        <v>8000</v>
      </c>
      <c r="F11" s="22">
        <f t="shared" si="0"/>
        <v>22.665875</v>
      </c>
      <c r="G11" s="23" t="str">
        <f t="shared" si="1"/>
        <v>yes</v>
      </c>
    </row>
    <row r="12" spans="1:7" ht="15.75">
      <c r="A12" s="19">
        <v>5</v>
      </c>
      <c r="B12" s="20" t="s">
        <v>18</v>
      </c>
      <c r="C12" s="21">
        <v>52641</v>
      </c>
      <c r="D12" s="21">
        <v>3912</v>
      </c>
      <c r="E12" s="21">
        <v>8000</v>
      </c>
      <c r="F12" s="22">
        <f t="shared" si="0"/>
        <v>6.091125</v>
      </c>
      <c r="G12" s="23" t="str">
        <f t="shared" si="1"/>
        <v>yes</v>
      </c>
    </row>
    <row r="13" spans="1:7" ht="15.75">
      <c r="A13" s="19">
        <v>6</v>
      </c>
      <c r="B13" s="20" t="s">
        <v>19</v>
      </c>
      <c r="C13" s="21">
        <v>20363</v>
      </c>
      <c r="D13" s="21">
        <v>-2261</v>
      </c>
      <c r="E13" s="21">
        <v>8000</v>
      </c>
      <c r="F13" s="22">
        <f t="shared" si="0"/>
        <v>2.828</v>
      </c>
      <c r="G13" s="23" t="str">
        <f t="shared" si="1"/>
        <v>yes</v>
      </c>
    </row>
    <row r="14" spans="1:7" ht="15.75">
      <c r="A14" s="19">
        <v>7</v>
      </c>
      <c r="B14" s="20" t="s">
        <v>25</v>
      </c>
      <c r="C14" s="21">
        <v>51968</v>
      </c>
      <c r="D14" s="21">
        <v>1275</v>
      </c>
      <c r="E14" s="21">
        <v>8000</v>
      </c>
      <c r="F14" s="22">
        <f t="shared" si="0"/>
        <v>6.336625</v>
      </c>
      <c r="G14" s="23" t="str">
        <f t="shared" si="1"/>
        <v>yes</v>
      </c>
    </row>
    <row r="15" spans="1:7" ht="15.75">
      <c r="A15" s="19">
        <v>8</v>
      </c>
      <c r="B15" s="20" t="s">
        <v>26</v>
      </c>
      <c r="C15" s="21">
        <v>11820</v>
      </c>
      <c r="D15" s="21">
        <v>3771</v>
      </c>
      <c r="E15" s="21">
        <v>8000</v>
      </c>
      <c r="F15" s="22">
        <f t="shared" si="0"/>
        <v>1.006125</v>
      </c>
      <c r="G15" s="23" t="str">
        <f t="shared" si="1"/>
        <v>yes</v>
      </c>
    </row>
    <row r="16" spans="1:7" ht="15.75">
      <c r="A16" s="19">
        <v>9</v>
      </c>
      <c r="B16" s="20" t="s">
        <v>20</v>
      </c>
      <c r="C16" s="21">
        <v>894</v>
      </c>
      <c r="D16" s="21">
        <v>290</v>
      </c>
      <c r="E16" s="21">
        <v>8000</v>
      </c>
      <c r="F16" s="22">
        <f t="shared" si="0"/>
        <v>0.0755</v>
      </c>
      <c r="G16" s="23" t="str">
        <f t="shared" si="1"/>
        <v>no</v>
      </c>
    </row>
    <row r="17" spans="1:7" ht="15.75">
      <c r="A17" s="19">
        <v>10</v>
      </c>
      <c r="B17" s="20" t="s">
        <v>21</v>
      </c>
      <c r="C17" s="21">
        <v>65045</v>
      </c>
      <c r="D17" s="21">
        <v>2147</v>
      </c>
      <c r="E17" s="21">
        <v>8000</v>
      </c>
      <c r="F17" s="22">
        <f t="shared" si="0"/>
        <v>7.86225</v>
      </c>
      <c r="G17" s="23" t="str">
        <f t="shared" si="1"/>
        <v>yes</v>
      </c>
    </row>
    <row r="18" spans="1:7" ht="15.75">
      <c r="A18" s="19">
        <v>11</v>
      </c>
      <c r="B18" s="20" t="s">
        <v>22</v>
      </c>
      <c r="C18" s="21">
        <v>37875</v>
      </c>
      <c r="D18" s="21">
        <v>630</v>
      </c>
      <c r="E18" s="21">
        <v>8000</v>
      </c>
      <c r="F18" s="22">
        <f t="shared" si="0"/>
        <v>4.655625</v>
      </c>
      <c r="G18" s="23" t="str">
        <f t="shared" si="1"/>
        <v>yes</v>
      </c>
    </row>
    <row r="19" spans="1:7" ht="15.75">
      <c r="A19" s="19">
        <v>12</v>
      </c>
      <c r="B19" s="20" t="s">
        <v>23</v>
      </c>
      <c r="C19" s="21">
        <v>44830</v>
      </c>
      <c r="D19" s="21">
        <v>789</v>
      </c>
      <c r="E19" s="21">
        <v>8000</v>
      </c>
      <c r="F19" s="22">
        <f t="shared" si="0"/>
        <v>5.505125</v>
      </c>
      <c r="G19" s="23" t="str">
        <f t="shared" si="1"/>
        <v>yes</v>
      </c>
    </row>
    <row r="20" spans="1:7" ht="15.75">
      <c r="A20" s="19">
        <v>13</v>
      </c>
      <c r="B20" s="20" t="s">
        <v>27</v>
      </c>
      <c r="C20" s="21">
        <v>3616</v>
      </c>
      <c r="D20" s="21">
        <v>6627</v>
      </c>
      <c r="E20" s="21">
        <v>8000</v>
      </c>
      <c r="F20" s="22">
        <f t="shared" si="0"/>
        <v>-0.376375</v>
      </c>
      <c r="G20" s="23" t="str">
        <f t="shared" si="1"/>
        <v>no</v>
      </c>
    </row>
    <row r="21" spans="1:7" ht="15.75">
      <c r="A21" s="24">
        <v>15</v>
      </c>
      <c r="B21" s="25" t="s">
        <v>29</v>
      </c>
      <c r="C21" s="26">
        <v>728799</v>
      </c>
      <c r="D21" s="26">
        <v>21005</v>
      </c>
      <c r="E21" s="26">
        <v>8000</v>
      </c>
      <c r="F21" s="27">
        <f t="shared" si="0"/>
        <v>88.47425</v>
      </c>
      <c r="G21" s="28" t="str">
        <f t="shared" si="1"/>
        <v>yes</v>
      </c>
    </row>
    <row r="22" spans="1:7" ht="31.5">
      <c r="A22" s="29" t="s">
        <v>12</v>
      </c>
      <c r="B22" s="29"/>
      <c r="C22" s="30">
        <f>SUM(C8:C21)</f>
        <v>1334671</v>
      </c>
      <c r="D22" s="30">
        <f>SUM(D8:D21)</f>
        <v>53709</v>
      </c>
      <c r="E22" s="30" t="s">
        <v>2</v>
      </c>
      <c r="F22" s="30" t="s">
        <v>2</v>
      </c>
      <c r="G22" s="31" t="s">
        <v>31</v>
      </c>
    </row>
  </sheetData>
  <sheetProtection/>
  <mergeCells count="8">
    <mergeCell ref="A22:B22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1" r:id="rId2" display="http://main_server/LicenceCard.asp?intLicenceId=131"/>
    <hyperlink ref="B12" r:id="rId3" display="http://main_server/LicenceCard.asp?intLicenceId=130"/>
    <hyperlink ref="B13" r:id="rId4" display="http://main_server/LicenceCard.asp?intLicenceId=209"/>
    <hyperlink ref="B14" r:id="rId5" display="http://main_server/LicenceCard.asp?intLicenceId=220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0" r:id="rId12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20.003906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13</v>
      </c>
      <c r="B1" s="1"/>
      <c r="C1" s="1"/>
      <c r="D1" s="1"/>
      <c r="E1" s="1"/>
      <c r="F1" s="1"/>
      <c r="G1" s="1"/>
    </row>
    <row r="2" spans="1:7" ht="15.75">
      <c r="A2" s="1" t="s">
        <v>14</v>
      </c>
      <c r="B2" s="1"/>
      <c r="C2" s="1"/>
      <c r="D2" s="1"/>
      <c r="E2" s="1"/>
      <c r="F2" s="1"/>
      <c r="G2" s="1"/>
    </row>
    <row r="3" spans="1:7" ht="15.75">
      <c r="A3" s="2" t="s">
        <v>34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3</v>
      </c>
      <c r="C5" s="7" t="s">
        <v>4</v>
      </c>
      <c r="D5" s="7"/>
      <c r="E5" s="7"/>
      <c r="F5" s="7"/>
      <c r="G5" s="8" t="s">
        <v>15</v>
      </c>
    </row>
    <row r="6" spans="1:7" ht="31.5">
      <c r="A6" s="7"/>
      <c r="B6" s="7"/>
      <c r="C6" s="9" t="s">
        <v>5</v>
      </c>
      <c r="D6" s="9" t="s">
        <v>6</v>
      </c>
      <c r="E6" s="9" t="s">
        <v>7</v>
      </c>
      <c r="F6" s="9" t="s">
        <v>8</v>
      </c>
      <c r="G6" s="10" t="s">
        <v>1</v>
      </c>
    </row>
    <row r="7" spans="1:7" ht="31.5">
      <c r="A7" s="7"/>
      <c r="B7" s="7"/>
      <c r="C7" s="11" t="s">
        <v>10</v>
      </c>
      <c r="D7" s="11" t="s">
        <v>11</v>
      </c>
      <c r="E7" s="11" t="s">
        <v>16</v>
      </c>
      <c r="F7" s="12" t="s">
        <v>9</v>
      </c>
      <c r="G7" s="13"/>
    </row>
    <row r="8" spans="1:7" ht="15.75">
      <c r="A8" s="14">
        <v>1</v>
      </c>
      <c r="B8" s="15" t="s">
        <v>17</v>
      </c>
      <c r="C8" s="16">
        <v>55541</v>
      </c>
      <c r="D8" s="16">
        <v>79</v>
      </c>
      <c r="E8" s="16">
        <v>8000</v>
      </c>
      <c r="F8" s="17">
        <f>(C8-D8)/E8</f>
        <v>6.93275</v>
      </c>
      <c r="G8" s="18" t="str">
        <f>IF(F8&gt;=1,"yes","no")</f>
        <v>yes</v>
      </c>
    </row>
    <row r="9" spans="1:7" ht="15.75">
      <c r="A9" s="19">
        <v>2</v>
      </c>
      <c r="B9" s="20" t="s">
        <v>30</v>
      </c>
      <c r="C9" s="21">
        <v>44833</v>
      </c>
      <c r="D9" s="21">
        <v>3602</v>
      </c>
      <c r="E9" s="21">
        <v>8000</v>
      </c>
      <c r="F9" s="22">
        <f>(C9-D9)/E9</f>
        <v>5.153875</v>
      </c>
      <c r="G9" s="23" t="str">
        <f>IF(F9&gt;=1,"yes","no")</f>
        <v>yes</v>
      </c>
    </row>
    <row r="10" spans="1:7" ht="15.75">
      <c r="A10" s="19">
        <v>3</v>
      </c>
      <c r="B10" s="20" t="s">
        <v>24</v>
      </c>
      <c r="C10" s="21">
        <v>41499</v>
      </c>
      <c r="D10" s="21">
        <v>5704</v>
      </c>
      <c r="E10" s="21">
        <v>8000</v>
      </c>
      <c r="F10" s="22">
        <f>(C10-D10)/E10</f>
        <v>4.474375</v>
      </c>
      <c r="G10" s="23" t="str">
        <f>IF(F10&gt;=1,"yes","no")</f>
        <v>yes</v>
      </c>
    </row>
    <row r="11" spans="1:7" ht="15.75">
      <c r="A11" s="19">
        <v>4</v>
      </c>
      <c r="B11" s="20" t="s">
        <v>28</v>
      </c>
      <c r="C11" s="21">
        <v>192811</v>
      </c>
      <c r="D11" s="21">
        <v>61129</v>
      </c>
      <c r="E11" s="21">
        <v>8000</v>
      </c>
      <c r="F11" s="22">
        <f>(C11-D11)/E11</f>
        <v>16.46025</v>
      </c>
      <c r="G11" s="23" t="str">
        <f>IF(F11&gt;=1,"yes","no")</f>
        <v>yes</v>
      </c>
    </row>
    <row r="12" spans="1:7" ht="15.75">
      <c r="A12" s="19">
        <v>5</v>
      </c>
      <c r="B12" s="20" t="s">
        <v>18</v>
      </c>
      <c r="C12" s="21">
        <v>60313</v>
      </c>
      <c r="D12" s="21">
        <v>6482</v>
      </c>
      <c r="E12" s="21">
        <v>8000</v>
      </c>
      <c r="F12" s="22">
        <f>(C12-D12)/E12</f>
        <v>6.728875</v>
      </c>
      <c r="G12" s="23" t="str">
        <f>IF(F12&gt;=1,"yes","no")</f>
        <v>yes</v>
      </c>
    </row>
    <row r="13" spans="1:7" ht="15.75">
      <c r="A13" s="19">
        <v>6</v>
      </c>
      <c r="B13" s="20" t="s">
        <v>19</v>
      </c>
      <c r="C13" s="21">
        <v>21339</v>
      </c>
      <c r="D13" s="21">
        <v>2036</v>
      </c>
      <c r="E13" s="21">
        <v>8000</v>
      </c>
      <c r="F13" s="22">
        <f>(C13-D13)/E13</f>
        <v>2.412875</v>
      </c>
      <c r="G13" s="23" t="str">
        <f>IF(F13&gt;=1,"yes","no")</f>
        <v>yes</v>
      </c>
    </row>
    <row r="14" spans="1:7" ht="15.75">
      <c r="A14" s="19">
        <v>7</v>
      </c>
      <c r="B14" s="20" t="s">
        <v>25</v>
      </c>
      <c r="C14" s="21">
        <v>73385</v>
      </c>
      <c r="D14" s="21">
        <v>31028</v>
      </c>
      <c r="E14" s="21">
        <v>8000</v>
      </c>
      <c r="F14" s="22">
        <f>(C14-D14)/E14</f>
        <v>5.294625</v>
      </c>
      <c r="G14" s="23" t="str">
        <f>IF(F14&gt;=1,"yes","no")</f>
        <v>yes</v>
      </c>
    </row>
    <row r="15" spans="1:7" ht="15.75">
      <c r="A15" s="19">
        <v>8</v>
      </c>
      <c r="B15" s="20" t="s">
        <v>26</v>
      </c>
      <c r="C15" s="21">
        <v>19237</v>
      </c>
      <c r="D15" s="21">
        <v>6164</v>
      </c>
      <c r="E15" s="21">
        <v>8000</v>
      </c>
      <c r="F15" s="22">
        <f>(C15-D15)/E15</f>
        <v>1.634125</v>
      </c>
      <c r="G15" s="23" t="str">
        <f>IF(F15&gt;=1,"yes","no")</f>
        <v>yes</v>
      </c>
    </row>
    <row r="16" spans="1:7" ht="15.75">
      <c r="A16" s="19">
        <v>10</v>
      </c>
      <c r="B16" s="20" t="s">
        <v>21</v>
      </c>
      <c r="C16" s="21">
        <v>68771</v>
      </c>
      <c r="D16" s="21">
        <v>1930</v>
      </c>
      <c r="E16" s="21">
        <v>8000</v>
      </c>
      <c r="F16" s="22">
        <f>(C16-D16)/E16</f>
        <v>8.355125</v>
      </c>
      <c r="G16" s="23" t="str">
        <f>IF(F16&gt;=1,"yes","no")</f>
        <v>yes</v>
      </c>
    </row>
    <row r="17" spans="1:7" ht="15.75">
      <c r="A17" s="19">
        <v>11</v>
      </c>
      <c r="B17" s="20" t="s">
        <v>22</v>
      </c>
      <c r="C17" s="21">
        <v>21589</v>
      </c>
      <c r="D17" s="21">
        <v>646</v>
      </c>
      <c r="E17" s="21">
        <v>8000</v>
      </c>
      <c r="F17" s="22">
        <f>(C17-D17)/E17</f>
        <v>2.617875</v>
      </c>
      <c r="G17" s="23" t="str">
        <f>IF(F17&gt;=1,"yes","no")</f>
        <v>yes</v>
      </c>
    </row>
    <row r="18" spans="1:7" ht="15.75">
      <c r="A18" s="19">
        <v>12</v>
      </c>
      <c r="B18" s="20" t="s">
        <v>23</v>
      </c>
      <c r="C18" s="21">
        <v>45147</v>
      </c>
      <c r="D18" s="21">
        <v>367</v>
      </c>
      <c r="E18" s="21">
        <v>8000</v>
      </c>
      <c r="F18" s="22">
        <f>(C18-D18)/E18</f>
        <v>5.5975</v>
      </c>
      <c r="G18" s="23" t="str">
        <f>IF(F18&gt;=1,"yes","no")</f>
        <v>yes</v>
      </c>
    </row>
    <row r="19" spans="1:7" ht="15.75">
      <c r="A19" s="19">
        <v>13</v>
      </c>
      <c r="B19" s="20" t="s">
        <v>27</v>
      </c>
      <c r="C19" s="21">
        <v>17738</v>
      </c>
      <c r="D19" s="21">
        <v>2119</v>
      </c>
      <c r="E19" s="21">
        <v>8000</v>
      </c>
      <c r="F19" s="22">
        <f>(C19-D19)/E19</f>
        <v>1.952375</v>
      </c>
      <c r="G19" s="23" t="str">
        <f>IF(F19&gt;=1,"yes","no")</f>
        <v>yes</v>
      </c>
    </row>
    <row r="20" spans="1:7" ht="15.75">
      <c r="A20" s="24">
        <v>15</v>
      </c>
      <c r="B20" s="25" t="s">
        <v>29</v>
      </c>
      <c r="C20" s="26">
        <v>790442</v>
      </c>
      <c r="D20" s="26">
        <v>27658</v>
      </c>
      <c r="E20" s="26">
        <v>8000</v>
      </c>
      <c r="F20" s="27">
        <f>(C20-D20)/E20</f>
        <v>95.348</v>
      </c>
      <c r="G20" s="28" t="str">
        <f>IF(F20&gt;=1,"yes","no")</f>
        <v>yes</v>
      </c>
    </row>
    <row r="21" spans="1:7" ht="31.5">
      <c r="A21" s="29" t="s">
        <v>12</v>
      </c>
      <c r="B21" s="29"/>
      <c r="C21" s="30">
        <f>SUM(C8:C20)</f>
        <v>1452645</v>
      </c>
      <c r="D21" s="30">
        <f>SUM(D8:D20)</f>
        <v>148944</v>
      </c>
      <c r="E21" s="30" t="s">
        <v>2</v>
      </c>
      <c r="F21" s="30" t="s">
        <v>2</v>
      </c>
      <c r="G21" s="31" t="s">
        <v>33</v>
      </c>
    </row>
  </sheetData>
  <sheetProtection/>
  <mergeCells count="8">
    <mergeCell ref="A21:B21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1" r:id="rId2" display="http://main_server/LicenceCard.asp?intLicenceId=131"/>
    <hyperlink ref="B12" r:id="rId3" display="http://main_server/LicenceCard.asp?intLicenceId=130"/>
    <hyperlink ref="B13" r:id="rId4" display="http://main_server/LicenceCard.asp?intLicenceId=209"/>
    <hyperlink ref="B14" r:id="rId5" display="http://main_server/LicenceCard.asp?intLicenceId=220"/>
    <hyperlink ref="B15" r:id="rId6" display="http://main_server/LicenceCard.asp?intLicenceId=124"/>
    <hyperlink ref="B16" r:id="rId7" display="http://main_server/LicenceCard.asp?intLicenceId=219"/>
    <hyperlink ref="B17" r:id="rId8" display="http://main_server/LicenceCard.asp?intLicenceId=120"/>
    <hyperlink ref="B18" r:id="rId9" display="http://main_server/LicenceCard.asp?intLicenceId=208"/>
    <hyperlink ref="B19" r:id="rId10" display="http://main_server/LicenceCard.asp?intLicenceId=134"/>
    <hyperlink ref="B10" r:id="rId11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20.003906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13</v>
      </c>
      <c r="B1" s="1"/>
      <c r="C1" s="1"/>
      <c r="D1" s="1"/>
      <c r="E1" s="1"/>
      <c r="F1" s="1"/>
      <c r="G1" s="1"/>
    </row>
    <row r="2" spans="1:7" ht="15.75">
      <c r="A2" s="1" t="s">
        <v>14</v>
      </c>
      <c r="B2" s="1"/>
      <c r="C2" s="1"/>
      <c r="D2" s="1"/>
      <c r="E2" s="1"/>
      <c r="F2" s="1"/>
      <c r="G2" s="1"/>
    </row>
    <row r="3" spans="1:7" ht="15.75">
      <c r="A3" s="2" t="s">
        <v>35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3</v>
      </c>
      <c r="C5" s="7" t="s">
        <v>4</v>
      </c>
      <c r="D5" s="7"/>
      <c r="E5" s="7"/>
      <c r="F5" s="7"/>
      <c r="G5" s="8" t="s">
        <v>15</v>
      </c>
    </row>
    <row r="6" spans="1:7" ht="31.5">
      <c r="A6" s="7"/>
      <c r="B6" s="7"/>
      <c r="C6" s="9" t="s">
        <v>5</v>
      </c>
      <c r="D6" s="9" t="s">
        <v>6</v>
      </c>
      <c r="E6" s="9" t="s">
        <v>7</v>
      </c>
      <c r="F6" s="9" t="s">
        <v>8</v>
      </c>
      <c r="G6" s="10" t="s">
        <v>1</v>
      </c>
    </row>
    <row r="7" spans="1:7" ht="31.5">
      <c r="A7" s="7"/>
      <c r="B7" s="7"/>
      <c r="C7" s="11" t="s">
        <v>10</v>
      </c>
      <c r="D7" s="11" t="s">
        <v>11</v>
      </c>
      <c r="E7" s="11" t="s">
        <v>16</v>
      </c>
      <c r="F7" s="12" t="s">
        <v>9</v>
      </c>
      <c r="G7" s="13"/>
    </row>
    <row r="8" spans="1:7" ht="15.75">
      <c r="A8" s="14">
        <v>1</v>
      </c>
      <c r="B8" s="15" t="s">
        <v>17</v>
      </c>
      <c r="C8" s="16">
        <v>55508</v>
      </c>
      <c r="D8" s="16">
        <v>0</v>
      </c>
      <c r="E8" s="16">
        <v>8000</v>
      </c>
      <c r="F8" s="17">
        <f>(C8-D8)/E8</f>
        <v>6.9385</v>
      </c>
      <c r="G8" s="18" t="str">
        <f>IF(F8&gt;=1,"yes","no")</f>
        <v>yes</v>
      </c>
    </row>
    <row r="9" spans="1:7" ht="15.75">
      <c r="A9" s="19">
        <v>2</v>
      </c>
      <c r="B9" s="20" t="s">
        <v>30</v>
      </c>
      <c r="C9" s="21">
        <v>45796</v>
      </c>
      <c r="D9" s="21">
        <v>3859</v>
      </c>
      <c r="E9" s="21">
        <v>8000</v>
      </c>
      <c r="F9" s="22">
        <f>(C9-D9)/E9</f>
        <v>5.242125</v>
      </c>
      <c r="G9" s="23" t="str">
        <f>IF(F9&gt;=1,"yes","no")</f>
        <v>yes</v>
      </c>
    </row>
    <row r="10" spans="1:7" ht="15.75">
      <c r="A10" s="19">
        <v>3</v>
      </c>
      <c r="B10" s="20" t="s">
        <v>24</v>
      </c>
      <c r="C10" s="21">
        <v>41686</v>
      </c>
      <c r="D10" s="21">
        <v>5281</v>
      </c>
      <c r="E10" s="21">
        <v>8000</v>
      </c>
      <c r="F10" s="22">
        <f>(C10-D10)/E10</f>
        <v>4.550625</v>
      </c>
      <c r="G10" s="23" t="str">
        <f>IF(F10&gt;=1,"yes","no")</f>
        <v>yes</v>
      </c>
    </row>
    <row r="11" spans="1:7" ht="15.75">
      <c r="A11" s="19">
        <v>4</v>
      </c>
      <c r="B11" s="20" t="s">
        <v>28</v>
      </c>
      <c r="C11" s="21">
        <v>158407</v>
      </c>
      <c r="D11" s="21">
        <v>14270</v>
      </c>
      <c r="E11" s="21">
        <v>8000</v>
      </c>
      <c r="F11" s="22">
        <f>(C11-D11)/E11</f>
        <v>18.017125</v>
      </c>
      <c r="G11" s="23" t="str">
        <f>IF(F11&gt;=1,"yes","no")</f>
        <v>yes</v>
      </c>
    </row>
    <row r="12" spans="1:7" ht="15.75">
      <c r="A12" s="19">
        <v>5</v>
      </c>
      <c r="B12" s="20" t="s">
        <v>18</v>
      </c>
      <c r="C12" s="21">
        <v>84592</v>
      </c>
      <c r="D12" s="21">
        <v>4235</v>
      </c>
      <c r="E12" s="21">
        <v>8000</v>
      </c>
      <c r="F12" s="22">
        <f>(C12-D12)/E12</f>
        <v>10.044625</v>
      </c>
      <c r="G12" s="23" t="str">
        <f>IF(F12&gt;=1,"yes","no")</f>
        <v>yes</v>
      </c>
    </row>
    <row r="13" spans="1:7" ht="15.75">
      <c r="A13" s="19">
        <v>6</v>
      </c>
      <c r="B13" s="20" t="s">
        <v>19</v>
      </c>
      <c r="C13" s="21">
        <v>23356</v>
      </c>
      <c r="D13" s="21">
        <v>1308</v>
      </c>
      <c r="E13" s="21">
        <v>8000</v>
      </c>
      <c r="F13" s="22">
        <f>(C13-D13)/E13</f>
        <v>2.756</v>
      </c>
      <c r="G13" s="23" t="str">
        <f>IF(F13&gt;=1,"yes","no")</f>
        <v>yes</v>
      </c>
    </row>
    <row r="14" spans="1:7" ht="15.75">
      <c r="A14" s="19">
        <v>7</v>
      </c>
      <c r="B14" s="20" t="s">
        <v>25</v>
      </c>
      <c r="C14" s="21">
        <v>75025</v>
      </c>
      <c r="D14" s="21">
        <v>893</v>
      </c>
      <c r="E14" s="21">
        <v>8000</v>
      </c>
      <c r="F14" s="22">
        <f>(C14-D14)/E14</f>
        <v>9.2665</v>
      </c>
      <c r="G14" s="23" t="str">
        <f>IF(F14&gt;=1,"yes","no")</f>
        <v>yes</v>
      </c>
    </row>
    <row r="15" spans="1:7" ht="15.75">
      <c r="A15" s="19">
        <v>8</v>
      </c>
      <c r="B15" s="20" t="s">
        <v>26</v>
      </c>
      <c r="C15" s="21">
        <v>22231</v>
      </c>
      <c r="D15" s="21">
        <v>2110</v>
      </c>
      <c r="E15" s="21">
        <v>8000</v>
      </c>
      <c r="F15" s="22">
        <f>(C15-D15)/E15</f>
        <v>2.515125</v>
      </c>
      <c r="G15" s="23" t="str">
        <f>IF(F15&gt;=1,"yes","no")</f>
        <v>yes</v>
      </c>
    </row>
    <row r="16" spans="1:7" ht="15.75">
      <c r="A16" s="19">
        <v>9</v>
      </c>
      <c r="B16" s="20" t="s">
        <v>21</v>
      </c>
      <c r="C16" s="21">
        <v>63697</v>
      </c>
      <c r="D16" s="21">
        <v>1545</v>
      </c>
      <c r="E16" s="21">
        <v>8000</v>
      </c>
      <c r="F16" s="22">
        <f>(C16-D16)/E16</f>
        <v>7.769</v>
      </c>
      <c r="G16" s="23" t="str">
        <f>IF(F16&gt;=1,"yes","no")</f>
        <v>yes</v>
      </c>
    </row>
    <row r="17" spans="1:7" ht="15.75">
      <c r="A17" s="19">
        <v>10</v>
      </c>
      <c r="B17" s="20" t="s">
        <v>22</v>
      </c>
      <c r="C17" s="21">
        <v>14904</v>
      </c>
      <c r="D17" s="21">
        <v>1133</v>
      </c>
      <c r="E17" s="21">
        <v>8000</v>
      </c>
      <c r="F17" s="22">
        <f>(C17-D17)/E17</f>
        <v>1.721375</v>
      </c>
      <c r="G17" s="23" t="str">
        <f>IF(F17&gt;=1,"yes","no")</f>
        <v>yes</v>
      </c>
    </row>
    <row r="18" spans="1:7" ht="15.75">
      <c r="A18" s="19">
        <v>11</v>
      </c>
      <c r="B18" s="20" t="s">
        <v>23</v>
      </c>
      <c r="C18" s="21">
        <v>39111</v>
      </c>
      <c r="D18" s="21">
        <v>280</v>
      </c>
      <c r="E18" s="21">
        <v>8000</v>
      </c>
      <c r="F18" s="22">
        <f>(C18-D18)/E18</f>
        <v>4.853875</v>
      </c>
      <c r="G18" s="23" t="str">
        <f>IF(F18&gt;=1,"yes","no")</f>
        <v>yes</v>
      </c>
    </row>
    <row r="19" spans="1:7" ht="15.75">
      <c r="A19" s="19">
        <v>12</v>
      </c>
      <c r="B19" s="20" t="s">
        <v>27</v>
      </c>
      <c r="C19" s="21">
        <v>19061</v>
      </c>
      <c r="D19" s="21">
        <v>2972</v>
      </c>
      <c r="E19" s="21">
        <v>8000</v>
      </c>
      <c r="F19" s="22">
        <f>(C19-D19)/E19</f>
        <v>2.011125</v>
      </c>
      <c r="G19" s="23" t="str">
        <f>IF(F19&gt;=1,"yes","no")</f>
        <v>yes</v>
      </c>
    </row>
    <row r="20" spans="1:7" ht="15.75">
      <c r="A20" s="24">
        <v>13</v>
      </c>
      <c r="B20" s="25" t="s">
        <v>29</v>
      </c>
      <c r="C20" s="26">
        <v>422468</v>
      </c>
      <c r="D20" s="26">
        <v>29009</v>
      </c>
      <c r="E20" s="26">
        <v>8000</v>
      </c>
      <c r="F20" s="27">
        <f>(C20-D20)/E20</f>
        <v>49.182375</v>
      </c>
      <c r="G20" s="28" t="str">
        <f>IF(F20&gt;=1,"yes","no")</f>
        <v>yes</v>
      </c>
    </row>
    <row r="21" spans="1:7" ht="31.5">
      <c r="A21" s="29" t="s">
        <v>12</v>
      </c>
      <c r="B21" s="29"/>
      <c r="C21" s="30">
        <f>SUM(C8:C20)</f>
        <v>1065842</v>
      </c>
      <c r="D21" s="30">
        <f>SUM(D8:D20)</f>
        <v>66895</v>
      </c>
      <c r="E21" s="30" t="s">
        <v>2</v>
      </c>
      <c r="F21" s="30" t="s">
        <v>2</v>
      </c>
      <c r="G21" s="31" t="s">
        <v>33</v>
      </c>
    </row>
  </sheetData>
  <sheetProtection/>
  <mergeCells count="8">
    <mergeCell ref="A21:B21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1" r:id="rId2" display="http://main_server/LicenceCard.asp?intLicenceId=131"/>
    <hyperlink ref="B12" r:id="rId3" display="http://main_server/LicenceCard.asp?intLicenceId=130"/>
    <hyperlink ref="B13" r:id="rId4" display="http://main_server/LicenceCard.asp?intLicenceId=209"/>
    <hyperlink ref="B14" r:id="rId5" display="http://main_server/LicenceCard.asp?intLicenceId=220"/>
    <hyperlink ref="B15" r:id="rId6" display="http://main_server/LicenceCard.asp?intLicenceId=124"/>
    <hyperlink ref="B16" r:id="rId7" display="http://main_server/LicenceCard.asp?intLicenceId=219"/>
    <hyperlink ref="B17" r:id="rId8" display="http://main_server/LicenceCard.asp?intLicenceId=120"/>
    <hyperlink ref="B18" r:id="rId9" display="http://main_server/LicenceCard.asp?intLicenceId=208"/>
    <hyperlink ref="B19" r:id="rId10" display="http://main_server/LicenceCard.asp?intLicenceId=134"/>
    <hyperlink ref="B10" r:id="rId11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20.00390625" style="3" customWidth="1"/>
    <col min="8" max="8" width="29.28125" style="3" customWidth="1"/>
    <col min="9" max="16384" width="8.00390625" style="3" customWidth="1"/>
  </cols>
  <sheetData>
    <row r="1" spans="1:7" ht="15.75">
      <c r="A1" s="1" t="s">
        <v>13</v>
      </c>
      <c r="B1" s="1"/>
      <c r="C1" s="1"/>
      <c r="D1" s="1"/>
      <c r="E1" s="1"/>
      <c r="F1" s="1"/>
      <c r="G1" s="1"/>
    </row>
    <row r="2" spans="1:7" ht="15.75">
      <c r="A2" s="1" t="s">
        <v>14</v>
      </c>
      <c r="B2" s="1"/>
      <c r="C2" s="1"/>
      <c r="D2" s="1"/>
      <c r="E2" s="1"/>
      <c r="F2" s="1"/>
      <c r="G2" s="1"/>
    </row>
    <row r="3" spans="1:7" ht="15.75">
      <c r="A3" s="2" t="s">
        <v>36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3</v>
      </c>
      <c r="C5" s="7" t="s">
        <v>4</v>
      </c>
      <c r="D5" s="7"/>
      <c r="E5" s="7"/>
      <c r="F5" s="7"/>
      <c r="G5" s="8" t="s">
        <v>15</v>
      </c>
    </row>
    <row r="6" spans="1:7" ht="31.5">
      <c r="A6" s="7"/>
      <c r="B6" s="7"/>
      <c r="C6" s="9" t="s">
        <v>5</v>
      </c>
      <c r="D6" s="9" t="s">
        <v>6</v>
      </c>
      <c r="E6" s="9" t="s">
        <v>7</v>
      </c>
      <c r="F6" s="9" t="s">
        <v>8</v>
      </c>
      <c r="G6" s="10" t="s">
        <v>1</v>
      </c>
    </row>
    <row r="7" spans="1:7" ht="31.5">
      <c r="A7" s="7"/>
      <c r="B7" s="7"/>
      <c r="C7" s="11" t="s">
        <v>10</v>
      </c>
      <c r="D7" s="11" t="s">
        <v>11</v>
      </c>
      <c r="E7" s="11" t="s">
        <v>16</v>
      </c>
      <c r="F7" s="12" t="s">
        <v>9</v>
      </c>
      <c r="G7" s="13"/>
    </row>
    <row r="8" spans="1:7" ht="15.75">
      <c r="A8" s="14">
        <v>1</v>
      </c>
      <c r="B8" s="15" t="s">
        <v>30</v>
      </c>
      <c r="C8" s="16">
        <v>33144</v>
      </c>
      <c r="D8" s="16">
        <v>5039</v>
      </c>
      <c r="E8" s="16">
        <v>8000</v>
      </c>
      <c r="F8" s="17">
        <f>(C8-D8)/E8</f>
        <v>3.513125</v>
      </c>
      <c r="G8" s="18" t="str">
        <f>IF(F8&gt;=1,"yes","no")</f>
        <v>yes</v>
      </c>
    </row>
    <row r="9" spans="1:7" ht="15.75">
      <c r="A9" s="19">
        <v>2</v>
      </c>
      <c r="B9" s="20" t="s">
        <v>24</v>
      </c>
      <c r="C9" s="21">
        <v>43057</v>
      </c>
      <c r="D9" s="21">
        <v>5333</v>
      </c>
      <c r="E9" s="21">
        <v>8000</v>
      </c>
      <c r="F9" s="22">
        <f>(C9-D9)/E9</f>
        <v>4.7155</v>
      </c>
      <c r="G9" s="23" t="str">
        <f>IF(F9&gt;=1,"yes","no")</f>
        <v>yes</v>
      </c>
    </row>
    <row r="10" spans="1:7" ht="15.75">
      <c r="A10" s="19">
        <v>3</v>
      </c>
      <c r="B10" s="20" t="s">
        <v>28</v>
      </c>
      <c r="C10" s="21">
        <v>158592</v>
      </c>
      <c r="D10" s="21">
        <v>13818</v>
      </c>
      <c r="E10" s="21">
        <v>8000</v>
      </c>
      <c r="F10" s="22">
        <f>(C10-D10)/E10</f>
        <v>18.09675</v>
      </c>
      <c r="G10" s="23" t="str">
        <f>IF(F10&gt;=1,"yes","no")</f>
        <v>yes</v>
      </c>
    </row>
    <row r="11" spans="1:7" ht="15.75">
      <c r="A11" s="19">
        <v>4</v>
      </c>
      <c r="B11" s="20" t="s">
        <v>18</v>
      </c>
      <c r="C11" s="21">
        <v>90995</v>
      </c>
      <c r="D11" s="21">
        <v>4602</v>
      </c>
      <c r="E11" s="21">
        <v>8000</v>
      </c>
      <c r="F11" s="22">
        <f>(C11-D11)/E11</f>
        <v>10.799125</v>
      </c>
      <c r="G11" s="23" t="str">
        <f>IF(F11&gt;=1,"yes","no")</f>
        <v>yes</v>
      </c>
    </row>
    <row r="12" spans="1:7" ht="15.75">
      <c r="A12" s="19">
        <v>5</v>
      </c>
      <c r="B12" s="20" t="s">
        <v>19</v>
      </c>
      <c r="C12" s="21">
        <v>24386</v>
      </c>
      <c r="D12" s="21">
        <v>1889</v>
      </c>
      <c r="E12" s="21">
        <v>8000</v>
      </c>
      <c r="F12" s="22">
        <f>(C12-D12)/E12</f>
        <v>2.812125</v>
      </c>
      <c r="G12" s="23" t="str">
        <f>IF(F12&gt;=1,"yes","no")</f>
        <v>yes</v>
      </c>
    </row>
    <row r="13" spans="1:7" ht="15.75">
      <c r="A13" s="19">
        <v>6</v>
      </c>
      <c r="B13" s="20" t="s">
        <v>25</v>
      </c>
      <c r="C13" s="21">
        <v>80102</v>
      </c>
      <c r="D13" s="21">
        <v>759</v>
      </c>
      <c r="E13" s="21">
        <v>8000</v>
      </c>
      <c r="F13" s="22">
        <f>(C13-D13)/E13</f>
        <v>9.917875</v>
      </c>
      <c r="G13" s="23" t="str">
        <f>IF(F13&gt;=1,"yes","no")</f>
        <v>yes</v>
      </c>
    </row>
    <row r="14" spans="1:7" ht="15.75">
      <c r="A14" s="19">
        <v>7</v>
      </c>
      <c r="B14" s="20" t="s">
        <v>26</v>
      </c>
      <c r="C14" s="21">
        <v>20164</v>
      </c>
      <c r="D14" s="21">
        <v>1005</v>
      </c>
      <c r="E14" s="21">
        <v>8000</v>
      </c>
      <c r="F14" s="22">
        <f>(C14-D14)/E14</f>
        <v>2.394875</v>
      </c>
      <c r="G14" s="23" t="str">
        <f>IF(F14&gt;=1,"yes","no")</f>
        <v>yes</v>
      </c>
    </row>
    <row r="15" spans="1:7" ht="15.75">
      <c r="A15" s="19">
        <v>8</v>
      </c>
      <c r="B15" s="20" t="s">
        <v>21</v>
      </c>
      <c r="C15" s="21">
        <v>71154</v>
      </c>
      <c r="D15" s="21">
        <v>1468</v>
      </c>
      <c r="E15" s="21">
        <v>8000</v>
      </c>
      <c r="F15" s="22">
        <f>(C15-D15)/E15</f>
        <v>8.71075</v>
      </c>
      <c r="G15" s="23" t="str">
        <f>IF(F15&gt;=1,"yes","no")</f>
        <v>yes</v>
      </c>
    </row>
    <row r="16" spans="1:7" ht="15.75">
      <c r="A16" s="19">
        <v>9</v>
      </c>
      <c r="B16" s="20" t="s">
        <v>22</v>
      </c>
      <c r="C16" s="21">
        <v>14681.9</v>
      </c>
      <c r="D16" s="21">
        <v>580</v>
      </c>
      <c r="E16" s="21">
        <v>8000</v>
      </c>
      <c r="F16" s="22">
        <f>(C16-D16)/E16</f>
        <v>1.7627374999999998</v>
      </c>
      <c r="G16" s="23" t="str">
        <f>IF(F16&gt;=1,"yes","no")</f>
        <v>yes</v>
      </c>
    </row>
    <row r="17" spans="1:7" ht="15.75">
      <c r="A17" s="19">
        <v>10</v>
      </c>
      <c r="B17" s="20" t="s">
        <v>23</v>
      </c>
      <c r="C17" s="21">
        <v>66554</v>
      </c>
      <c r="D17" s="21">
        <v>495</v>
      </c>
      <c r="E17" s="21">
        <v>8000</v>
      </c>
      <c r="F17" s="22">
        <f>(C17-D17)/E17</f>
        <v>8.257375</v>
      </c>
      <c r="G17" s="23" t="str">
        <f>IF(F17&gt;=1,"yes","no")</f>
        <v>yes</v>
      </c>
    </row>
    <row r="18" spans="1:7" ht="15.75">
      <c r="A18" s="19">
        <v>11</v>
      </c>
      <c r="B18" s="20" t="s">
        <v>27</v>
      </c>
      <c r="C18" s="21">
        <v>19075</v>
      </c>
      <c r="D18" s="21">
        <v>1208</v>
      </c>
      <c r="E18" s="21">
        <v>8000</v>
      </c>
      <c r="F18" s="22">
        <f>(C18-D18)/E18</f>
        <v>2.233375</v>
      </c>
      <c r="G18" s="23" t="str">
        <f>IF(F18&gt;=1,"yes","no")</f>
        <v>yes</v>
      </c>
    </row>
    <row r="19" spans="1:7" ht="15.75">
      <c r="A19" s="32">
        <v>12</v>
      </c>
      <c r="B19" s="33" t="s">
        <v>29</v>
      </c>
      <c r="C19" s="34">
        <v>962816</v>
      </c>
      <c r="D19" s="34">
        <v>21335</v>
      </c>
      <c r="E19" s="34">
        <v>8000</v>
      </c>
      <c r="F19" s="35">
        <f>(C19-D19)/E19</f>
        <v>117.685125</v>
      </c>
      <c r="G19" s="36" t="str">
        <f>IF(F19&gt;=1,"yes","no")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10" r:id="rId2" display="http://main_server/LicenceCard.asp?intLicenceId=131"/>
    <hyperlink ref="B11" r:id="rId3" display="http://main_server/LicenceCard.asp?intLicenceId=130"/>
    <hyperlink ref="B12" r:id="rId4" display="http://main_server/LicenceCard.asp?intLicenceId=209"/>
    <hyperlink ref="B13" r:id="rId5" display="http://main_server/LicenceCard.asp?intLicenceId=220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9" r:id="rId11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2008-05-14T05:33:39Z</dcterms:created>
  <dcterms:modified xsi:type="dcterms:W3CDTF">2019-06-12T10:42:01Z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