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3"/>
  </bookViews>
  <sheets>
    <sheet name="01.01.12" sheetId="1" r:id="rId1"/>
    <sheet name="01.04.12" sheetId="2" r:id="rId2"/>
    <sheet name="01.07.12" sheetId="3" r:id="rId3"/>
    <sheet name="01.10.12" sheetId="4" r:id="rId4"/>
  </sheets>
  <externalReferences>
    <externalReference r:id="rId7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<sst xmlns="http://schemas.openxmlformats.org/spreadsheetml/2006/main" count="111" uniqueCount="31">
  <si>
    <t>№</t>
  </si>
  <si>
    <t>К1</t>
  </si>
  <si>
    <t xml:space="preserve">Қазақстан Республикасының бағалы қағаздарды ұстаушылар тізілім жүйесін жүргізу бойынша </t>
  </si>
  <si>
    <t>қызметті жүзеге асыратын ұйымдарының пруденциалдық нормативтерді орындауы туралы мәліметтер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</si>
  <si>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</si>
  <si>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</si>
  <si>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</si>
  <si>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</si>
  <si>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</si>
  <si>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</si>
  <si>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</si>
  <si>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</si>
  <si>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</si>
  <si>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К1=(ӨА-М)/МКБТМ
(К1&gt;1)</t>
  </si>
  <si>
    <t>(мың теңге)</t>
  </si>
  <si>
    <t>"РЕЕСТР-СЕРВИС" АҚ</t>
  </si>
  <si>
    <t>"Центр ДАР" АҚ</t>
  </si>
  <si>
    <t xml:space="preserve">"РЕЕСТР" АҚ </t>
  </si>
  <si>
    <t xml:space="preserve">"КАЗРЕЕСТР" АҚ </t>
  </si>
  <si>
    <t>"Қор орталығы" АҚ</t>
  </si>
  <si>
    <t xml:space="preserve">"Регистраторский сервис" АҚ  </t>
  </si>
  <si>
    <t>"Компания Регистратор"  АҚ</t>
  </si>
  <si>
    <t>«Зерде» тіркеуші» АҚ</t>
  </si>
  <si>
    <t>"Регистраторская система ценных бумаг" АҚ</t>
  </si>
  <si>
    <t xml:space="preserve">"Бірінші тәуелсіз тіркеуші" АҚ  </t>
  </si>
  <si>
    <t>МКБТМ=90 720 мың. теңге</t>
  </si>
  <si>
    <t>2012 жылғы "01" қаңтардағы  жағдай бойынша</t>
  </si>
  <si>
    <t>"Бағалы қағаздардың бірыңғай тіркеу иесі" АҚ</t>
  </si>
  <si>
    <t>2012 жылғы "01" cәуірдегі  жағдай бойынша</t>
  </si>
  <si>
    <t>2012 жылғы "01" шілдедегі  жағдай бойынша</t>
  </si>
  <si>
    <t>2012 жылғы "01" қазандағы  жағдай бойынша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</si>
</sst>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d/mm/yy;@"/>
    <numFmt numFmtId="184" formatCode="0.000"/>
    <numFmt numFmtId="185" formatCode="0.000000"/>
    <numFmt numFmtId="186" formatCode="_-* #,##0.000_р_._-;\-* #,##0.000_р_._-;_-* &quot;-&quot;??_р_._-;_-@_-"/>
    <numFmt numFmtId="187" formatCode="#,##0.000"/>
    <numFmt numFmtId="188" formatCode="#,##0.0"/>
    <numFmt numFmtId="189" formatCode="_-* #,##0.0000_р_._-;\-* #,##0.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00"/>
    <numFmt numFmtId="193" formatCode="#,##0.00000"/>
    <numFmt numFmtId="194" formatCode="#,##0.000000"/>
    <numFmt numFmtId="195" formatCode="#,##0.0000000"/>
    <numFmt numFmtId="196" formatCode="0.0000"/>
    <numFmt numFmtId="197" formatCode="_-* #,##0.00000_р_._-;\-* #,##0.00000_р_._-;_-* &quot;-&quot;??_р_._-;_-@_-"/>
    <numFmt numFmtId="198" formatCode="_-* #,##0.000000_р_._-;\-* #,##0.000000_р_._-;_-* &quot;-&quot;??_р_._-;_-@_-"/>
    <numFmt numFmtId="199" formatCode="_-* #,##0.0000000_р_._-;\-* #,##0.0000000_р_._-;_-* &quot;-&quot;??_р_._-;_-@_-"/>
    <numFmt numFmtId="200" formatCode="_-* #,##0.00000000_р_._-;\-* #,##0.00000000_р_._-;_-* &quot;-&quot;??_р_._-;_-@_-"/>
    <numFmt numFmtId="201" formatCode="_-* #,##0.000000000_р_._-;\-* #,##0.000000000_р_._-;_-* &quot;-&quot;??_р_._-;_-@_-"/>
    <numFmt numFmtId="202" formatCode="_-* #,##0.0000000000_р_._-;\-* #,##0.0000000000_р_._-;_-* &quot;-&quot;??_р_._-;_-@_-"/>
    <numFmt numFmtId="203" formatCode="_-* #,##0.00000000000_р_._-;\-* #,##0.00000000000_р_._-;_-* &quot;-&quot;??_р_._-;_-@_-"/>
    <numFmt numFmtId="204" formatCode="[$€-2]\ ###,000_);[Red]\([$€-2]\ ###,000\)"/>
    <numFmt numFmtId="205" formatCode="0.00000"/>
    <numFmt numFmtId="206" formatCode="0.0"/>
    <numFmt numFmtId="207" formatCode="0.0000000000"/>
    <numFmt numFmtId="208" formatCode="0.00000000000"/>
    <numFmt numFmtId="209" formatCode="0.000000000000"/>
    <numFmt numFmtId="210" formatCode="0.000000000"/>
    <numFmt numFmtId="211" formatCode="0.00000000"/>
    <numFmt numFmtId="212" formatCode="0.0000000"/>
    <numFmt numFmtId="213" formatCode="_-* #,##0.000_р_._-;\-* #,##0.000_р_._-;_-* &quot;-&quot;???_р_._-;_-@_-"/>
    <numFmt numFmtId="214" formatCode="_(* #,##0.0_);_(* \(#,##0.0\);_(* &quot;-&quot;??_);_(@_)"/>
    <numFmt numFmtId="215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5"/>
      <color indexed="12"/>
      <name val="Arial Cyr"/>
      <family val="0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6" fontId="23" fillId="0" borderId="0" xfId="68" applyNumberFormat="1" applyFont="1" applyFill="1" applyAlignment="1" applyProtection="1">
      <alignment horizontal="center" wrapText="1"/>
      <protection/>
    </xf>
    <xf numFmtId="186" fontId="23" fillId="0" borderId="0" xfId="68" applyNumberFormat="1" applyFont="1" applyFill="1" applyBorder="1" applyAlignment="1" applyProtection="1">
      <alignment horizontal="center" wrapText="1"/>
      <protection/>
    </xf>
    <xf numFmtId="0" fontId="24" fillId="0" borderId="0" xfId="57" applyFont="1" applyFill="1">
      <alignment/>
      <protection/>
    </xf>
    <xf numFmtId="186" fontId="24" fillId="0" borderId="0" xfId="68" applyNumberFormat="1" applyFont="1" applyFill="1" applyAlignment="1" applyProtection="1">
      <alignment/>
      <protection/>
    </xf>
    <xf numFmtId="186" fontId="23" fillId="0" borderId="0" xfId="68" applyNumberFormat="1" applyFont="1" applyFill="1" applyBorder="1" applyAlignment="1" applyProtection="1">
      <alignment horizontal="center" wrapText="1"/>
      <protection/>
    </xf>
    <xf numFmtId="0" fontId="24" fillId="0" borderId="0" xfId="58" applyFont="1" applyFill="1" applyAlignment="1">
      <alignment horizontal="right"/>
      <protection/>
    </xf>
    <xf numFmtId="186" fontId="23" fillId="0" borderId="10" xfId="68" applyNumberFormat="1" applyFont="1" applyFill="1" applyBorder="1" applyAlignment="1" applyProtection="1">
      <alignment horizontal="center" vertical="center" wrapText="1"/>
      <protection/>
    </xf>
    <xf numFmtId="186" fontId="23" fillId="0" borderId="11" xfId="68" applyNumberFormat="1" applyFont="1" applyFill="1" applyBorder="1" applyAlignment="1" applyProtection="1">
      <alignment horizontal="center" vertical="center" wrapText="1"/>
      <protection/>
    </xf>
    <xf numFmtId="186" fontId="23" fillId="0" borderId="12" xfId="68" applyNumberFormat="1" applyFont="1" applyFill="1" applyBorder="1" applyAlignment="1" applyProtection="1">
      <alignment horizontal="center" vertical="center" wrapText="1"/>
      <protection/>
    </xf>
    <xf numFmtId="186" fontId="23" fillId="0" borderId="13" xfId="68" applyNumberFormat="1" applyFont="1" applyFill="1" applyBorder="1" applyAlignment="1" applyProtection="1">
      <alignment horizontal="center" vertical="center" wrapText="1"/>
      <protection/>
    </xf>
    <xf numFmtId="186" fontId="23" fillId="0" borderId="10" xfId="68" applyNumberFormat="1" applyFont="1" applyFill="1" applyBorder="1" applyAlignment="1" applyProtection="1">
      <alignment horizontal="center" vertical="center" wrapText="1"/>
      <protection/>
    </xf>
    <xf numFmtId="186" fontId="24" fillId="0" borderId="10" xfId="68" applyNumberFormat="1" applyFont="1" applyFill="1" applyBorder="1" applyAlignment="1" applyProtection="1">
      <alignment horizontal="center" vertical="center" wrapText="1"/>
      <protection/>
    </xf>
    <xf numFmtId="186" fontId="25" fillId="0" borderId="14" xfId="68" applyNumberFormat="1" applyFont="1" applyFill="1" applyBorder="1" applyAlignment="1" applyProtection="1">
      <alignment horizontal="center" vertical="center" wrapText="1"/>
      <protection/>
    </xf>
    <xf numFmtId="186" fontId="26" fillId="0" borderId="10" xfId="68" applyNumberFormat="1" applyFont="1" applyFill="1" applyBorder="1" applyAlignment="1" applyProtection="1">
      <alignment horizontal="center" vertical="center" wrapText="1"/>
      <protection/>
    </xf>
    <xf numFmtId="186" fontId="26" fillId="0" borderId="14" xfId="68" applyNumberFormat="1" applyFont="1" applyFill="1" applyBorder="1" applyAlignment="1" applyProtection="1">
      <alignment horizontal="center" vertical="center" wrapText="1"/>
      <protection/>
    </xf>
    <xf numFmtId="186" fontId="25" fillId="0" borderId="15" xfId="68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186" fontId="24" fillId="0" borderId="0" xfId="68" applyNumberFormat="1" applyFont="1" applyFill="1" applyAlignment="1" applyProtection="1">
      <alignment wrapText="1"/>
      <protection/>
    </xf>
    <xf numFmtId="191" fontId="24" fillId="0" borderId="16" xfId="68" applyNumberFormat="1" applyFont="1" applyFill="1" applyBorder="1" applyAlignment="1" applyProtection="1">
      <alignment horizontal="center" vertical="center" wrapText="1"/>
      <protection/>
    </xf>
    <xf numFmtId="0" fontId="27" fillId="0" borderId="16" xfId="33" applyFont="1" applyFill="1" applyBorder="1" applyAlignment="1" quotePrefix="1">
      <alignment horizontal="left" vertical="center" wrapText="1"/>
      <protection/>
    </xf>
    <xf numFmtId="3" fontId="27" fillId="0" borderId="16" xfId="35" applyNumberFormat="1" applyFont="1" applyFill="1" applyBorder="1" applyAlignment="1">
      <alignment horizontal="center" vertical="center" wrapText="1"/>
      <protection/>
    </xf>
    <xf numFmtId="4" fontId="27" fillId="0" borderId="16" xfId="34" applyNumberFormat="1" applyFont="1" applyFill="1" applyBorder="1" applyAlignment="1">
      <alignment horizontal="center" vertical="center" wrapText="1"/>
      <protection/>
    </xf>
    <xf numFmtId="0" fontId="27" fillId="0" borderId="16" xfId="33" applyFont="1" applyFill="1" applyBorder="1" applyAlignment="1" quotePrefix="1">
      <alignment horizontal="center" vertical="center" wrapText="1"/>
      <protection/>
    </xf>
    <xf numFmtId="191" fontId="24" fillId="0" borderId="17" xfId="68" applyNumberFormat="1" applyFont="1" applyFill="1" applyBorder="1" applyAlignment="1" applyProtection="1">
      <alignment horizontal="center" vertical="center" wrapText="1"/>
      <protection/>
    </xf>
    <xf numFmtId="0" fontId="27" fillId="0" borderId="17" xfId="33" applyFont="1" applyFill="1" applyBorder="1" applyAlignment="1" quotePrefix="1">
      <alignment horizontal="left" vertical="center" wrapText="1"/>
      <protection/>
    </xf>
    <xf numFmtId="3" fontId="27" fillId="0" borderId="17" xfId="35" applyNumberFormat="1" applyFont="1" applyFill="1" applyBorder="1" applyAlignment="1">
      <alignment horizontal="center" vertical="center" wrapText="1"/>
      <protection/>
    </xf>
    <xf numFmtId="4" fontId="27" fillId="0" borderId="17" xfId="34" applyNumberFormat="1" applyFont="1" applyFill="1" applyBorder="1" applyAlignment="1">
      <alignment horizontal="center" vertical="center" wrapText="1"/>
      <protection/>
    </xf>
    <xf numFmtId="0" fontId="27" fillId="0" borderId="17" xfId="33" applyFont="1" applyFill="1" applyBorder="1" applyAlignment="1" quotePrefix="1">
      <alignment horizontal="center" vertical="center" wrapText="1"/>
      <protection/>
    </xf>
    <xf numFmtId="191" fontId="24" fillId="0" borderId="18" xfId="68" applyNumberFormat="1" applyFont="1" applyFill="1" applyBorder="1" applyAlignment="1" applyProtection="1">
      <alignment horizontal="center" vertical="center" wrapText="1"/>
      <protection/>
    </xf>
    <xf numFmtId="0" fontId="27" fillId="0" borderId="18" xfId="33" applyFont="1" applyFill="1" applyBorder="1" applyAlignment="1" quotePrefix="1">
      <alignment horizontal="left" vertical="center" wrapText="1"/>
      <protection/>
    </xf>
    <xf numFmtId="3" fontId="27" fillId="0" borderId="18" xfId="35" applyNumberFormat="1" applyFont="1" applyFill="1" applyBorder="1" applyAlignment="1">
      <alignment horizontal="center" vertical="center" wrapText="1"/>
      <protection/>
    </xf>
    <xf numFmtId="4" fontId="27" fillId="0" borderId="18" xfId="34" applyNumberFormat="1" applyFont="1" applyFill="1" applyBorder="1" applyAlignment="1">
      <alignment horizontal="center" vertical="center" wrapText="1"/>
      <protection/>
    </xf>
    <xf numFmtId="0" fontId="27" fillId="0" borderId="18" xfId="33" applyFont="1" applyFill="1" applyBorder="1" applyAlignment="1" quotePrefix="1">
      <alignment horizontal="center" vertical="center" wrapText="1"/>
      <protection/>
    </xf>
    <xf numFmtId="0" fontId="27" fillId="0" borderId="16" xfId="33" applyNumberFormat="1" applyFont="1" applyFill="1" applyBorder="1" applyAlignment="1" quotePrefix="1">
      <alignment horizontal="center" vertical="center" wrapText="1"/>
      <protection/>
    </xf>
    <xf numFmtId="0" fontId="24" fillId="0" borderId="16" xfId="46" applyFont="1" applyFill="1" applyBorder="1" applyAlignment="1" applyProtection="1">
      <alignment vertical="top" wrapText="1"/>
      <protection/>
    </xf>
    <xf numFmtId="0" fontId="27" fillId="0" borderId="17" xfId="33" applyNumberFormat="1" applyFont="1" applyFill="1" applyBorder="1" applyAlignment="1" quotePrefix="1">
      <alignment horizontal="center" vertical="center" wrapText="1"/>
      <protection/>
    </xf>
    <xf numFmtId="0" fontId="27" fillId="0" borderId="18" xfId="33" applyNumberFormat="1" applyFont="1" applyFill="1" applyBorder="1" applyAlignment="1" quotePrefix="1">
      <alignment horizontal="center" vertical="center" wrapText="1"/>
      <protection/>
    </xf>
    <xf numFmtId="3" fontId="24" fillId="0" borderId="18" xfId="35" applyNumberFormat="1" applyFont="1" applyFill="1" applyBorder="1" applyAlignment="1">
      <alignment horizontal="center" vertical="center" wrapText="1"/>
      <protection/>
    </xf>
    <xf numFmtId="0" fontId="24" fillId="0" borderId="17" xfId="46" applyFont="1" applyFill="1" applyBorder="1" applyAlignment="1" applyProtection="1">
      <alignment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_кфу" xfId="33"/>
    <cellStyle name="S5_кфу" xfId="34"/>
    <cellStyle name="S6_кфу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_копия reg 01_01_05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br01.10.04" xfId="57"/>
    <cellStyle name="Обычный_инвестиционный портфель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br01.10.0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3" width="12.00390625" style="3" customWidth="1"/>
    <col min="4" max="4" width="13.140625" style="3" customWidth="1"/>
    <col min="5" max="5" width="28.28125" style="3" customWidth="1"/>
    <col min="6" max="6" width="25.421875" style="3" customWidth="1"/>
    <col min="7" max="7" width="19.00390625" style="3" customWidth="1"/>
    <col min="8" max="16384" width="8.00390625" style="3" customWidth="1"/>
  </cols>
  <sheetData>
    <row r="1" spans="1:7" ht="12.75" customHeight="1">
      <c r="A1" s="1" t="s">
        <v>26</v>
      </c>
      <c r="B1" s="1"/>
      <c r="C1" s="1"/>
      <c r="D1" s="1"/>
      <c r="E1" s="1"/>
      <c r="F1" s="1"/>
      <c r="G1" s="1"/>
    </row>
    <row r="2" spans="1:7" ht="12.75" customHeight="1">
      <c r="A2" s="1" t="s">
        <v>2</v>
      </c>
      <c r="B2" s="1"/>
      <c r="C2" s="1"/>
      <c r="D2" s="1"/>
      <c r="E2" s="1"/>
      <c r="F2" s="1"/>
      <c r="G2" s="1"/>
    </row>
    <row r="3" spans="1:7" ht="12.75" customHeight="1">
      <c r="A3" s="2" t="s">
        <v>3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 t="s">
        <v>14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25</v>
      </c>
      <c r="F7" s="15" t="s">
        <v>13</v>
      </c>
      <c r="G7" s="16"/>
    </row>
    <row r="8" spans="1:7" ht="15.75">
      <c r="A8" s="19">
        <v>1</v>
      </c>
      <c r="B8" s="20" t="s">
        <v>19</v>
      </c>
      <c r="C8" s="21">
        <v>114551</v>
      </c>
      <c r="D8" s="21">
        <v>2454</v>
      </c>
      <c r="E8" s="21">
        <v>90720</v>
      </c>
      <c r="F8" s="22">
        <f>(C8-D8)/E8</f>
        <v>1.2356371252204585</v>
      </c>
      <c r="G8" s="23" t="str">
        <f aca="true" t="shared" si="0" ref="G8:G17">IF(F8&gt;1,"ия","жоқ")</f>
        <v>ия</v>
      </c>
    </row>
    <row r="9" spans="1:7" ht="15.75">
      <c r="A9" s="24">
        <v>2</v>
      </c>
      <c r="B9" s="25" t="s">
        <v>16</v>
      </c>
      <c r="C9" s="26">
        <v>123610</v>
      </c>
      <c r="D9" s="26">
        <v>4635</v>
      </c>
      <c r="E9" s="26">
        <v>90720</v>
      </c>
      <c r="F9" s="27">
        <f aca="true" t="shared" si="1" ref="F9:F17">(C9-D9)/E9</f>
        <v>1.3114528218694885</v>
      </c>
      <c r="G9" s="28" t="str">
        <f t="shared" si="0"/>
        <v>ия</v>
      </c>
    </row>
    <row r="10" spans="1:7" ht="15.75">
      <c r="A10" s="24">
        <v>3</v>
      </c>
      <c r="B10" s="25" t="s">
        <v>15</v>
      </c>
      <c r="C10" s="26">
        <v>1864</v>
      </c>
      <c r="D10" s="26">
        <v>165</v>
      </c>
      <c r="E10" s="26">
        <v>90720</v>
      </c>
      <c r="F10" s="27">
        <f t="shared" si="1"/>
        <v>0.01872795414462081</v>
      </c>
      <c r="G10" s="28" t="str">
        <f t="shared" si="0"/>
        <v>жоқ</v>
      </c>
    </row>
    <row r="11" spans="1:7" ht="15.75">
      <c r="A11" s="24">
        <v>4</v>
      </c>
      <c r="B11" s="25" t="s">
        <v>21</v>
      </c>
      <c r="C11" s="26">
        <v>137767</v>
      </c>
      <c r="D11" s="26">
        <v>4281</v>
      </c>
      <c r="E11" s="26">
        <v>90720</v>
      </c>
      <c r="F11" s="27">
        <f t="shared" si="1"/>
        <v>1.4714065255731923</v>
      </c>
      <c r="G11" s="28" t="str">
        <f t="shared" si="0"/>
        <v>ия</v>
      </c>
    </row>
    <row r="12" spans="1:7" ht="31.5">
      <c r="A12" s="24">
        <v>5</v>
      </c>
      <c r="B12" s="25" t="s">
        <v>23</v>
      </c>
      <c r="C12" s="26">
        <v>136081</v>
      </c>
      <c r="D12" s="26">
        <v>19270</v>
      </c>
      <c r="E12" s="26">
        <v>90720</v>
      </c>
      <c r="F12" s="27">
        <f t="shared" si="1"/>
        <v>1.2875992063492063</v>
      </c>
      <c r="G12" s="28" t="str">
        <f t="shared" si="0"/>
        <v>ия</v>
      </c>
    </row>
    <row r="13" spans="1:7" ht="15.75">
      <c r="A13" s="24">
        <v>6</v>
      </c>
      <c r="B13" s="25" t="s">
        <v>17</v>
      </c>
      <c r="C13" s="26">
        <v>113646</v>
      </c>
      <c r="D13" s="26">
        <v>1714</v>
      </c>
      <c r="E13" s="26">
        <v>90720</v>
      </c>
      <c r="F13" s="27">
        <f t="shared" si="1"/>
        <v>1.2338183421516755</v>
      </c>
      <c r="G13" s="28" t="str">
        <f t="shared" si="0"/>
        <v>ия</v>
      </c>
    </row>
    <row r="14" spans="1:7" ht="15.75">
      <c r="A14" s="24">
        <v>7</v>
      </c>
      <c r="B14" s="25" t="s">
        <v>22</v>
      </c>
      <c r="C14" s="26">
        <v>102118</v>
      </c>
      <c r="D14" s="26">
        <v>3769</v>
      </c>
      <c r="E14" s="26">
        <v>90720</v>
      </c>
      <c r="F14" s="27">
        <f t="shared" si="1"/>
        <v>1.0840939153439153</v>
      </c>
      <c r="G14" s="28" t="str">
        <f t="shared" si="0"/>
        <v>ия</v>
      </c>
    </row>
    <row r="15" spans="1:7" ht="15.75">
      <c r="A15" s="24">
        <v>8</v>
      </c>
      <c r="B15" s="25" t="s">
        <v>20</v>
      </c>
      <c r="C15" s="26">
        <v>21538</v>
      </c>
      <c r="D15" s="26">
        <v>4389</v>
      </c>
      <c r="E15" s="26">
        <v>90720</v>
      </c>
      <c r="F15" s="27">
        <f t="shared" si="1"/>
        <v>0.18903218694885363</v>
      </c>
      <c r="G15" s="28" t="str">
        <f t="shared" si="0"/>
        <v>жоқ</v>
      </c>
    </row>
    <row r="16" spans="1:7" ht="15.75">
      <c r="A16" s="24">
        <v>9</v>
      </c>
      <c r="B16" s="25" t="s">
        <v>18</v>
      </c>
      <c r="C16" s="26">
        <v>93342</v>
      </c>
      <c r="D16" s="26">
        <v>2569</v>
      </c>
      <c r="E16" s="26">
        <v>90720</v>
      </c>
      <c r="F16" s="27">
        <f t="shared" si="1"/>
        <v>1.0005842151675486</v>
      </c>
      <c r="G16" s="28" t="str">
        <f t="shared" si="0"/>
        <v>ия</v>
      </c>
    </row>
    <row r="17" spans="1:7" ht="15.75">
      <c r="A17" s="29">
        <v>10</v>
      </c>
      <c r="B17" s="30" t="s">
        <v>24</v>
      </c>
      <c r="C17" s="31">
        <v>78</v>
      </c>
      <c r="D17" s="31">
        <v>2549</v>
      </c>
      <c r="E17" s="31">
        <v>90720</v>
      </c>
      <c r="F17" s="32">
        <f t="shared" si="1"/>
        <v>-0.027237654320987653</v>
      </c>
      <c r="G17" s="33" t="str">
        <f t="shared" si="0"/>
        <v>жоқ</v>
      </c>
    </row>
    <row r="18" spans="1:7" ht="15.75">
      <c r="A18" s="17"/>
      <c r="C18" s="18"/>
      <c r="D18" s="18"/>
      <c r="E18" s="18"/>
      <c r="F18" s="18"/>
      <c r="G18" s="4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4.421875" style="3" bestFit="1" customWidth="1"/>
    <col min="2" max="2" width="47.00390625" style="3" customWidth="1"/>
    <col min="3" max="3" width="12.00390625" style="3" customWidth="1"/>
    <col min="4" max="4" width="13.140625" style="3" customWidth="1"/>
    <col min="5" max="5" width="28.28125" style="3" customWidth="1"/>
    <col min="6" max="6" width="25.421875" style="3" customWidth="1"/>
    <col min="7" max="7" width="19.00390625" style="3" customWidth="1"/>
    <col min="8" max="16384" width="8.00390625" style="3" customWidth="1"/>
  </cols>
  <sheetData>
    <row r="1" spans="1:7" ht="15.75" customHeight="1">
      <c r="A1" s="1" t="s">
        <v>28</v>
      </c>
      <c r="B1" s="1"/>
      <c r="C1" s="1"/>
      <c r="D1" s="1"/>
      <c r="E1" s="1"/>
      <c r="F1" s="1"/>
      <c r="G1" s="1"/>
    </row>
    <row r="2" spans="1:7" ht="15.75" customHeight="1">
      <c r="A2" s="1" t="s">
        <v>2</v>
      </c>
      <c r="B2" s="1"/>
      <c r="C2" s="1"/>
      <c r="D2" s="1"/>
      <c r="E2" s="1"/>
      <c r="F2" s="1"/>
      <c r="G2" s="1"/>
    </row>
    <row r="3" spans="1:7" ht="15.75" customHeight="1">
      <c r="A3" s="2" t="s">
        <v>3</v>
      </c>
      <c r="B3" s="2"/>
      <c r="C3" s="2"/>
      <c r="D3" s="2"/>
      <c r="E3" s="2"/>
      <c r="F3" s="2"/>
      <c r="G3" s="2"/>
    </row>
    <row r="4" spans="1:7" ht="15.75" customHeight="1">
      <c r="A4" s="4"/>
      <c r="B4" s="5"/>
      <c r="C4" s="5"/>
      <c r="D4" s="5"/>
      <c r="E4" s="5"/>
      <c r="F4" s="5"/>
      <c r="G4" s="6" t="s">
        <v>14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25</v>
      </c>
      <c r="F7" s="15" t="s">
        <v>13</v>
      </c>
      <c r="G7" s="16"/>
    </row>
    <row r="8" spans="1:7" ht="31.5">
      <c r="A8" s="34">
        <v>1</v>
      </c>
      <c r="B8" s="35" t="s">
        <v>27</v>
      </c>
      <c r="C8" s="21">
        <v>172897</v>
      </c>
      <c r="D8" s="21">
        <v>1782</v>
      </c>
      <c r="E8" s="21">
        <v>90720</v>
      </c>
      <c r="F8" s="22">
        <f>(C8-D8)/E8</f>
        <v>1.8861882716049383</v>
      </c>
      <c r="G8" s="23" t="str">
        <f>IF(F8&gt;1,"ия","жоқ")</f>
        <v>ия</v>
      </c>
    </row>
    <row r="9" spans="1:7" ht="15.75">
      <c r="A9" s="36">
        <v>2</v>
      </c>
      <c r="B9" s="25" t="s">
        <v>21</v>
      </c>
      <c r="C9" s="26">
        <v>140741</v>
      </c>
      <c r="D9" s="26">
        <v>2417</v>
      </c>
      <c r="E9" s="26">
        <v>90720</v>
      </c>
      <c r="F9" s="27">
        <f>(C9-D9)/E9</f>
        <v>1.5247354497354497</v>
      </c>
      <c r="G9" s="28" t="str">
        <f>IF(F9&gt;1,"ия","жоқ")</f>
        <v>ия</v>
      </c>
    </row>
    <row r="10" spans="1:7" ht="15.75">
      <c r="A10" s="36">
        <v>3</v>
      </c>
      <c r="B10" s="25" t="s">
        <v>16</v>
      </c>
      <c r="C10" s="26">
        <v>123984</v>
      </c>
      <c r="D10" s="26">
        <v>5454</v>
      </c>
      <c r="E10" s="26">
        <v>90720</v>
      </c>
      <c r="F10" s="27">
        <f>(C10-D10)/E10</f>
        <v>1.306547619047619</v>
      </c>
      <c r="G10" s="28" t="str">
        <f>IF(F10&gt;1,"ия","жоқ")</f>
        <v>ия</v>
      </c>
    </row>
    <row r="11" spans="1:7" ht="31.5">
      <c r="A11" s="36">
        <v>4</v>
      </c>
      <c r="B11" s="25" t="s">
        <v>23</v>
      </c>
      <c r="C11" s="26">
        <v>154322</v>
      </c>
      <c r="D11" s="26">
        <v>38038</v>
      </c>
      <c r="E11" s="26">
        <v>90720</v>
      </c>
      <c r="F11" s="27">
        <f>(C11-D11)/E11</f>
        <v>1.28179012345679</v>
      </c>
      <c r="G11" s="28" t="str">
        <f>IF(F11&gt;1,"ия","жоқ")</f>
        <v>ия</v>
      </c>
    </row>
    <row r="12" spans="1:7" ht="15.75">
      <c r="A12" s="36">
        <v>5</v>
      </c>
      <c r="B12" s="25" t="s">
        <v>19</v>
      </c>
      <c r="C12" s="26">
        <v>117353</v>
      </c>
      <c r="D12" s="26">
        <v>4702</v>
      </c>
      <c r="E12" s="26">
        <v>90720</v>
      </c>
      <c r="F12" s="27">
        <f>(C12-D12)/E12</f>
        <v>1.241743827160494</v>
      </c>
      <c r="G12" s="28" t="str">
        <f>IF(F12&gt;1,"ия","жоқ")</f>
        <v>ия</v>
      </c>
    </row>
    <row r="13" spans="1:7" ht="15.75">
      <c r="A13" s="36">
        <v>6</v>
      </c>
      <c r="B13" s="25" t="s">
        <v>17</v>
      </c>
      <c r="C13" s="26">
        <v>114329</v>
      </c>
      <c r="D13" s="26">
        <v>3048</v>
      </c>
      <c r="E13" s="26">
        <v>90720</v>
      </c>
      <c r="F13" s="27">
        <f>(C13-D13)/E13</f>
        <v>1.2266424162257497</v>
      </c>
      <c r="G13" s="28" t="str">
        <f>IF(F13&gt;1,"ия","жоқ")</f>
        <v>ия</v>
      </c>
    </row>
    <row r="14" spans="1:7" ht="15.75">
      <c r="A14" s="36">
        <v>7</v>
      </c>
      <c r="B14" s="25" t="s">
        <v>18</v>
      </c>
      <c r="C14" s="26">
        <v>102189</v>
      </c>
      <c r="D14" s="26">
        <v>1202</v>
      </c>
      <c r="E14" s="26">
        <v>90720</v>
      </c>
      <c r="F14" s="27">
        <f>(C14-D14)/E14</f>
        <v>1.1131723985890654</v>
      </c>
      <c r="G14" s="28" t="str">
        <f>IF(F14&gt;1,"ия","жоқ")</f>
        <v>ия</v>
      </c>
    </row>
    <row r="15" spans="1:7" ht="15.75">
      <c r="A15" s="36">
        <v>8</v>
      </c>
      <c r="B15" s="25" t="s">
        <v>22</v>
      </c>
      <c r="C15" s="26">
        <v>103733</v>
      </c>
      <c r="D15" s="26">
        <v>3944</v>
      </c>
      <c r="E15" s="26">
        <v>90720</v>
      </c>
      <c r="F15" s="27">
        <f>(C15-D15)/E15</f>
        <v>1.0999669312169311</v>
      </c>
      <c r="G15" s="28" t="str">
        <f>IF(F15&gt;1,"ия","жоқ")</f>
        <v>ия</v>
      </c>
    </row>
    <row r="16" spans="1:7" ht="15.75">
      <c r="A16" s="36">
        <v>9</v>
      </c>
      <c r="B16" s="25" t="s">
        <v>15</v>
      </c>
      <c r="C16" s="26">
        <v>12671</v>
      </c>
      <c r="D16" s="26">
        <v>1054</v>
      </c>
      <c r="E16" s="26">
        <v>90720</v>
      </c>
      <c r="F16" s="27">
        <f>(C16-D16)/E16</f>
        <v>0.12805335097001763</v>
      </c>
      <c r="G16" s="28" t="str">
        <f>IF(F16&gt;1,"ия","жоқ")</f>
        <v>жоқ</v>
      </c>
    </row>
    <row r="17" spans="1:7" ht="15.75">
      <c r="A17" s="36">
        <v>10</v>
      </c>
      <c r="B17" s="25" t="s">
        <v>20</v>
      </c>
      <c r="C17" s="26">
        <v>810</v>
      </c>
      <c r="D17" s="26">
        <v>341</v>
      </c>
      <c r="E17" s="26">
        <v>90720</v>
      </c>
      <c r="F17" s="27">
        <f>(C17-D17)/E17</f>
        <v>0.005169753086419753</v>
      </c>
      <c r="G17" s="28" t="str">
        <f>IF(F17&gt;1,"ия","жоқ")</f>
        <v>жоқ</v>
      </c>
    </row>
    <row r="18" spans="1:7" ht="15.75">
      <c r="A18" s="37">
        <v>11</v>
      </c>
      <c r="B18" s="30" t="s">
        <v>24</v>
      </c>
      <c r="C18" s="31">
        <v>9</v>
      </c>
      <c r="D18" s="38">
        <v>2241</v>
      </c>
      <c r="E18" s="31">
        <v>90720</v>
      </c>
      <c r="F18" s="32">
        <f>(C18-D18)/E18</f>
        <v>-0.024603174603174603</v>
      </c>
      <c r="G18" s="33" t="str">
        <f>IF(F18&gt;1,"ия","жоқ")</f>
        <v>жоқ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4.421875" style="3" bestFit="1" customWidth="1"/>
    <col min="2" max="2" width="47.00390625" style="3" customWidth="1"/>
    <col min="3" max="3" width="12.00390625" style="3" customWidth="1"/>
    <col min="4" max="4" width="13.140625" style="3" customWidth="1"/>
    <col min="5" max="5" width="28.28125" style="3" customWidth="1"/>
    <col min="6" max="6" width="25.421875" style="3" customWidth="1"/>
    <col min="7" max="7" width="19.00390625" style="3" customWidth="1"/>
    <col min="8" max="16384" width="8.00390625" style="3" customWidth="1"/>
  </cols>
  <sheetData>
    <row r="1" spans="1:7" ht="15.75" customHeight="1">
      <c r="A1" s="1" t="s">
        <v>29</v>
      </c>
      <c r="B1" s="1"/>
      <c r="C1" s="1"/>
      <c r="D1" s="1"/>
      <c r="E1" s="1"/>
      <c r="F1" s="1"/>
      <c r="G1" s="1"/>
    </row>
    <row r="2" spans="1:7" ht="15.75" customHeight="1">
      <c r="A2" s="1" t="s">
        <v>2</v>
      </c>
      <c r="B2" s="1"/>
      <c r="C2" s="1"/>
      <c r="D2" s="1"/>
      <c r="E2" s="1"/>
      <c r="F2" s="1"/>
      <c r="G2" s="1"/>
    </row>
    <row r="3" spans="1:7" ht="15.75" customHeight="1">
      <c r="A3" s="2" t="s">
        <v>3</v>
      </c>
      <c r="B3" s="2"/>
      <c r="C3" s="2"/>
      <c r="D3" s="2"/>
      <c r="E3" s="2"/>
      <c r="F3" s="2"/>
      <c r="G3" s="2"/>
    </row>
    <row r="4" spans="1:7" ht="15.75" customHeight="1">
      <c r="A4" s="4"/>
      <c r="B4" s="5"/>
      <c r="C4" s="5"/>
      <c r="D4" s="5"/>
      <c r="E4" s="5"/>
      <c r="F4" s="5"/>
      <c r="G4" s="6" t="s">
        <v>14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25</v>
      </c>
      <c r="F7" s="15" t="s">
        <v>13</v>
      </c>
      <c r="G7" s="16"/>
    </row>
    <row r="8" spans="1:7" ht="31.5">
      <c r="A8" s="34">
        <v>1</v>
      </c>
      <c r="B8" s="35" t="s">
        <v>27</v>
      </c>
      <c r="C8" s="21">
        <v>200349</v>
      </c>
      <c r="D8" s="21">
        <v>3160</v>
      </c>
      <c r="E8" s="21">
        <v>90720</v>
      </c>
      <c r="F8" s="22">
        <f>(C8-D8)/E8</f>
        <v>2.1736000881834214</v>
      </c>
      <c r="G8" s="23" t="str">
        <f>IF(F8&gt;1,"ия","жоқ")</f>
        <v>ия</v>
      </c>
    </row>
    <row r="9" spans="1:7" ht="31.5">
      <c r="A9" s="36">
        <v>2</v>
      </c>
      <c r="B9" s="25" t="s">
        <v>23</v>
      </c>
      <c r="C9" s="26">
        <v>147064</v>
      </c>
      <c r="D9" s="26">
        <v>10716</v>
      </c>
      <c r="E9" s="26">
        <v>90720</v>
      </c>
      <c r="F9" s="27">
        <f>(C9-D9)/E9</f>
        <v>1.5029541446208112</v>
      </c>
      <c r="G9" s="28" t="str">
        <f>IF(F9&gt;1,"ия","жоқ")</f>
        <v>ия</v>
      </c>
    </row>
    <row r="10" spans="1:7" ht="15.75">
      <c r="A10" s="36">
        <v>3</v>
      </c>
      <c r="B10" s="25" t="s">
        <v>21</v>
      </c>
      <c r="C10" s="26">
        <v>146615</v>
      </c>
      <c r="D10" s="26">
        <v>2179</v>
      </c>
      <c r="E10" s="26">
        <v>90720</v>
      </c>
      <c r="F10" s="27">
        <f>(C10-D10)/E10</f>
        <v>1.5921075837742504</v>
      </c>
      <c r="G10" s="28" t="str">
        <f>IF(F10&gt;1,"ия","жоқ")</f>
        <v>ия</v>
      </c>
    </row>
    <row r="11" spans="1:7" ht="15.75">
      <c r="A11" s="36">
        <v>4</v>
      </c>
      <c r="B11" s="25" t="s">
        <v>16</v>
      </c>
      <c r="C11" s="26">
        <v>119323</v>
      </c>
      <c r="D11" s="26">
        <v>4591</v>
      </c>
      <c r="E11" s="26">
        <v>90720</v>
      </c>
      <c r="F11" s="27">
        <f>(C11-D11)/E11</f>
        <v>1.2646825396825396</v>
      </c>
      <c r="G11" s="28" t="str">
        <f>IF(F11&gt;1,"ия","жоқ")</f>
        <v>ия</v>
      </c>
    </row>
    <row r="12" spans="1:7" ht="15.75">
      <c r="A12" s="36">
        <v>5</v>
      </c>
      <c r="B12" s="25" t="s">
        <v>17</v>
      </c>
      <c r="C12" s="26">
        <v>118213</v>
      </c>
      <c r="D12" s="26">
        <v>2369</v>
      </c>
      <c r="E12" s="26">
        <v>90720</v>
      </c>
      <c r="F12" s="27">
        <f>(C12-D12)/E12</f>
        <v>1.2769400352733686</v>
      </c>
      <c r="G12" s="28" t="str">
        <f>IF(F12&gt;1,"ия","жоқ")</f>
        <v>ия</v>
      </c>
    </row>
    <row r="13" spans="1:7" ht="15.75">
      <c r="A13" s="36">
        <v>6</v>
      </c>
      <c r="B13" s="25" t="s">
        <v>19</v>
      </c>
      <c r="C13" s="26">
        <v>110859</v>
      </c>
      <c r="D13" s="26">
        <v>467</v>
      </c>
      <c r="E13" s="26">
        <v>90720</v>
      </c>
      <c r="F13" s="27">
        <f>(C13-D13)/E13</f>
        <v>1.2168430335097002</v>
      </c>
      <c r="G13" s="28" t="str">
        <f>IF(F13&gt;1,"ия","жоқ")</f>
        <v>ия</v>
      </c>
    </row>
    <row r="14" spans="1:7" ht="15.75">
      <c r="A14" s="36">
        <v>7</v>
      </c>
      <c r="B14" s="25" t="s">
        <v>22</v>
      </c>
      <c r="C14" s="26">
        <v>104662</v>
      </c>
      <c r="D14" s="26">
        <v>4591</v>
      </c>
      <c r="E14" s="26">
        <v>90720</v>
      </c>
      <c r="F14" s="27">
        <f>(C14-D14)/E14</f>
        <v>1.1030753968253968</v>
      </c>
      <c r="G14" s="28" t="str">
        <f>IF(F14&gt;1,"ия","жоқ")</f>
        <v>ия</v>
      </c>
    </row>
    <row r="15" spans="1:7" ht="15.75">
      <c r="A15" s="36">
        <v>8</v>
      </c>
      <c r="B15" s="25" t="s">
        <v>18</v>
      </c>
      <c r="C15" s="26">
        <v>97779</v>
      </c>
      <c r="D15" s="26">
        <v>429</v>
      </c>
      <c r="E15" s="26">
        <v>90720</v>
      </c>
      <c r="F15" s="27">
        <f>(C15-D15)/E15</f>
        <v>1.0730820105820107</v>
      </c>
      <c r="G15" s="28" t="str">
        <f>IF(F15&gt;1,"ия","жоқ")</f>
        <v>ия</v>
      </c>
    </row>
    <row r="16" spans="1:7" ht="15.75">
      <c r="A16" s="36">
        <v>9</v>
      </c>
      <c r="B16" s="25" t="s">
        <v>15</v>
      </c>
      <c r="C16" s="26">
        <v>10960</v>
      </c>
      <c r="D16" s="26">
        <v>296</v>
      </c>
      <c r="E16" s="26">
        <v>90720</v>
      </c>
      <c r="F16" s="27">
        <f>(C16-D16)/E16</f>
        <v>0.11754850088183422</v>
      </c>
      <c r="G16" s="28" t="str">
        <f>IF(F16&gt;1,"ия","жоқ")</f>
        <v>жоқ</v>
      </c>
    </row>
    <row r="17" spans="1:7" ht="15.75">
      <c r="A17" s="36">
        <v>10</v>
      </c>
      <c r="B17" s="25" t="s">
        <v>20</v>
      </c>
      <c r="C17" s="26">
        <v>200</v>
      </c>
      <c r="D17" s="26">
        <v>136</v>
      </c>
      <c r="E17" s="26">
        <v>90720</v>
      </c>
      <c r="F17" s="27">
        <f>(C17-D17)/E17</f>
        <v>0.0007054673721340388</v>
      </c>
      <c r="G17" s="28" t="str">
        <f>IF(F17&gt;1,"ия","жоқ")</f>
        <v>жоқ</v>
      </c>
    </row>
    <row r="18" spans="1:7" ht="15.75">
      <c r="A18" s="37">
        <v>11</v>
      </c>
      <c r="B18" s="30" t="s">
        <v>24</v>
      </c>
      <c r="C18" s="31">
        <v>0</v>
      </c>
      <c r="D18" s="38">
        <v>2665</v>
      </c>
      <c r="E18" s="31">
        <v>90720</v>
      </c>
      <c r="F18" s="32">
        <f>(C18-D18)/E18</f>
        <v>-0.02937610229276896</v>
      </c>
      <c r="G18" s="33" t="str">
        <f>IF(F18&gt;1,"ия","жоқ")</f>
        <v>жоқ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A5" sqref="A5:A7"/>
    </sheetView>
  </sheetViews>
  <sheetFormatPr defaultColWidth="8.00390625" defaultRowHeight="12.75"/>
  <cols>
    <col min="1" max="1" width="4.421875" style="3" bestFit="1" customWidth="1"/>
    <col min="2" max="2" width="47.00390625" style="3" customWidth="1"/>
    <col min="3" max="3" width="12.00390625" style="3" customWidth="1"/>
    <col min="4" max="4" width="13.140625" style="3" customWidth="1"/>
    <col min="5" max="5" width="28.28125" style="3" customWidth="1"/>
    <col min="6" max="6" width="25.421875" style="3" customWidth="1"/>
    <col min="7" max="7" width="19.00390625" style="3" customWidth="1"/>
    <col min="8" max="16384" width="8.00390625" style="3" customWidth="1"/>
  </cols>
  <sheetData>
    <row r="1" spans="1:7" ht="15.75" customHeight="1">
      <c r="A1" s="1" t="s">
        <v>30</v>
      </c>
      <c r="B1" s="1"/>
      <c r="C1" s="1"/>
      <c r="D1" s="1"/>
      <c r="E1" s="1"/>
      <c r="F1" s="1"/>
      <c r="G1" s="1"/>
    </row>
    <row r="2" spans="1:7" ht="15.75" customHeight="1">
      <c r="A2" s="1" t="s">
        <v>2</v>
      </c>
      <c r="B2" s="1"/>
      <c r="C2" s="1"/>
      <c r="D2" s="1"/>
      <c r="E2" s="1"/>
      <c r="F2" s="1"/>
      <c r="G2" s="1"/>
    </row>
    <row r="3" spans="1:7" ht="15.75" customHeight="1">
      <c r="A3" s="2" t="s">
        <v>3</v>
      </c>
      <c r="B3" s="2"/>
      <c r="C3" s="2"/>
      <c r="D3" s="2"/>
      <c r="E3" s="2"/>
      <c r="F3" s="2"/>
      <c r="G3" s="2"/>
    </row>
    <row r="4" spans="1:7" ht="15.75" customHeight="1">
      <c r="A4" s="4"/>
      <c r="B4" s="5"/>
      <c r="C4" s="5"/>
      <c r="D4" s="5"/>
      <c r="E4" s="5"/>
      <c r="F4" s="5"/>
      <c r="G4" s="6" t="s">
        <v>14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25</v>
      </c>
      <c r="F7" s="15" t="s">
        <v>13</v>
      </c>
      <c r="G7" s="16"/>
    </row>
    <row r="8" spans="1:7" ht="31.5">
      <c r="A8" s="34">
        <v>1</v>
      </c>
      <c r="B8" s="20" t="s">
        <v>23</v>
      </c>
      <c r="C8" s="21">
        <v>155996</v>
      </c>
      <c r="D8" s="21">
        <v>34915</v>
      </c>
      <c r="E8" s="21">
        <v>90720</v>
      </c>
      <c r="F8" s="22">
        <f>(C8-D8)/E8</f>
        <v>1.3346671075837742</v>
      </c>
      <c r="G8" s="23" t="str">
        <f>IF(F8&gt;1,"ия","жоқ")</f>
        <v>ия</v>
      </c>
    </row>
    <row r="9" spans="1:7" ht="15.75">
      <c r="A9" s="36">
        <v>2</v>
      </c>
      <c r="B9" s="25" t="s">
        <v>21</v>
      </c>
      <c r="C9" s="26">
        <v>146866</v>
      </c>
      <c r="D9" s="26">
        <v>1997</v>
      </c>
      <c r="E9" s="26">
        <v>90720</v>
      </c>
      <c r="F9" s="27">
        <f>(C9-D9)/E9</f>
        <v>1.5968805114638447</v>
      </c>
      <c r="G9" s="28" t="str">
        <f>IF(F9&gt;1,"ия","жоқ")</f>
        <v>ия</v>
      </c>
    </row>
    <row r="10" spans="1:7" ht="31.5">
      <c r="A10" s="36">
        <v>3</v>
      </c>
      <c r="B10" s="39" t="s">
        <v>27</v>
      </c>
      <c r="C10" s="26">
        <v>129979</v>
      </c>
      <c r="D10" s="26">
        <v>11537</v>
      </c>
      <c r="E10" s="26">
        <v>90720</v>
      </c>
      <c r="F10" s="27">
        <f>(C10-D10)/E10</f>
        <v>1.3055776014109348</v>
      </c>
      <c r="G10" s="28" t="str">
        <f>IF(F10&gt;1,"ия","жоқ")</f>
        <v>ия</v>
      </c>
    </row>
    <row r="11" spans="1:7" ht="15.75">
      <c r="A11" s="36">
        <v>4</v>
      </c>
      <c r="B11" s="25" t="s">
        <v>16</v>
      </c>
      <c r="C11" s="26">
        <v>126968</v>
      </c>
      <c r="D11" s="26">
        <v>2898</v>
      </c>
      <c r="E11" s="26">
        <v>90720</v>
      </c>
      <c r="F11" s="27">
        <f>(C11-D11)/E11</f>
        <v>1.3676146384479717</v>
      </c>
      <c r="G11" s="28" t="str">
        <f>IF(F11&gt;1,"ия","жоқ")</f>
        <v>ия</v>
      </c>
    </row>
    <row r="12" spans="1:7" ht="15.75">
      <c r="A12" s="36">
        <v>5</v>
      </c>
      <c r="B12" s="25" t="s">
        <v>22</v>
      </c>
      <c r="C12" s="26">
        <v>106006</v>
      </c>
      <c r="D12" s="26">
        <v>3530</v>
      </c>
      <c r="E12" s="26">
        <v>90720</v>
      </c>
      <c r="F12" s="27">
        <f>(C12-D12)/E12</f>
        <v>1.1295855379188713</v>
      </c>
      <c r="G12" s="28" t="str">
        <f>IF(F12&gt;1,"ия","жоқ")</f>
        <v>ия</v>
      </c>
    </row>
    <row r="13" spans="1:7" ht="15.75">
      <c r="A13" s="36">
        <v>6</v>
      </c>
      <c r="B13" s="25" t="s">
        <v>17</v>
      </c>
      <c r="C13" s="26">
        <v>103001</v>
      </c>
      <c r="D13" s="26">
        <v>2438</v>
      </c>
      <c r="E13" s="26">
        <v>90720</v>
      </c>
      <c r="F13" s="27">
        <f>(C13-D13)/E13</f>
        <v>1.1084986772486773</v>
      </c>
      <c r="G13" s="28" t="str">
        <f>IF(F13&gt;1,"ия","жоқ")</f>
        <v>ия</v>
      </c>
    </row>
    <row r="14" spans="1:7" ht="15.75">
      <c r="A14" s="36">
        <v>7</v>
      </c>
      <c r="B14" s="25" t="s">
        <v>19</v>
      </c>
      <c r="C14" s="26">
        <v>101837</v>
      </c>
      <c r="D14" s="26">
        <v>3072</v>
      </c>
      <c r="E14" s="26">
        <v>90720</v>
      </c>
      <c r="F14" s="27">
        <f>(C14-D14)/E14</f>
        <v>1.0886794532627866</v>
      </c>
      <c r="G14" s="28" t="str">
        <f>IF(F14&gt;1,"ия","жоқ")</f>
        <v>ия</v>
      </c>
    </row>
    <row r="15" spans="1:7" ht="15.75">
      <c r="A15" s="36">
        <v>8</v>
      </c>
      <c r="B15" s="25" t="s">
        <v>18</v>
      </c>
      <c r="C15" s="26">
        <v>100136</v>
      </c>
      <c r="D15" s="26">
        <v>1029</v>
      </c>
      <c r="E15" s="26">
        <v>90720</v>
      </c>
      <c r="F15" s="27">
        <f>(C15-D15)/E15</f>
        <v>1.0924492945326278</v>
      </c>
      <c r="G15" s="28" t="str">
        <f>IF(F15&gt;1,"ия","жоқ")</f>
        <v>ия</v>
      </c>
    </row>
    <row r="16" spans="1:7" ht="15.75">
      <c r="A16" s="36">
        <v>9</v>
      </c>
      <c r="B16" s="25" t="s">
        <v>15</v>
      </c>
      <c r="C16" s="26">
        <v>7072</v>
      </c>
      <c r="D16" s="26">
        <v>5</v>
      </c>
      <c r="E16" s="26">
        <v>90720</v>
      </c>
      <c r="F16" s="27">
        <f>(C16-D16)/E16</f>
        <v>0.07789902998236331</v>
      </c>
      <c r="G16" s="28" t="str">
        <f>IF(F16&gt;1,"ия","жоқ")</f>
        <v>жоқ</v>
      </c>
    </row>
    <row r="17" spans="1:7" ht="15.75">
      <c r="A17" s="36">
        <v>10</v>
      </c>
      <c r="B17" s="25" t="s">
        <v>20</v>
      </c>
      <c r="C17" s="26">
        <v>193</v>
      </c>
      <c r="D17" s="26">
        <v>130</v>
      </c>
      <c r="E17" s="26">
        <v>90720</v>
      </c>
      <c r="F17" s="27">
        <f>(C17-D17)/E17</f>
        <v>0.0006944444444444445</v>
      </c>
      <c r="G17" s="28" t="str">
        <f>IF(F17&gt;1,"ия","жоқ")</f>
        <v>жоқ</v>
      </c>
    </row>
    <row r="18" spans="1:7" ht="15.75">
      <c r="A18" s="37">
        <v>11</v>
      </c>
      <c r="B18" s="30" t="s">
        <v>24</v>
      </c>
      <c r="C18" s="31">
        <v>0</v>
      </c>
      <c r="D18" s="38">
        <v>2665</v>
      </c>
      <c r="E18" s="31">
        <v>90720</v>
      </c>
      <c r="F18" s="32">
        <f>(C18-D18)/E18</f>
        <v>-0.02937610229276896</v>
      </c>
      <c r="G18" s="33" t="str">
        <f>IF(F18&gt;1,"ия","жоқ")</f>
        <v>жоқ</v>
      </c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2008-07-31T03:29:16Z</dcterms:created>
  <dcterms:modified xsi:type="dcterms:W3CDTF">2019-06-04T07:05:43Z</dcterms:modified>
  <cp:category/>
  <cp:version/>
  <cp:contentType/>
  <cp:contentStatus/>
</cp:coreProperties>
</file>