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8795" windowHeight="12015" activeTab="2"/>
  </bookViews>
  <sheets>
    <sheet name="01.04.08" sheetId="1" r:id="rId1"/>
    <sheet name="01.07.08" sheetId="2" r:id="rId2"/>
    <sheet name="01.10.08" sheetId="3" r:id="rId3"/>
  </sheets>
  <externalReferences>
    <externalReference r:id="rId6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<sst xmlns="http://schemas.openxmlformats.org/spreadsheetml/2006/main" count="84" uniqueCount="30">
  <si>
    <t>№</t>
  </si>
  <si>
    <t>К1</t>
  </si>
  <si>
    <t xml:space="preserve">Қазақстан Республикасының бағалы қағаздар рыногында номиналды ұстаушы ретінде клиенттердің шоттарын жүргізу құқығымен брокерлік және (немесе) дилерлік қызметті жүзеге асыратын ұйымдарының     </t>
  </si>
  <si>
    <t xml:space="preserve">   пруденциалдық нормативтерді орындауы туралы мәліметтер 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</si>
  <si>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</si>
  <si>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</si>
  <si>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</si>
  <si>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</si>
  <si>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</si>
  <si>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</si>
  <si>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</si>
  <si>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</si>
  <si>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</si>
  <si>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МКБТМ</t>
  </si>
  <si>
    <t xml:space="preserve">К1=(ӨА-М)/МКБТМ, 
(К1&gt;1)
</t>
  </si>
  <si>
    <t>1 санатты брокерлер үшін 30 млн. теңге</t>
  </si>
  <si>
    <t>2 санатты брокерлер үшін 5 млн. теңге</t>
  </si>
  <si>
    <t>"Ақпараттық –есептеу орталығы" АҚ</t>
  </si>
  <si>
    <t>"Тенгри Финанс" АҚ</t>
  </si>
  <si>
    <t>"ДБ Секьюритиз (Казахстан)" АҚ</t>
  </si>
  <si>
    <t>"ГЛОБАЛ СЕКЬЮРИТИЗ (КАЗАХСТАН)" АҚ</t>
  </si>
  <si>
    <t>"VISOR Investment Solutions" (ВИЗОР Инвестмент Солюшнз) АҚ</t>
  </si>
  <si>
    <t>«Әлем” инвестициялық компаниясы» АҚ</t>
  </si>
  <si>
    <t>"Альянс Капитал" Қаржы компаниясы АҚ</t>
  </si>
  <si>
    <t>"Visor Capital" АҚ</t>
  </si>
  <si>
    <t>"Smart Group" АҚ</t>
  </si>
  <si>
    <t>(мың теңге)</t>
  </si>
  <si>
    <t>2008 жылғы "01" сәуірдегі  жағдай бойынша</t>
  </si>
  <si>
    <t>2008 жылғы "01" шілдедегі  жағдай бойынша</t>
  </si>
  <si>
    <t>2008 жылғы "01" қазандағы  жағдай бойынша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</si>
</sst>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dd/mm/yy;@"/>
    <numFmt numFmtId="186" formatCode="0.000"/>
    <numFmt numFmtId="187" formatCode="0.000000"/>
    <numFmt numFmtId="188" formatCode="_-* #,##0.000_р_._-;\-* #,##0.000_р_._-;_-* &quot;-&quot;??_р_._-;_-@_-"/>
    <numFmt numFmtId="189" formatCode="#,##0.000"/>
    <numFmt numFmtId="190" formatCode="#,##0.0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000"/>
    <numFmt numFmtId="195" formatCode="#,##0.00000"/>
    <numFmt numFmtId="196" formatCode="#,##0.000000"/>
    <numFmt numFmtId="197" formatCode="#,##0.0000000"/>
    <numFmt numFmtId="198" formatCode="0.0000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_-* #,##0.00000000_р_._-;\-* #,##0.00000000_р_._-;_-* &quot;-&quot;??_р_._-;_-@_-"/>
    <numFmt numFmtId="203" formatCode="_-* #,##0.000000000_р_._-;\-* #,##0.000000000_р_._-;_-* &quot;-&quot;??_р_._-;_-@_-"/>
    <numFmt numFmtId="204" formatCode="_-* #,##0.0000000000_р_._-;\-* #,##0.0000000000_р_._-;_-* &quot;-&quot;??_р_._-;_-@_-"/>
    <numFmt numFmtId="205" formatCode="_-* #,##0.00000000000_р_._-;\-* #,##0.00000000000_р_._-;_-* &quot;-&quot;??_р_._-;_-@_-"/>
    <numFmt numFmtId="206" formatCode="0.00000"/>
    <numFmt numFmtId="207" formatCode="[$€-2]\ ###,000_);[Red]\([$€-2]\ ###,000\)"/>
    <numFmt numFmtId="208" formatCode="0.0"/>
    <numFmt numFmtId="209" formatCode="_-* #,##0.000_р_._-;\-* #,##0.000_р_._-;_-* &quot;-&quot;???_р_.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5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i/>
      <sz val="10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88" fontId="22" fillId="0" borderId="0" xfId="66" applyNumberFormat="1" applyFont="1" applyFill="1" applyAlignment="1" applyProtection="1">
      <alignment horizontal="center" wrapText="1"/>
      <protection/>
    </xf>
    <xf numFmtId="188" fontId="22" fillId="0" borderId="0" xfId="66" applyNumberFormat="1" applyFont="1" applyFill="1" applyBorder="1" applyAlignment="1" applyProtection="1">
      <alignment horizontal="center" wrapText="1"/>
      <protection/>
    </xf>
    <xf numFmtId="188" fontId="22" fillId="0" borderId="0" xfId="66" applyNumberFormat="1" applyFont="1" applyFill="1" applyBorder="1" applyAlignment="1" applyProtection="1">
      <alignment horizontal="center" wrapText="1"/>
      <protection/>
    </xf>
    <xf numFmtId="188" fontId="22" fillId="0" borderId="10" xfId="66" applyNumberFormat="1" applyFont="1" applyFill="1" applyBorder="1" applyAlignment="1" applyProtection="1">
      <alignment horizontal="center" vertical="center" wrapText="1"/>
      <protection/>
    </xf>
    <xf numFmtId="188" fontId="23" fillId="0" borderId="10" xfId="66" applyNumberFormat="1" applyFont="1" applyFill="1" applyBorder="1" applyAlignment="1" applyProtection="1">
      <alignment horizontal="center" vertical="center" wrapText="1"/>
      <protection/>
    </xf>
    <xf numFmtId="0" fontId="24" fillId="0" borderId="0" xfId="55" applyFont="1" applyAlignment="1">
      <alignment horizontal="left" wrapText="1"/>
      <protection/>
    </xf>
    <xf numFmtId="0" fontId="24" fillId="0" borderId="0" xfId="55" applyFont="1" applyFill="1">
      <alignment/>
      <protection/>
    </xf>
    <xf numFmtId="0" fontId="24" fillId="0" borderId="0" xfId="66" applyNumberFormat="1" applyFont="1" applyFill="1" applyAlignment="1" applyProtection="1">
      <alignment/>
      <protection/>
    </xf>
    <xf numFmtId="0" fontId="24" fillId="0" borderId="0" xfId="56" applyFont="1" applyFill="1" applyAlignment="1">
      <alignment horizontal="right"/>
      <protection/>
    </xf>
    <xf numFmtId="0" fontId="24" fillId="0" borderId="10" xfId="66" applyNumberFormat="1" applyFont="1" applyFill="1" applyBorder="1" applyAlignment="1" applyProtection="1">
      <alignment horizontal="center" vertical="center" wrapText="1"/>
      <protection/>
    </xf>
    <xf numFmtId="188" fontId="24" fillId="0" borderId="10" xfId="66" applyNumberFormat="1" applyFont="1" applyFill="1" applyBorder="1" applyAlignment="1" applyProtection="1">
      <alignment horizontal="center" vertical="center" wrapText="1"/>
      <protection/>
    </xf>
    <xf numFmtId="188" fontId="25" fillId="0" borderId="10" xfId="66" applyNumberFormat="1" applyFont="1" applyFill="1" applyBorder="1" applyAlignment="1" applyProtection="1">
      <alignment horizontal="center" vertical="center" wrapText="1"/>
      <protection/>
    </xf>
    <xf numFmtId="188" fontId="26" fillId="0" borderId="10" xfId="66" applyNumberFormat="1" applyFont="1" applyFill="1" applyBorder="1" applyAlignment="1" applyProtection="1">
      <alignment horizontal="center" vertical="center" wrapText="1"/>
      <protection/>
    </xf>
    <xf numFmtId="188" fontId="26" fillId="0" borderId="10" xfId="66" applyNumberFormat="1" applyFont="1" applyFill="1" applyBorder="1" applyAlignment="1" applyProtection="1">
      <alignment horizontal="center" vertical="center" wrapText="1"/>
      <protection/>
    </xf>
    <xf numFmtId="188" fontId="22" fillId="0" borderId="0" xfId="66" applyNumberFormat="1" applyFont="1" applyFill="1" applyBorder="1" applyAlignment="1" applyProtection="1">
      <alignment horizontal="left" vertical="center" wrapText="1"/>
      <protection/>
    </xf>
    <xf numFmtId="0" fontId="24" fillId="0" borderId="11" xfId="55" applyFont="1" applyBorder="1" applyAlignment="1">
      <alignment horizontal="left" wrapText="1"/>
      <protection/>
    </xf>
    <xf numFmtId="0" fontId="24" fillId="0" borderId="0" xfId="55" applyNumberFormat="1" applyFont="1" applyFill="1">
      <alignment/>
      <protection/>
    </xf>
    <xf numFmtId="0" fontId="24" fillId="0" borderId="12" xfId="66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wrapText="1"/>
    </xf>
    <xf numFmtId="3" fontId="26" fillId="0" borderId="12" xfId="66" applyNumberFormat="1" applyFont="1" applyFill="1" applyBorder="1" applyAlignment="1" applyProtection="1">
      <alignment horizontal="center" vertical="center" wrapText="1"/>
      <protection/>
    </xf>
    <xf numFmtId="2" fontId="26" fillId="0" borderId="12" xfId="66" applyNumberFormat="1" applyFont="1" applyFill="1" applyBorder="1" applyAlignment="1" applyProtection="1">
      <alignment horizontal="center" vertical="center" wrapText="1"/>
      <protection/>
    </xf>
    <xf numFmtId="188" fontId="25" fillId="0" borderId="12" xfId="66" applyNumberFormat="1" applyFont="1" applyFill="1" applyBorder="1" applyAlignment="1" applyProtection="1">
      <alignment horizontal="center" vertical="center" wrapText="1"/>
      <protection/>
    </xf>
    <xf numFmtId="0" fontId="24" fillId="0" borderId="13" xfId="66" applyNumberFormat="1" applyFont="1" applyFill="1" applyBorder="1" applyAlignment="1" applyProtection="1">
      <alignment horizontal="center" vertical="center" wrapText="1"/>
      <protection/>
    </xf>
    <xf numFmtId="2" fontId="24" fillId="0" borderId="13" xfId="43" applyNumberFormat="1" applyFont="1" applyFill="1" applyBorder="1" applyAlignment="1" applyProtection="1">
      <alignment vertical="center" wrapText="1"/>
      <protection/>
    </xf>
    <xf numFmtId="3" fontId="26" fillId="0" borderId="13" xfId="66" applyNumberFormat="1" applyFont="1" applyFill="1" applyBorder="1" applyAlignment="1" applyProtection="1">
      <alignment horizontal="center" vertical="center" wrapText="1"/>
      <protection/>
    </xf>
    <xf numFmtId="2" fontId="26" fillId="0" borderId="13" xfId="66" applyNumberFormat="1" applyFont="1" applyFill="1" applyBorder="1" applyAlignment="1" applyProtection="1">
      <alignment horizontal="center" vertical="center" wrapText="1"/>
      <protection/>
    </xf>
    <xf numFmtId="188" fontId="25" fillId="0" borderId="13" xfId="66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>
      <alignment wrapText="1"/>
    </xf>
    <xf numFmtId="0" fontId="24" fillId="0" borderId="14" xfId="66" applyNumberFormat="1" applyFont="1" applyFill="1" applyBorder="1" applyAlignment="1" applyProtection="1">
      <alignment horizontal="center" vertical="center" wrapText="1"/>
      <protection/>
    </xf>
    <xf numFmtId="2" fontId="24" fillId="0" borderId="14" xfId="43" applyNumberFormat="1" applyFont="1" applyFill="1" applyBorder="1" applyAlignment="1" applyProtection="1">
      <alignment vertical="center" wrapText="1"/>
      <protection/>
    </xf>
    <xf numFmtId="3" fontId="26" fillId="0" borderId="14" xfId="66" applyNumberFormat="1" applyFont="1" applyFill="1" applyBorder="1" applyAlignment="1" applyProtection="1">
      <alignment horizontal="center" vertical="center" wrapText="1"/>
      <protection/>
    </xf>
    <xf numFmtId="2" fontId="26" fillId="0" borderId="14" xfId="66" applyNumberFormat="1" applyFont="1" applyFill="1" applyBorder="1" applyAlignment="1" applyProtection="1">
      <alignment horizontal="center" vertical="center" wrapText="1"/>
      <protection/>
    </xf>
    <xf numFmtId="188" fontId="25" fillId="0" borderId="14" xfId="66" applyNumberFormat="1" applyFont="1" applyFill="1" applyBorder="1" applyAlignment="1" applyProtection="1">
      <alignment horizontal="center" vertical="center" wrapText="1"/>
      <protection/>
    </xf>
    <xf numFmtId="0" fontId="24" fillId="0" borderId="12" xfId="54" applyFont="1" applyFill="1" applyBorder="1" applyAlignment="1">
      <alignment wrapText="1"/>
      <protection/>
    </xf>
    <xf numFmtId="0" fontId="24" fillId="0" borderId="13" xfId="54" applyFont="1" applyFill="1" applyBorder="1" applyAlignment="1">
      <alignment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br01.01.05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br01.10.04" xfId="55"/>
    <cellStyle name="Обычный_инвестиционный портфел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br01.10.04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IS_Alua_M\Control_Svod_B\Rezultat\LicenceCard.asp?intLicenceId=35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..\Control_Svod_B\Rezultat\LicenceCard.asp?intLicenceId=35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\..\..\Control_Svod_B\Rezultat\LicenceCard.asp?intLicenceId=356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19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9.8515625" style="17" customWidth="1"/>
    <col min="2" max="2" width="47.8515625" style="7" customWidth="1"/>
    <col min="3" max="3" width="17.421875" style="7" customWidth="1"/>
    <col min="4" max="4" width="14.140625" style="7" customWidth="1"/>
    <col min="5" max="5" width="35.57421875" style="7" customWidth="1"/>
    <col min="6" max="6" width="25.421875" style="7" customWidth="1"/>
    <col min="7" max="7" width="16.00390625" style="7" bestFit="1" customWidth="1"/>
    <col min="8" max="8" width="8.8515625" style="7" bestFit="1" customWidth="1"/>
    <col min="9" max="16384" width="8.00390625" style="7" customWidth="1"/>
  </cols>
  <sheetData>
    <row r="1" spans="1:7" ht="15.75">
      <c r="A1" s="1" t="s">
        <v>27</v>
      </c>
      <c r="B1" s="1"/>
      <c r="C1" s="1"/>
      <c r="D1" s="1"/>
      <c r="E1" s="1"/>
      <c r="F1" s="1"/>
      <c r="G1" s="1"/>
    </row>
    <row r="2" spans="1:7" ht="33.75" customHeight="1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8"/>
      <c r="B4" s="3"/>
      <c r="C4" s="3"/>
      <c r="D4" s="3"/>
      <c r="E4" s="3"/>
      <c r="F4" s="3"/>
      <c r="G4" s="9" t="s">
        <v>26</v>
      </c>
    </row>
    <row r="5" spans="1:7" ht="47.25" customHeight="1">
      <c r="A5" s="10" t="s">
        <v>0</v>
      </c>
      <c r="B5" s="4" t="s">
        <v>4</v>
      </c>
      <c r="C5" s="4" t="s">
        <v>5</v>
      </c>
      <c r="D5" s="4"/>
      <c r="E5" s="4"/>
      <c r="F5" s="4"/>
      <c r="G5" s="4" t="s">
        <v>6</v>
      </c>
    </row>
    <row r="6" spans="1:7" ht="63">
      <c r="A6" s="10"/>
      <c r="B6" s="4"/>
      <c r="C6" s="11" t="s">
        <v>7</v>
      </c>
      <c r="D6" s="11" t="s">
        <v>8</v>
      </c>
      <c r="E6" s="11" t="s">
        <v>9</v>
      </c>
      <c r="F6" s="11" t="s">
        <v>10</v>
      </c>
      <c r="G6" s="4"/>
    </row>
    <row r="7" spans="1:7" ht="15.75">
      <c r="A7" s="10"/>
      <c r="B7" s="4"/>
      <c r="C7" s="13" t="s">
        <v>11</v>
      </c>
      <c r="D7" s="13" t="s">
        <v>12</v>
      </c>
      <c r="E7" s="14" t="s">
        <v>13</v>
      </c>
      <c r="F7" s="13" t="s">
        <v>14</v>
      </c>
      <c r="G7" s="12" t="s">
        <v>1</v>
      </c>
    </row>
    <row r="8" spans="1:7" ht="25.5">
      <c r="A8" s="10"/>
      <c r="B8" s="4"/>
      <c r="C8" s="13"/>
      <c r="D8" s="13"/>
      <c r="E8" s="5" t="s">
        <v>15</v>
      </c>
      <c r="F8" s="13"/>
      <c r="G8" s="12"/>
    </row>
    <row r="9" spans="1:7" ht="25.5">
      <c r="A9" s="10"/>
      <c r="B9" s="4"/>
      <c r="C9" s="13"/>
      <c r="D9" s="13"/>
      <c r="E9" s="5" t="s">
        <v>16</v>
      </c>
      <c r="F9" s="13"/>
      <c r="G9" s="12"/>
    </row>
    <row r="10" spans="1:7" ht="15.75">
      <c r="A10" s="18">
        <v>1</v>
      </c>
      <c r="B10" s="19" t="s">
        <v>17</v>
      </c>
      <c r="C10" s="20">
        <v>96851</v>
      </c>
      <c r="D10" s="20">
        <v>20841</v>
      </c>
      <c r="E10" s="20">
        <v>30000</v>
      </c>
      <c r="F10" s="21">
        <f aca="true" t="shared" si="0" ref="F10:F18">(C10-D10)/E10</f>
        <v>2.5336666666666665</v>
      </c>
      <c r="G10" s="22" t="str">
        <f aca="true" t="shared" si="1" ref="G10:G18">IF(F10&gt;=1,"иә","жоқ")</f>
        <v>иә</v>
      </c>
    </row>
    <row r="11" spans="1:7" ht="15.75">
      <c r="A11" s="23">
        <v>2</v>
      </c>
      <c r="B11" s="24" t="s">
        <v>18</v>
      </c>
      <c r="C11" s="25">
        <v>583776</v>
      </c>
      <c r="D11" s="25">
        <v>549001</v>
      </c>
      <c r="E11" s="25">
        <v>30000</v>
      </c>
      <c r="F11" s="26">
        <f t="shared" si="0"/>
        <v>1.1591666666666667</v>
      </c>
      <c r="G11" s="27" t="str">
        <f t="shared" si="1"/>
        <v>иә</v>
      </c>
    </row>
    <row r="12" spans="1:7" ht="15.75">
      <c r="A12" s="23">
        <v>3</v>
      </c>
      <c r="B12" s="28" t="s">
        <v>19</v>
      </c>
      <c r="C12" s="25">
        <v>266086</v>
      </c>
      <c r="D12" s="25">
        <v>18305</v>
      </c>
      <c r="E12" s="25">
        <v>30000</v>
      </c>
      <c r="F12" s="26">
        <f t="shared" si="0"/>
        <v>8.259366666666667</v>
      </c>
      <c r="G12" s="27" t="str">
        <f t="shared" si="1"/>
        <v>иә</v>
      </c>
    </row>
    <row r="13" spans="1:7" ht="15.75">
      <c r="A13" s="23">
        <v>4</v>
      </c>
      <c r="B13" s="28" t="s">
        <v>20</v>
      </c>
      <c r="C13" s="25">
        <v>39309</v>
      </c>
      <c r="D13" s="25">
        <v>3359</v>
      </c>
      <c r="E13" s="25">
        <v>30000</v>
      </c>
      <c r="F13" s="26">
        <f t="shared" si="0"/>
        <v>1.1983333333333333</v>
      </c>
      <c r="G13" s="27" t="str">
        <f t="shared" si="1"/>
        <v>иә</v>
      </c>
    </row>
    <row r="14" spans="1:7" ht="31.5">
      <c r="A14" s="23">
        <v>5</v>
      </c>
      <c r="B14" s="24" t="s">
        <v>21</v>
      </c>
      <c r="C14" s="25">
        <v>41485</v>
      </c>
      <c r="D14" s="25">
        <v>11212</v>
      </c>
      <c r="E14" s="25">
        <v>30000</v>
      </c>
      <c r="F14" s="26">
        <f t="shared" si="0"/>
        <v>1.0091</v>
      </c>
      <c r="G14" s="27" t="str">
        <f t="shared" si="1"/>
        <v>иә</v>
      </c>
    </row>
    <row r="15" spans="1:7" ht="15.75">
      <c r="A15" s="23">
        <v>6</v>
      </c>
      <c r="B15" s="24" t="s">
        <v>22</v>
      </c>
      <c r="C15" s="25">
        <v>7667.55</v>
      </c>
      <c r="D15" s="25">
        <v>47227</v>
      </c>
      <c r="E15" s="25">
        <v>30000</v>
      </c>
      <c r="F15" s="26">
        <f t="shared" si="0"/>
        <v>-1.3186483333333332</v>
      </c>
      <c r="G15" s="27" t="str">
        <f t="shared" si="1"/>
        <v>жоқ</v>
      </c>
    </row>
    <row r="16" spans="1:7" ht="15.75">
      <c r="A16" s="23">
        <v>7</v>
      </c>
      <c r="B16" s="24" t="s">
        <v>23</v>
      </c>
      <c r="C16" s="25">
        <v>261227</v>
      </c>
      <c r="D16" s="25">
        <v>104455</v>
      </c>
      <c r="E16" s="25">
        <v>30000</v>
      </c>
      <c r="F16" s="26">
        <f t="shared" si="0"/>
        <v>5.225733333333333</v>
      </c>
      <c r="G16" s="27" t="str">
        <f t="shared" si="1"/>
        <v>иә</v>
      </c>
    </row>
    <row r="17" spans="1:7" ht="15.75">
      <c r="A17" s="23">
        <v>8</v>
      </c>
      <c r="B17" s="24" t="s">
        <v>24</v>
      </c>
      <c r="C17" s="25">
        <v>941371</v>
      </c>
      <c r="D17" s="25">
        <v>287352</v>
      </c>
      <c r="E17" s="25">
        <v>30000</v>
      </c>
      <c r="F17" s="26">
        <f t="shared" si="0"/>
        <v>21.800633333333334</v>
      </c>
      <c r="G17" s="27" t="str">
        <f t="shared" si="1"/>
        <v>иә</v>
      </c>
    </row>
    <row r="18" spans="1:7" ht="15.75">
      <c r="A18" s="29">
        <v>9</v>
      </c>
      <c r="B18" s="30" t="s">
        <v>25</v>
      </c>
      <c r="C18" s="31">
        <v>3063980</v>
      </c>
      <c r="D18" s="31">
        <v>3021265</v>
      </c>
      <c r="E18" s="31">
        <v>30000</v>
      </c>
      <c r="F18" s="32">
        <f t="shared" si="0"/>
        <v>1.4238333333333333</v>
      </c>
      <c r="G18" s="33" t="str">
        <f t="shared" si="1"/>
        <v>иә</v>
      </c>
    </row>
    <row r="19" spans="1:8" ht="15.75">
      <c r="A19" s="15"/>
      <c r="B19" s="16"/>
      <c r="C19" s="16"/>
      <c r="D19" s="16"/>
      <c r="E19" s="16"/>
      <c r="F19" s="16"/>
      <c r="G19" s="16"/>
      <c r="H19" s="6"/>
    </row>
  </sheetData>
  <sheetProtection/>
  <mergeCells count="12">
    <mergeCell ref="B19:G19"/>
    <mergeCell ref="A1:G1"/>
    <mergeCell ref="A2:G2"/>
    <mergeCell ref="A3:G3"/>
    <mergeCell ref="G5:G6"/>
    <mergeCell ref="G7:G9"/>
    <mergeCell ref="A5:A9"/>
    <mergeCell ref="B5:B9"/>
    <mergeCell ref="C5:F5"/>
    <mergeCell ref="C7:C9"/>
    <mergeCell ref="F7:F9"/>
    <mergeCell ref="D7:D9"/>
  </mergeCells>
  <hyperlinks>
    <hyperlink ref="B11" r:id="rId1" display="C:\Users\IS_Alua_M\Control_Svod_B\Rezultat\LicenceCard.asp?intLicenceId=356"/>
  </hyperlink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19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9.8515625" style="17" customWidth="1"/>
    <col min="2" max="2" width="47.8515625" style="7" customWidth="1"/>
    <col min="3" max="3" width="17.421875" style="7" customWidth="1"/>
    <col min="4" max="4" width="14.140625" style="7" customWidth="1"/>
    <col min="5" max="5" width="35.57421875" style="7" customWidth="1"/>
    <col min="6" max="6" width="25.421875" style="7" customWidth="1"/>
    <col min="7" max="7" width="16.00390625" style="7" bestFit="1" customWidth="1"/>
    <col min="8" max="8" width="8.8515625" style="7" bestFit="1" customWidth="1"/>
    <col min="9" max="16384" width="8.00390625" style="7" customWidth="1"/>
  </cols>
  <sheetData>
    <row r="1" spans="1:7" ht="15.75">
      <c r="A1" s="1" t="s">
        <v>28</v>
      </c>
      <c r="B1" s="1"/>
      <c r="C1" s="1"/>
      <c r="D1" s="1"/>
      <c r="E1" s="1"/>
      <c r="F1" s="1"/>
      <c r="G1" s="1"/>
    </row>
    <row r="2" spans="1:7" ht="33.75" customHeight="1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8"/>
      <c r="B4" s="3"/>
      <c r="C4" s="3"/>
      <c r="D4" s="3"/>
      <c r="E4" s="3"/>
      <c r="F4" s="3"/>
      <c r="G4" s="9" t="s">
        <v>26</v>
      </c>
    </row>
    <row r="5" spans="1:7" ht="47.25" customHeight="1">
      <c r="A5" s="10" t="s">
        <v>0</v>
      </c>
      <c r="B5" s="4" t="s">
        <v>4</v>
      </c>
      <c r="C5" s="4" t="s">
        <v>5</v>
      </c>
      <c r="D5" s="4"/>
      <c r="E5" s="4"/>
      <c r="F5" s="4"/>
      <c r="G5" s="4" t="s">
        <v>6</v>
      </c>
    </row>
    <row r="6" spans="1:7" ht="63">
      <c r="A6" s="10"/>
      <c r="B6" s="4"/>
      <c r="C6" s="11" t="s">
        <v>7</v>
      </c>
      <c r="D6" s="11" t="s">
        <v>8</v>
      </c>
      <c r="E6" s="11" t="s">
        <v>9</v>
      </c>
      <c r="F6" s="11" t="s">
        <v>10</v>
      </c>
      <c r="G6" s="4"/>
    </row>
    <row r="7" spans="1:7" ht="15.75">
      <c r="A7" s="10"/>
      <c r="B7" s="4"/>
      <c r="C7" s="13" t="s">
        <v>11</v>
      </c>
      <c r="D7" s="13" t="s">
        <v>12</v>
      </c>
      <c r="E7" s="14" t="s">
        <v>13</v>
      </c>
      <c r="F7" s="13" t="s">
        <v>14</v>
      </c>
      <c r="G7" s="12" t="s">
        <v>1</v>
      </c>
    </row>
    <row r="8" spans="1:7" ht="25.5">
      <c r="A8" s="10"/>
      <c r="B8" s="4"/>
      <c r="C8" s="13"/>
      <c r="D8" s="13"/>
      <c r="E8" s="5" t="s">
        <v>15</v>
      </c>
      <c r="F8" s="13"/>
      <c r="G8" s="12"/>
    </row>
    <row r="9" spans="1:7" ht="25.5">
      <c r="A9" s="10"/>
      <c r="B9" s="4"/>
      <c r="C9" s="13"/>
      <c r="D9" s="13"/>
      <c r="E9" s="5" t="s">
        <v>16</v>
      </c>
      <c r="F9" s="13"/>
      <c r="G9" s="12"/>
    </row>
    <row r="10" spans="1:7" ht="15.75">
      <c r="A10" s="18">
        <v>1</v>
      </c>
      <c r="B10" s="34" t="s">
        <v>17</v>
      </c>
      <c r="C10" s="20">
        <v>66145</v>
      </c>
      <c r="D10" s="20">
        <v>13119</v>
      </c>
      <c r="E10" s="20">
        <v>30000</v>
      </c>
      <c r="F10" s="21">
        <f>(C10-D10)/E10</f>
        <v>1.7675333333333334</v>
      </c>
      <c r="G10" s="22" t="str">
        <f>IF(F10&gt;=1,"иә","жоқ")</f>
        <v>иә</v>
      </c>
    </row>
    <row r="11" spans="1:7" ht="15.75">
      <c r="A11" s="23">
        <v>2</v>
      </c>
      <c r="B11" s="24" t="s">
        <v>18</v>
      </c>
      <c r="C11" s="25">
        <v>695429</v>
      </c>
      <c r="D11" s="25">
        <v>303114</v>
      </c>
      <c r="E11" s="25">
        <v>30000</v>
      </c>
      <c r="F11" s="26">
        <f>(C11-D11)/E11</f>
        <v>13.077166666666667</v>
      </c>
      <c r="G11" s="27" t="str">
        <f>IF(F11&gt;=1,"иә","жоқ")</f>
        <v>иә</v>
      </c>
    </row>
    <row r="12" spans="1:7" ht="15.75">
      <c r="A12" s="23">
        <v>3</v>
      </c>
      <c r="B12" s="35" t="s">
        <v>19</v>
      </c>
      <c r="C12" s="25">
        <v>284667</v>
      </c>
      <c r="D12" s="25">
        <v>16995</v>
      </c>
      <c r="E12" s="25">
        <v>30000</v>
      </c>
      <c r="F12" s="26">
        <f>(C12-D12)/E12</f>
        <v>8.9224</v>
      </c>
      <c r="G12" s="27" t="str">
        <f>IF(F12&gt;=1,"иә","жоқ")</f>
        <v>иә</v>
      </c>
    </row>
    <row r="13" spans="1:7" ht="15.75">
      <c r="A13" s="23">
        <v>4</v>
      </c>
      <c r="B13" s="35" t="s">
        <v>20</v>
      </c>
      <c r="C13" s="25">
        <v>34251</v>
      </c>
      <c r="D13" s="25">
        <v>1193</v>
      </c>
      <c r="E13" s="25">
        <v>30000</v>
      </c>
      <c r="F13" s="26">
        <f>(C13-D13)/E13</f>
        <v>1.1019333333333334</v>
      </c>
      <c r="G13" s="27" t="str">
        <f>IF(F13&gt;=1,"иә","жоқ")</f>
        <v>иә</v>
      </c>
    </row>
    <row r="14" spans="1:7" ht="31.5">
      <c r="A14" s="23">
        <v>5</v>
      </c>
      <c r="B14" s="24" t="s">
        <v>21</v>
      </c>
      <c r="C14" s="25">
        <v>10618962</v>
      </c>
      <c r="D14" s="25">
        <v>10568486</v>
      </c>
      <c r="E14" s="25">
        <v>30000</v>
      </c>
      <c r="F14" s="26">
        <f>(C14-D14)/E14</f>
        <v>1.6825333333333334</v>
      </c>
      <c r="G14" s="27" t="str">
        <f>IF(F14&gt;=1,"иә","жоқ")</f>
        <v>иә</v>
      </c>
    </row>
    <row r="15" spans="1:7" ht="15.75">
      <c r="A15" s="23">
        <v>6</v>
      </c>
      <c r="B15" s="24" t="s">
        <v>22</v>
      </c>
      <c r="C15" s="25">
        <v>7319</v>
      </c>
      <c r="D15" s="25">
        <v>48835</v>
      </c>
      <c r="E15" s="25">
        <v>30000</v>
      </c>
      <c r="F15" s="26">
        <f>(C15-D15)/E15</f>
        <v>-1.3838666666666666</v>
      </c>
      <c r="G15" s="27" t="str">
        <f>IF(F15&gt;=1,"иә","жоқ")</f>
        <v>жоқ</v>
      </c>
    </row>
    <row r="16" spans="1:7" ht="15.75">
      <c r="A16" s="23">
        <v>7</v>
      </c>
      <c r="B16" s="24" t="s">
        <v>23</v>
      </c>
      <c r="C16" s="25">
        <v>233921</v>
      </c>
      <c r="D16" s="25">
        <v>92852</v>
      </c>
      <c r="E16" s="25">
        <v>30000</v>
      </c>
      <c r="F16" s="26">
        <f>(C16-D16)/E16</f>
        <v>4.7023</v>
      </c>
      <c r="G16" s="27" t="str">
        <f>IF(F16&gt;=1,"иә","жоқ")</f>
        <v>иә</v>
      </c>
    </row>
    <row r="17" spans="1:7" ht="15.75">
      <c r="A17" s="23">
        <v>8</v>
      </c>
      <c r="B17" s="24" t="s">
        <v>24</v>
      </c>
      <c r="C17" s="25">
        <v>626242</v>
      </c>
      <c r="D17" s="25">
        <v>314714</v>
      </c>
      <c r="E17" s="25">
        <v>30000</v>
      </c>
      <c r="F17" s="26">
        <f>(C17-D17)/E17</f>
        <v>10.384266666666667</v>
      </c>
      <c r="G17" s="27" t="str">
        <f>IF(F17&gt;=1,"иә","жоқ")</f>
        <v>иә</v>
      </c>
    </row>
    <row r="18" spans="1:7" ht="15.75">
      <c r="A18" s="29">
        <v>9</v>
      </c>
      <c r="B18" s="30" t="s">
        <v>25</v>
      </c>
      <c r="C18" s="31">
        <v>208272</v>
      </c>
      <c r="D18" s="31">
        <v>174837</v>
      </c>
      <c r="E18" s="31">
        <v>30000</v>
      </c>
      <c r="F18" s="32">
        <f>(C18-D18)/E18</f>
        <v>1.1145</v>
      </c>
      <c r="G18" s="33" t="str">
        <f>IF(F18&gt;=1,"иә","жоқ")</f>
        <v>иә</v>
      </c>
    </row>
    <row r="19" spans="1:8" ht="15.75">
      <c r="A19" s="15"/>
      <c r="B19" s="16"/>
      <c r="C19" s="16"/>
      <c r="D19" s="16"/>
      <c r="E19" s="16"/>
      <c r="F19" s="16"/>
      <c r="G19" s="16"/>
      <c r="H19" s="6"/>
    </row>
  </sheetData>
  <sheetProtection/>
  <mergeCells count="12">
    <mergeCell ref="D7:D9"/>
    <mergeCell ref="G5:G6"/>
    <mergeCell ref="G7:G9"/>
    <mergeCell ref="B19:G19"/>
    <mergeCell ref="A1:G1"/>
    <mergeCell ref="A2:G2"/>
    <mergeCell ref="A3:G3"/>
    <mergeCell ref="A5:A9"/>
    <mergeCell ref="B5:B9"/>
    <mergeCell ref="C5:F5"/>
    <mergeCell ref="C7:C9"/>
    <mergeCell ref="F7:F9"/>
  </mergeCells>
  <hyperlinks>
    <hyperlink ref="B11" r:id="rId1" display="..\..\..\Control_Svod_B\Rezultat\LicenceCard.asp?intLicenceId=356"/>
  </hyperlink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A5" sqref="A5:A9"/>
    </sheetView>
  </sheetViews>
  <sheetFormatPr defaultColWidth="8.00390625" defaultRowHeight="12.75"/>
  <cols>
    <col min="1" max="1" width="9.8515625" style="17" customWidth="1"/>
    <col min="2" max="2" width="47.8515625" style="7" customWidth="1"/>
    <col min="3" max="3" width="17.421875" style="7" customWidth="1"/>
    <col min="4" max="4" width="14.140625" style="7" customWidth="1"/>
    <col min="5" max="5" width="35.57421875" style="7" customWidth="1"/>
    <col min="6" max="6" width="25.421875" style="7" customWidth="1"/>
    <col min="7" max="7" width="16.00390625" style="7" bestFit="1" customWidth="1"/>
    <col min="8" max="8" width="8.8515625" style="7" bestFit="1" customWidth="1"/>
    <col min="9" max="16384" width="8.00390625" style="7" customWidth="1"/>
  </cols>
  <sheetData>
    <row r="1" spans="1:7" ht="15.75">
      <c r="A1" s="1" t="s">
        <v>29</v>
      </c>
      <c r="B1" s="1"/>
      <c r="C1" s="1"/>
      <c r="D1" s="1"/>
      <c r="E1" s="1"/>
      <c r="F1" s="1"/>
      <c r="G1" s="1"/>
    </row>
    <row r="2" spans="1:7" ht="33.75" customHeight="1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8"/>
      <c r="B4" s="3"/>
      <c r="C4" s="3"/>
      <c r="D4" s="3"/>
      <c r="E4" s="3"/>
      <c r="F4" s="3"/>
      <c r="G4" s="9" t="s">
        <v>26</v>
      </c>
    </row>
    <row r="5" spans="1:7" ht="47.25" customHeight="1">
      <c r="A5" s="10" t="s">
        <v>0</v>
      </c>
      <c r="B5" s="4" t="s">
        <v>4</v>
      </c>
      <c r="C5" s="4" t="s">
        <v>5</v>
      </c>
      <c r="D5" s="4"/>
      <c r="E5" s="4"/>
      <c r="F5" s="4"/>
      <c r="G5" s="4" t="s">
        <v>6</v>
      </c>
    </row>
    <row r="6" spans="1:7" ht="63">
      <c r="A6" s="10"/>
      <c r="B6" s="4"/>
      <c r="C6" s="11" t="s">
        <v>7</v>
      </c>
      <c r="D6" s="11" t="s">
        <v>8</v>
      </c>
      <c r="E6" s="11" t="s">
        <v>9</v>
      </c>
      <c r="F6" s="11" t="s">
        <v>10</v>
      </c>
      <c r="G6" s="4"/>
    </row>
    <row r="7" spans="1:7" ht="15.75">
      <c r="A7" s="10"/>
      <c r="B7" s="4"/>
      <c r="C7" s="13" t="s">
        <v>11</v>
      </c>
      <c r="D7" s="13" t="s">
        <v>12</v>
      </c>
      <c r="E7" s="14" t="s">
        <v>13</v>
      </c>
      <c r="F7" s="13" t="s">
        <v>14</v>
      </c>
      <c r="G7" s="12" t="s">
        <v>1</v>
      </c>
    </row>
    <row r="8" spans="1:7" ht="25.5">
      <c r="A8" s="10"/>
      <c r="B8" s="4"/>
      <c r="C8" s="13"/>
      <c r="D8" s="13"/>
      <c r="E8" s="5" t="s">
        <v>15</v>
      </c>
      <c r="F8" s="13"/>
      <c r="G8" s="12"/>
    </row>
    <row r="9" spans="1:7" ht="25.5">
      <c r="A9" s="10"/>
      <c r="B9" s="4"/>
      <c r="C9" s="13"/>
      <c r="D9" s="13"/>
      <c r="E9" s="5" t="s">
        <v>16</v>
      </c>
      <c r="F9" s="13"/>
      <c r="G9" s="12"/>
    </row>
    <row r="10" spans="1:7" ht="15.75">
      <c r="A10" s="18">
        <v>1</v>
      </c>
      <c r="B10" s="34" t="s">
        <v>17</v>
      </c>
      <c r="C10" s="20">
        <v>67068</v>
      </c>
      <c r="D10" s="20">
        <v>12917</v>
      </c>
      <c r="E10" s="20">
        <v>30000</v>
      </c>
      <c r="F10" s="21">
        <f>(C10-D10)/E10</f>
        <v>1.8050333333333333</v>
      </c>
      <c r="G10" s="22" t="str">
        <f>IF(F10&gt;=1,"иә","жоқ")</f>
        <v>иә</v>
      </c>
    </row>
    <row r="11" spans="1:7" ht="15.75">
      <c r="A11" s="23">
        <v>2</v>
      </c>
      <c r="B11" s="24" t="s">
        <v>18</v>
      </c>
      <c r="C11" s="25">
        <v>524860</v>
      </c>
      <c r="D11" s="25">
        <v>472756</v>
      </c>
      <c r="E11" s="25">
        <v>30000</v>
      </c>
      <c r="F11" s="26">
        <f>(C11-D11)/E11</f>
        <v>1.7368</v>
      </c>
      <c r="G11" s="27" t="str">
        <f>IF(F11&gt;=1,"иә","жоқ")</f>
        <v>иә</v>
      </c>
    </row>
    <row r="12" spans="1:7" ht="15.75">
      <c r="A12" s="23">
        <v>3</v>
      </c>
      <c r="B12" s="35" t="s">
        <v>19</v>
      </c>
      <c r="C12" s="25">
        <v>256159</v>
      </c>
      <c r="D12" s="25">
        <v>31806</v>
      </c>
      <c r="E12" s="25">
        <v>30000</v>
      </c>
      <c r="F12" s="26">
        <f>(C12-D12)/E12</f>
        <v>7.478433333333333</v>
      </c>
      <c r="G12" s="27" t="str">
        <f>IF(F12&gt;=1,"иә","жоқ")</f>
        <v>иә</v>
      </c>
    </row>
    <row r="13" spans="1:7" ht="15.75">
      <c r="A13" s="23">
        <v>4</v>
      </c>
      <c r="B13" s="35" t="s">
        <v>20</v>
      </c>
      <c r="C13" s="25">
        <v>32783</v>
      </c>
      <c r="D13" s="25">
        <v>1625</v>
      </c>
      <c r="E13" s="25">
        <v>30000</v>
      </c>
      <c r="F13" s="26">
        <f>(C13-D13)/E13</f>
        <v>1.0386</v>
      </c>
      <c r="G13" s="27" t="str">
        <f>IF(F13&gt;=1,"иә","жоқ")</f>
        <v>иә</v>
      </c>
    </row>
    <row r="14" spans="1:7" ht="31.5">
      <c r="A14" s="23">
        <v>5</v>
      </c>
      <c r="B14" s="24" t="s">
        <v>21</v>
      </c>
      <c r="C14" s="25">
        <v>83675</v>
      </c>
      <c r="D14" s="25">
        <v>10653</v>
      </c>
      <c r="E14" s="25">
        <v>30000</v>
      </c>
      <c r="F14" s="26">
        <f>(C14-D14)/E14</f>
        <v>2.434066666666667</v>
      </c>
      <c r="G14" s="27" t="str">
        <f>IF(F14&gt;=1,"иә","жоқ")</f>
        <v>иә</v>
      </c>
    </row>
    <row r="15" spans="1:7" ht="15.75">
      <c r="A15" s="23">
        <v>6</v>
      </c>
      <c r="B15" s="24" t="s">
        <v>22</v>
      </c>
      <c r="C15" s="25">
        <v>6183</v>
      </c>
      <c r="D15" s="25">
        <v>47000</v>
      </c>
      <c r="E15" s="25">
        <v>30000</v>
      </c>
      <c r="F15" s="26">
        <f>(C15-D15)/E15</f>
        <v>-1.3605666666666667</v>
      </c>
      <c r="G15" s="27" t="str">
        <f>IF(F15&gt;=1,"иә","жоқ")</f>
        <v>жоқ</v>
      </c>
    </row>
    <row r="16" spans="1:7" ht="15.75">
      <c r="A16" s="23">
        <v>7</v>
      </c>
      <c r="B16" s="24" t="s">
        <v>23</v>
      </c>
      <c r="C16" s="25">
        <v>213955</v>
      </c>
      <c r="D16" s="25">
        <v>103260</v>
      </c>
      <c r="E16" s="25">
        <v>30000</v>
      </c>
      <c r="F16" s="26">
        <f>(C16-D16)/E16</f>
        <v>3.6898333333333335</v>
      </c>
      <c r="G16" s="27" t="str">
        <f>IF(F16&gt;=1,"иә","жоқ")</f>
        <v>иә</v>
      </c>
    </row>
    <row r="17" spans="1:7" ht="15.75">
      <c r="A17" s="23">
        <v>8</v>
      </c>
      <c r="B17" s="24" t="s">
        <v>24</v>
      </c>
      <c r="C17" s="25">
        <v>1238455</v>
      </c>
      <c r="D17" s="25">
        <v>450125</v>
      </c>
      <c r="E17" s="25">
        <v>30000</v>
      </c>
      <c r="F17" s="26">
        <f>(C17-D17)/E17</f>
        <v>26.277666666666665</v>
      </c>
      <c r="G17" s="27" t="str">
        <f>IF(F17&gt;=1,"иә","жоқ")</f>
        <v>иә</v>
      </c>
    </row>
    <row r="18" spans="1:7" ht="15.75">
      <c r="A18" s="29">
        <v>9</v>
      </c>
      <c r="B18" s="30" t="s">
        <v>25</v>
      </c>
      <c r="C18" s="31">
        <v>373280</v>
      </c>
      <c r="D18" s="31">
        <v>338118</v>
      </c>
      <c r="E18" s="31">
        <v>30000</v>
      </c>
      <c r="F18" s="32">
        <f>(C18-D18)/E18</f>
        <v>1.1720666666666666</v>
      </c>
      <c r="G18" s="33" t="str">
        <f>IF(F18&gt;=1,"иә","жоқ")</f>
        <v>иә</v>
      </c>
    </row>
    <row r="19" spans="1:8" ht="15.75">
      <c r="A19" s="15"/>
      <c r="B19" s="16"/>
      <c r="C19" s="16"/>
      <c r="D19" s="16"/>
      <c r="E19" s="16"/>
      <c r="F19" s="16"/>
      <c r="G19" s="16"/>
      <c r="H19" s="6"/>
    </row>
  </sheetData>
  <sheetProtection/>
  <mergeCells count="12">
    <mergeCell ref="C5:F5"/>
    <mergeCell ref="G5:G6"/>
    <mergeCell ref="G7:G9"/>
    <mergeCell ref="C7:C9"/>
    <mergeCell ref="F7:F9"/>
    <mergeCell ref="D7:D9"/>
    <mergeCell ref="B19:G19"/>
    <mergeCell ref="A1:G1"/>
    <mergeCell ref="A2:G2"/>
    <mergeCell ref="A3:G3"/>
    <mergeCell ref="A5:A9"/>
    <mergeCell ref="B5:B9"/>
  </mergeCells>
  <hyperlinks>
    <hyperlink ref="B11" r:id="rId1" display="..\..\..\Control_Svod_B\Rezultat\LicenceCard.asp?intLicenceId=356"/>
  </hyperlink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2008-07-31T03:26:11Z</dcterms:created>
  <dcterms:modified xsi:type="dcterms:W3CDTF">2019-06-11T08:17:03Z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