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<sst xmlns="http://schemas.openxmlformats.org/spreadsheetml/2006/main" count="107" uniqueCount="33">
  <si>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</si>
  <si>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</si>
  <si>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</si>
  <si>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</si>
  <si>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</si>
  <si>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</si>
  <si>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</si>
  <si>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</si>
  <si>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</si>
  <si>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</si>
  <si>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</si>
  <si>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</si>
  <si>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</si>
  <si>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</si>
  <si>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</si>
  <si>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</si>
  <si>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</si>
  <si>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"Ақпараттық –есептеу орталығы" АҚ</t>
  </si>
  <si>
    <t>"Тенгри Финанс" АҚ</t>
  </si>
  <si>
    <t>"ДБ Секьюритиз (Казахстан)" АҚ</t>
  </si>
  <si>
    <t>"ГЛОБАЛ СЕКЬЮРИТИЗ (КАЗАХСТАН)" АҚ</t>
  </si>
  <si>
    <t>"VISOR Investment Solutions" (ВИЗОР Инвестмент Солюшнз) АҚ</t>
  </si>
  <si>
    <t>«Әлем” инвестициялық компаниясы» АҚ</t>
  </si>
  <si>
    <t>"Альянс Капитал" Қаржы компаниясы АҚ</t>
  </si>
  <si>
    <t>"Visor Capital" АҚ</t>
  </si>
  <si>
    <t>"Smart Group" АҚ</t>
  </si>
  <si>
    <t>(мың теңге)</t>
  </si>
  <si>
    <t>2009 жылғы "01" қаңтардағы жағдай бойынша</t>
  </si>
  <si>
    <t>2009 жылғы "01" сәуірдегі жағдай бойынша</t>
  </si>
  <si>
    <t>"VOSTOK CAPITAL" АҚ</t>
  </si>
  <si>
    <t>2009 жылғы "01" шілдедегі жағдай бойынша</t>
  </si>
  <si>
    <t>"GLOTUR INVEST" АҚ</t>
  </si>
  <si>
    <t>2009 жылғы "01"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</si>
</sst>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8" fontId="22" fillId="0" borderId="0" xfId="66" applyNumberFormat="1" applyFont="1" applyFill="1" applyAlignment="1" applyProtection="1">
      <alignment horizontal="center" wrapText="1"/>
      <protection/>
    </xf>
    <xf numFmtId="188" fontId="22" fillId="0" borderId="0" xfId="66" applyNumberFormat="1" applyFont="1" applyFill="1" applyBorder="1" applyAlignment="1" applyProtection="1">
      <alignment horizontal="center" wrapText="1"/>
      <protection/>
    </xf>
    <xf numFmtId="188" fontId="22" fillId="0" borderId="0" xfId="66" applyNumberFormat="1" applyFont="1" applyFill="1" applyBorder="1" applyAlignment="1" applyProtection="1">
      <alignment horizontal="center" wrapText="1"/>
      <protection/>
    </xf>
    <xf numFmtId="188" fontId="22" fillId="0" borderId="10" xfId="66" applyNumberFormat="1" applyFont="1" applyFill="1" applyBorder="1" applyAlignment="1" applyProtection="1">
      <alignment horizontal="center" vertical="center" wrapText="1"/>
      <protection/>
    </xf>
    <xf numFmtId="188" fontId="23" fillId="0" borderId="10" xfId="66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Font="1" applyAlignment="1">
      <alignment horizontal="left" wrapText="1"/>
      <protection/>
    </xf>
    <xf numFmtId="0" fontId="24" fillId="0" borderId="0" xfId="55" applyFont="1" applyFill="1">
      <alignment/>
      <protection/>
    </xf>
    <xf numFmtId="0" fontId="24" fillId="0" borderId="0" xfId="66" applyNumberFormat="1" applyFont="1" applyFill="1" applyAlignment="1" applyProtection="1">
      <alignment/>
      <protection/>
    </xf>
    <xf numFmtId="0" fontId="24" fillId="0" borderId="0" xfId="56" applyFont="1" applyFill="1" applyAlignment="1">
      <alignment horizontal="right"/>
      <protection/>
    </xf>
    <xf numFmtId="0" fontId="24" fillId="0" borderId="10" xfId="66" applyNumberFormat="1" applyFont="1" applyFill="1" applyBorder="1" applyAlignment="1" applyProtection="1">
      <alignment horizontal="center" vertical="center" wrapText="1"/>
      <protection/>
    </xf>
    <xf numFmtId="188" fontId="22" fillId="0" borderId="11" xfId="66" applyNumberFormat="1" applyFont="1" applyFill="1" applyBorder="1" applyAlignment="1" applyProtection="1">
      <alignment horizontal="center" vertical="center" wrapText="1"/>
      <protection/>
    </xf>
    <xf numFmtId="188" fontId="22" fillId="0" borderId="12" xfId="66" applyNumberFormat="1" applyFont="1" applyFill="1" applyBorder="1" applyAlignment="1" applyProtection="1">
      <alignment horizontal="center" vertical="center" wrapText="1"/>
      <protection/>
    </xf>
    <xf numFmtId="188" fontId="22" fillId="0" borderId="13" xfId="66" applyNumberFormat="1" applyFont="1" applyFill="1" applyBorder="1" applyAlignment="1" applyProtection="1">
      <alignment horizontal="center" vertical="center" wrapText="1"/>
      <protection/>
    </xf>
    <xf numFmtId="188" fontId="24" fillId="0" borderId="10" xfId="66" applyNumberFormat="1" applyFont="1" applyFill="1" applyBorder="1" applyAlignment="1" applyProtection="1">
      <alignment horizontal="center" vertical="center" wrapText="1"/>
      <protection/>
    </xf>
    <xf numFmtId="188" fontId="25" fillId="0" borderId="10" xfId="66" applyNumberFormat="1" applyFont="1" applyFill="1" applyBorder="1" applyAlignment="1" applyProtection="1">
      <alignment horizontal="center" vertical="center" wrapText="1"/>
      <protection/>
    </xf>
    <xf numFmtId="188" fontId="26" fillId="0" borderId="10" xfId="66" applyNumberFormat="1" applyFont="1" applyFill="1" applyBorder="1" applyAlignment="1" applyProtection="1">
      <alignment horizontal="center" vertical="center" wrapText="1"/>
      <protection/>
    </xf>
    <xf numFmtId="188" fontId="26" fillId="0" borderId="10" xfId="66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NumberFormat="1" applyFont="1" applyFill="1">
      <alignment/>
      <protection/>
    </xf>
    <xf numFmtId="188" fontId="22" fillId="0" borderId="0" xfId="66" applyNumberFormat="1" applyFont="1" applyFill="1" applyBorder="1" applyAlignment="1" applyProtection="1">
      <alignment horizontal="left" vertical="center" wrapText="1"/>
      <protection/>
    </xf>
    <xf numFmtId="0" fontId="24" fillId="0" borderId="14" xfId="55" applyFont="1" applyBorder="1" applyAlignment="1">
      <alignment horizontal="left" wrapText="1"/>
      <protection/>
    </xf>
    <xf numFmtId="0" fontId="24" fillId="0" borderId="15" xfId="66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wrapText="1"/>
    </xf>
    <xf numFmtId="3" fontId="26" fillId="0" borderId="15" xfId="66" applyNumberFormat="1" applyFont="1" applyFill="1" applyBorder="1" applyAlignment="1" applyProtection="1">
      <alignment horizontal="center" vertical="center" wrapText="1"/>
      <protection/>
    </xf>
    <xf numFmtId="2" fontId="26" fillId="0" borderId="15" xfId="66" applyNumberFormat="1" applyFont="1" applyFill="1" applyBorder="1" applyAlignment="1" applyProtection="1">
      <alignment horizontal="center" vertical="center" wrapText="1"/>
      <protection/>
    </xf>
    <xf numFmtId="188" fontId="25" fillId="0" borderId="15" xfId="66" applyNumberFormat="1" applyFont="1" applyFill="1" applyBorder="1" applyAlignment="1" applyProtection="1">
      <alignment horizontal="center" vertical="center" wrapText="1"/>
      <protection/>
    </xf>
    <xf numFmtId="0" fontId="24" fillId="0" borderId="16" xfId="66" applyNumberFormat="1" applyFont="1" applyFill="1" applyBorder="1" applyAlignment="1" applyProtection="1">
      <alignment horizontal="center" vertical="center" wrapText="1"/>
      <protection/>
    </xf>
    <xf numFmtId="2" fontId="24" fillId="0" borderId="16" xfId="43" applyNumberFormat="1" applyFont="1" applyFill="1" applyBorder="1" applyAlignment="1" applyProtection="1">
      <alignment vertical="center" wrapText="1"/>
      <protection/>
    </xf>
    <xf numFmtId="3" fontId="26" fillId="0" borderId="16" xfId="66" applyNumberFormat="1" applyFont="1" applyFill="1" applyBorder="1" applyAlignment="1" applyProtection="1">
      <alignment horizontal="center" vertical="center" wrapText="1"/>
      <protection/>
    </xf>
    <xf numFmtId="2" fontId="26" fillId="0" borderId="16" xfId="66" applyNumberFormat="1" applyFont="1" applyFill="1" applyBorder="1" applyAlignment="1" applyProtection="1">
      <alignment horizontal="center" vertical="center" wrapText="1"/>
      <protection/>
    </xf>
    <xf numFmtId="188" fontId="25" fillId="0" borderId="16" xfId="66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wrapText="1"/>
    </xf>
    <xf numFmtId="0" fontId="24" fillId="0" borderId="17" xfId="66" applyNumberFormat="1" applyFont="1" applyFill="1" applyBorder="1" applyAlignment="1" applyProtection="1">
      <alignment horizontal="center" vertical="center" wrapText="1"/>
      <protection/>
    </xf>
    <xf numFmtId="2" fontId="24" fillId="0" borderId="17" xfId="43" applyNumberFormat="1" applyFont="1" applyFill="1" applyBorder="1" applyAlignment="1" applyProtection="1">
      <alignment vertical="center" wrapText="1"/>
      <protection/>
    </xf>
    <xf numFmtId="3" fontId="26" fillId="0" borderId="17" xfId="66" applyNumberFormat="1" applyFont="1" applyFill="1" applyBorder="1" applyAlignment="1" applyProtection="1">
      <alignment horizontal="center" vertical="center" wrapText="1"/>
      <protection/>
    </xf>
    <xf numFmtId="2" fontId="26" fillId="0" borderId="17" xfId="66" applyNumberFormat="1" applyFont="1" applyFill="1" applyBorder="1" applyAlignment="1" applyProtection="1">
      <alignment horizontal="center" vertical="center" wrapText="1"/>
      <protection/>
    </xf>
    <xf numFmtId="188" fontId="25" fillId="0" borderId="17" xfId="66" applyNumberFormat="1" applyFont="1" applyFill="1" applyBorder="1" applyAlignment="1" applyProtection="1">
      <alignment horizontal="center" vertical="center" wrapText="1"/>
      <protection/>
    </xf>
    <xf numFmtId="0" fontId="24" fillId="0" borderId="15" xfId="54" applyFont="1" applyFill="1" applyBorder="1" applyAlignment="1">
      <alignment wrapText="1"/>
      <protection/>
    </xf>
    <xf numFmtId="0" fontId="24" fillId="0" borderId="16" xfId="54" applyFont="1" applyFill="1" applyBorder="1" applyAlignment="1">
      <alignment wrapText="1"/>
      <protection/>
    </xf>
    <xf numFmtId="0" fontId="24" fillId="0" borderId="17" xfId="55" applyFont="1" applyFill="1" applyBorder="1">
      <alignment/>
      <protection/>
    </xf>
    <xf numFmtId="0" fontId="24" fillId="0" borderId="16" xfId="55" applyFont="1" applyFill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2008\Control_Svod_B\Rezultat\LicenceCard.asp?intLicenceId=35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2008/Control_Svod_B/Rezultat/LicenceCard.asp?intLicenceId=35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2008/Control_Svod_B/Rezultat/LicenceCard.asp?intLicenceId=35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2008/Control_Svod_B/Rezultat/LicenceCard.asp?intLicenceId=356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0" sqref="A10:G18"/>
    </sheetView>
  </sheetViews>
  <sheetFormatPr defaultColWidth="8.00390625" defaultRowHeight="12.75"/>
  <cols>
    <col min="1" max="1" width="6.421875" style="18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30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11" t="s">
        <v>5</v>
      </c>
      <c r="D5" s="12"/>
      <c r="E5" s="12"/>
      <c r="F5" s="13"/>
      <c r="G5" s="4" t="s">
        <v>6</v>
      </c>
    </row>
    <row r="6" spans="1:7" ht="63">
      <c r="A6" s="10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4"/>
    </row>
    <row r="7" spans="1:7" ht="15.75">
      <c r="A7" s="10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 t="s">
        <v>1</v>
      </c>
    </row>
    <row r="8" spans="1:7" ht="25.5">
      <c r="A8" s="10"/>
      <c r="B8" s="4"/>
      <c r="C8" s="16"/>
      <c r="D8" s="16"/>
      <c r="E8" s="5" t="s">
        <v>15</v>
      </c>
      <c r="F8" s="16"/>
      <c r="G8" s="15"/>
    </row>
    <row r="9" spans="1:7" ht="25.5">
      <c r="A9" s="10"/>
      <c r="B9" s="4"/>
      <c r="C9" s="16"/>
      <c r="D9" s="16"/>
      <c r="E9" s="5" t="s">
        <v>16</v>
      </c>
      <c r="F9" s="16"/>
      <c r="G9" s="15"/>
    </row>
    <row r="10" spans="1:7" ht="15.75">
      <c r="A10" s="21">
        <v>1</v>
      </c>
      <c r="B10" s="22" t="s">
        <v>17</v>
      </c>
      <c r="C10" s="23">
        <v>65000</v>
      </c>
      <c r="D10" s="23">
        <v>16831</v>
      </c>
      <c r="E10" s="23">
        <v>30000</v>
      </c>
      <c r="F10" s="24">
        <f aca="true" t="shared" si="0" ref="F10:F18">(C10-D10)/E10</f>
        <v>1.6056333333333332</v>
      </c>
      <c r="G10" s="25" t="str">
        <f aca="true" t="shared" si="1" ref="G10:G18">IF(F10&gt;=1,"иә","жоқ")</f>
        <v>иә</v>
      </c>
    </row>
    <row r="11" spans="1:7" ht="15.75">
      <c r="A11" s="26">
        <v>2</v>
      </c>
      <c r="B11" s="27" t="s">
        <v>18</v>
      </c>
      <c r="C11" s="28">
        <v>836129</v>
      </c>
      <c r="D11" s="28">
        <v>729787</v>
      </c>
      <c r="E11" s="28">
        <v>30000</v>
      </c>
      <c r="F11" s="29">
        <f t="shared" si="0"/>
        <v>3.5447333333333333</v>
      </c>
      <c r="G11" s="30" t="str">
        <f t="shared" si="1"/>
        <v>иә</v>
      </c>
    </row>
    <row r="12" spans="1:7" ht="15.75">
      <c r="A12" s="26">
        <v>3</v>
      </c>
      <c r="B12" s="31" t="s">
        <v>19</v>
      </c>
      <c r="C12" s="28">
        <v>270160</v>
      </c>
      <c r="D12" s="28">
        <v>34479</v>
      </c>
      <c r="E12" s="28">
        <v>30000</v>
      </c>
      <c r="F12" s="29">
        <f t="shared" si="0"/>
        <v>7.856033333333333</v>
      </c>
      <c r="G12" s="30" t="str">
        <f t="shared" si="1"/>
        <v>иә</v>
      </c>
    </row>
    <row r="13" spans="1:7" ht="15.75">
      <c r="A13" s="26">
        <v>4</v>
      </c>
      <c r="B13" s="31" t="s">
        <v>20</v>
      </c>
      <c r="C13" s="28">
        <v>32375</v>
      </c>
      <c r="D13" s="28">
        <v>1657</v>
      </c>
      <c r="E13" s="28">
        <v>30000</v>
      </c>
      <c r="F13" s="29">
        <f t="shared" si="0"/>
        <v>1.0239333333333334</v>
      </c>
      <c r="G13" s="30" t="str">
        <f t="shared" si="1"/>
        <v>иә</v>
      </c>
    </row>
    <row r="14" spans="1:7" ht="31.5">
      <c r="A14" s="26">
        <v>5</v>
      </c>
      <c r="B14" s="27" t="s">
        <v>21</v>
      </c>
      <c r="C14" s="28">
        <v>21215</v>
      </c>
      <c r="D14" s="28">
        <v>4512</v>
      </c>
      <c r="E14" s="28">
        <v>30000</v>
      </c>
      <c r="F14" s="29">
        <f t="shared" si="0"/>
        <v>0.5567666666666666</v>
      </c>
      <c r="G14" s="30" t="str">
        <f t="shared" si="1"/>
        <v>жоқ</v>
      </c>
    </row>
    <row r="15" spans="1:7" ht="15.75">
      <c r="A15" s="26">
        <v>6</v>
      </c>
      <c r="B15" s="27" t="s">
        <v>22</v>
      </c>
      <c r="C15" s="28">
        <v>2981</v>
      </c>
      <c r="D15" s="28">
        <v>47000</v>
      </c>
      <c r="E15" s="28">
        <v>30000</v>
      </c>
      <c r="F15" s="29">
        <f t="shared" si="0"/>
        <v>-1.4673</v>
      </c>
      <c r="G15" s="30" t="str">
        <f t="shared" si="1"/>
        <v>жоқ</v>
      </c>
    </row>
    <row r="16" spans="1:7" ht="15.75">
      <c r="A16" s="26">
        <v>7</v>
      </c>
      <c r="B16" s="27" t="s">
        <v>23</v>
      </c>
      <c r="C16" s="28">
        <v>105185</v>
      </c>
      <c r="D16" s="28">
        <v>63176</v>
      </c>
      <c r="E16" s="28">
        <v>30000</v>
      </c>
      <c r="F16" s="29">
        <f t="shared" si="0"/>
        <v>1.4003</v>
      </c>
      <c r="G16" s="30" t="str">
        <f t="shared" si="1"/>
        <v>иә</v>
      </c>
    </row>
    <row r="17" spans="1:7" ht="15.75">
      <c r="A17" s="26">
        <v>8</v>
      </c>
      <c r="B17" s="27" t="s">
        <v>24</v>
      </c>
      <c r="C17" s="28">
        <v>1783332</v>
      </c>
      <c r="D17" s="28">
        <v>81320</v>
      </c>
      <c r="E17" s="28">
        <v>30000</v>
      </c>
      <c r="F17" s="29">
        <f t="shared" si="0"/>
        <v>56.73373333333333</v>
      </c>
      <c r="G17" s="30" t="str">
        <f t="shared" si="1"/>
        <v>иә</v>
      </c>
    </row>
    <row r="18" spans="1:7" ht="15.75">
      <c r="A18" s="32">
        <v>9</v>
      </c>
      <c r="B18" s="33" t="s">
        <v>25</v>
      </c>
      <c r="C18" s="34">
        <v>369552</v>
      </c>
      <c r="D18" s="34">
        <v>339221</v>
      </c>
      <c r="E18" s="34">
        <v>30000</v>
      </c>
      <c r="F18" s="35">
        <f t="shared" si="0"/>
        <v>1.0110333333333332</v>
      </c>
      <c r="G18" s="36" t="str">
        <f t="shared" si="1"/>
        <v>иә</v>
      </c>
    </row>
    <row r="19" spans="1:8" ht="15.75">
      <c r="A19" s="19"/>
      <c r="B19" s="20"/>
      <c r="C19" s="20"/>
      <c r="D19" s="20"/>
      <c r="E19" s="20"/>
      <c r="F19" s="20"/>
      <c r="G19" s="20"/>
      <c r="H19" s="6"/>
    </row>
  </sheetData>
  <sheetProtection/>
  <mergeCells count="12">
    <mergeCell ref="B19:G19"/>
    <mergeCell ref="G5:G6"/>
    <mergeCell ref="G7:G9"/>
    <mergeCell ref="A1:G1"/>
    <mergeCell ref="A2:G2"/>
    <mergeCell ref="A3:G3"/>
    <mergeCell ref="A5:A9"/>
    <mergeCell ref="B5:B9"/>
    <mergeCell ref="C5:F5"/>
    <mergeCell ref="C7:C9"/>
    <mergeCell ref="F7:F9"/>
    <mergeCell ref="D7:D9"/>
  </mergeCells>
  <hyperlinks>
    <hyperlink ref="B11" r:id="rId1" display="C:\Users\2008\Control_Svod_B\Rezultat\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6.421875" style="18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7" ht="30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11" t="s">
        <v>5</v>
      </c>
      <c r="D5" s="12"/>
      <c r="E5" s="12"/>
      <c r="F5" s="13"/>
      <c r="G5" s="4" t="s">
        <v>6</v>
      </c>
    </row>
    <row r="6" spans="1:7" ht="63">
      <c r="A6" s="10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4"/>
    </row>
    <row r="7" spans="1:7" ht="15.75">
      <c r="A7" s="10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 t="s">
        <v>1</v>
      </c>
    </row>
    <row r="8" spans="1:7" ht="25.5">
      <c r="A8" s="10"/>
      <c r="B8" s="4"/>
      <c r="C8" s="16"/>
      <c r="D8" s="16"/>
      <c r="E8" s="5" t="s">
        <v>15</v>
      </c>
      <c r="F8" s="16"/>
      <c r="G8" s="15"/>
    </row>
    <row r="9" spans="1:7" ht="25.5">
      <c r="A9" s="10"/>
      <c r="B9" s="4"/>
      <c r="C9" s="16"/>
      <c r="D9" s="16"/>
      <c r="E9" s="5" t="s">
        <v>16</v>
      </c>
      <c r="F9" s="16"/>
      <c r="G9" s="15"/>
    </row>
    <row r="10" spans="1:7" ht="15.75">
      <c r="A10" s="21">
        <v>1</v>
      </c>
      <c r="B10" s="37" t="s">
        <v>17</v>
      </c>
      <c r="C10" s="23">
        <v>78789</v>
      </c>
      <c r="D10" s="23">
        <v>34164</v>
      </c>
      <c r="E10" s="23">
        <v>30000</v>
      </c>
      <c r="F10" s="24">
        <f>(C10-D10)/E10</f>
        <v>1.4875</v>
      </c>
      <c r="G10" s="25" t="str">
        <f>IF(F10&gt;=1,"иә","жоқ")</f>
        <v>иә</v>
      </c>
    </row>
    <row r="11" spans="1:7" ht="15.75">
      <c r="A11" s="26">
        <v>2</v>
      </c>
      <c r="B11" s="27" t="s">
        <v>18</v>
      </c>
      <c r="C11" s="28">
        <v>739273</v>
      </c>
      <c r="D11" s="28">
        <v>605491</v>
      </c>
      <c r="E11" s="28">
        <v>30000</v>
      </c>
      <c r="F11" s="29">
        <f>(C11-D11)/E11</f>
        <v>4.4594</v>
      </c>
      <c r="G11" s="30" t="str">
        <f>IF(F11&gt;=1,"иә","жоқ")</f>
        <v>иә</v>
      </c>
    </row>
    <row r="12" spans="1:7" ht="15.75">
      <c r="A12" s="26">
        <v>3</v>
      </c>
      <c r="B12" s="38" t="s">
        <v>19</v>
      </c>
      <c r="C12" s="28">
        <v>310636</v>
      </c>
      <c r="D12" s="28">
        <v>30457</v>
      </c>
      <c r="E12" s="28">
        <v>30000</v>
      </c>
      <c r="F12" s="29">
        <f>(C12-D12)/E12</f>
        <v>9.3393</v>
      </c>
      <c r="G12" s="30" t="str">
        <f>IF(F12&gt;=1,"иә","жоқ")</f>
        <v>иә</v>
      </c>
    </row>
    <row r="13" spans="1:7" ht="15.75">
      <c r="A13" s="26">
        <v>4</v>
      </c>
      <c r="B13" s="38" t="s">
        <v>20</v>
      </c>
      <c r="C13" s="28">
        <v>24256</v>
      </c>
      <c r="D13" s="28">
        <v>1471</v>
      </c>
      <c r="E13" s="28">
        <v>30000</v>
      </c>
      <c r="F13" s="29">
        <f>(C13-D13)/E13</f>
        <v>0.7595</v>
      </c>
      <c r="G13" s="30" t="str">
        <f>IF(F13&gt;=1,"иә","жоқ")</f>
        <v>жоқ</v>
      </c>
    </row>
    <row r="14" spans="1:7" ht="15.75">
      <c r="A14" s="26">
        <v>5</v>
      </c>
      <c r="B14" s="27" t="s">
        <v>23</v>
      </c>
      <c r="C14" s="28">
        <v>479379</v>
      </c>
      <c r="D14" s="28">
        <v>442576</v>
      </c>
      <c r="E14" s="28">
        <v>30000</v>
      </c>
      <c r="F14" s="29">
        <f>(C14-D14)/E14</f>
        <v>1.2267666666666666</v>
      </c>
      <c r="G14" s="30" t="str">
        <f>IF(F14&gt;=1,"иә","жоқ")</f>
        <v>иә</v>
      </c>
    </row>
    <row r="15" spans="1:7" ht="15.75">
      <c r="A15" s="26">
        <v>6</v>
      </c>
      <c r="B15" s="27" t="s">
        <v>24</v>
      </c>
      <c r="C15" s="28">
        <v>7159071</v>
      </c>
      <c r="D15" s="28">
        <v>5515095</v>
      </c>
      <c r="E15" s="28">
        <v>30000</v>
      </c>
      <c r="F15" s="29">
        <f>(C15-D15)/E15</f>
        <v>54.7992</v>
      </c>
      <c r="G15" s="30" t="str">
        <f>IF(F15&gt;=1,"иә","жоқ")</f>
        <v>иә</v>
      </c>
    </row>
    <row r="16" spans="1:7" ht="15.75">
      <c r="A16" s="32">
        <v>7</v>
      </c>
      <c r="B16" s="33" t="s">
        <v>25</v>
      </c>
      <c r="C16" s="34">
        <v>352852</v>
      </c>
      <c r="D16" s="34">
        <v>327445</v>
      </c>
      <c r="E16" s="34">
        <v>30000</v>
      </c>
      <c r="F16" s="35">
        <f>(C16-D16)/E16</f>
        <v>0.8469</v>
      </c>
      <c r="G16" s="36" t="str">
        <f>IF(F16&gt;=1,"иә","жоқ")</f>
        <v>жоқ</v>
      </c>
    </row>
    <row r="17" spans="1:8" ht="15.75">
      <c r="A17" s="19"/>
      <c r="B17" s="20"/>
      <c r="C17" s="20"/>
      <c r="D17" s="20"/>
      <c r="E17" s="20"/>
      <c r="F17" s="20"/>
      <c r="G17" s="20"/>
      <c r="H17" s="6"/>
    </row>
  </sheetData>
  <sheetProtection/>
  <mergeCells count="12">
    <mergeCell ref="G5:G6"/>
    <mergeCell ref="G7:G9"/>
    <mergeCell ref="D7:D9"/>
    <mergeCell ref="B17:G17"/>
    <mergeCell ref="A1:G1"/>
    <mergeCell ref="A2:G2"/>
    <mergeCell ref="A3:G3"/>
    <mergeCell ref="A5:A9"/>
    <mergeCell ref="B5:B9"/>
    <mergeCell ref="C5:F5"/>
    <mergeCell ref="C7:C9"/>
    <mergeCell ref="F7:F9"/>
  </mergeCells>
  <hyperlinks>
    <hyperlink ref="B11" r:id="rId1" display="../../../../2008/Control_Svod_B/Rezultat/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6.421875" style="18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7" ht="30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11" t="s">
        <v>5</v>
      </c>
      <c r="D5" s="12"/>
      <c r="E5" s="12"/>
      <c r="F5" s="13"/>
      <c r="G5" s="4" t="s">
        <v>6</v>
      </c>
    </row>
    <row r="6" spans="1:7" ht="63">
      <c r="A6" s="10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4"/>
    </row>
    <row r="7" spans="1:7" ht="15.75">
      <c r="A7" s="10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 t="s">
        <v>1</v>
      </c>
    </row>
    <row r="8" spans="1:7" ht="25.5">
      <c r="A8" s="10"/>
      <c r="B8" s="4"/>
      <c r="C8" s="16"/>
      <c r="D8" s="16"/>
      <c r="E8" s="5" t="s">
        <v>15</v>
      </c>
      <c r="F8" s="16"/>
      <c r="G8" s="15"/>
    </row>
    <row r="9" spans="1:7" ht="25.5">
      <c r="A9" s="10"/>
      <c r="B9" s="4"/>
      <c r="C9" s="16"/>
      <c r="D9" s="16"/>
      <c r="E9" s="5" t="s">
        <v>16</v>
      </c>
      <c r="F9" s="16"/>
      <c r="G9" s="15"/>
    </row>
    <row r="10" spans="1:7" ht="15.75">
      <c r="A10" s="21">
        <v>1</v>
      </c>
      <c r="B10" s="37" t="s">
        <v>17</v>
      </c>
      <c r="C10" s="23">
        <v>75739</v>
      </c>
      <c r="D10" s="23">
        <v>29236</v>
      </c>
      <c r="E10" s="23">
        <v>30000</v>
      </c>
      <c r="F10" s="24">
        <f>(C10-D10)/E10</f>
        <v>1.5501</v>
      </c>
      <c r="G10" s="25" t="str">
        <f>IF(F10&gt;=1,"иә","жоқ")</f>
        <v>иә</v>
      </c>
    </row>
    <row r="11" spans="1:7" ht="15.75">
      <c r="A11" s="26">
        <v>2</v>
      </c>
      <c r="B11" s="27" t="s">
        <v>18</v>
      </c>
      <c r="C11" s="28">
        <v>1568597</v>
      </c>
      <c r="D11" s="28">
        <v>1201105</v>
      </c>
      <c r="E11" s="28">
        <v>30000</v>
      </c>
      <c r="F11" s="29">
        <f>(C11-D11)/E11</f>
        <v>12.249733333333333</v>
      </c>
      <c r="G11" s="30" t="str">
        <f>IF(F11&gt;=1,"иә","жоқ")</f>
        <v>иә</v>
      </c>
    </row>
    <row r="12" spans="1:7" ht="15.75">
      <c r="A12" s="26">
        <v>3</v>
      </c>
      <c r="B12" s="38" t="s">
        <v>19</v>
      </c>
      <c r="C12" s="28">
        <v>346798</v>
      </c>
      <c r="D12" s="28">
        <v>35115</v>
      </c>
      <c r="E12" s="28">
        <v>30000</v>
      </c>
      <c r="F12" s="29">
        <f>(C12-D12)/E12</f>
        <v>10.389433333333333</v>
      </c>
      <c r="G12" s="30" t="str">
        <f>IF(F12&gt;=1,"иә","жоқ")</f>
        <v>иә</v>
      </c>
    </row>
    <row r="13" spans="1:7" ht="15.75">
      <c r="A13" s="26"/>
      <c r="B13" s="27" t="s">
        <v>23</v>
      </c>
      <c r="C13" s="28">
        <v>196497</v>
      </c>
      <c r="D13" s="28">
        <v>16548</v>
      </c>
      <c r="E13" s="28">
        <v>30000</v>
      </c>
      <c r="F13" s="29">
        <f>(C13-D13)/E13</f>
        <v>5.9983</v>
      </c>
      <c r="G13" s="30" t="str">
        <f>IF(F13&gt;=1,"иә","жоқ")</f>
        <v>иә</v>
      </c>
    </row>
    <row r="14" spans="1:7" ht="15.75">
      <c r="A14" s="26">
        <v>5</v>
      </c>
      <c r="B14" s="27" t="s">
        <v>24</v>
      </c>
      <c r="C14" s="28">
        <v>5525152</v>
      </c>
      <c r="D14" s="28">
        <v>4028604</v>
      </c>
      <c r="E14" s="28">
        <v>30000</v>
      </c>
      <c r="F14" s="29">
        <f>(C14-D14)/E14</f>
        <v>49.884933333333336</v>
      </c>
      <c r="G14" s="30" t="str">
        <f>IF(F14&gt;=1,"иә","жоқ")</f>
        <v>иә</v>
      </c>
    </row>
    <row r="15" spans="1:7" ht="15.75">
      <c r="A15" s="26">
        <v>6</v>
      </c>
      <c r="B15" s="27" t="s">
        <v>25</v>
      </c>
      <c r="C15" s="28">
        <v>536520</v>
      </c>
      <c r="D15" s="28">
        <v>497881</v>
      </c>
      <c r="E15" s="28">
        <v>30000</v>
      </c>
      <c r="F15" s="29">
        <f>(C15-D15)/E15</f>
        <v>1.2879666666666667</v>
      </c>
      <c r="G15" s="30" t="str">
        <f>IF(F15&gt;=1,"иә","жоқ")</f>
        <v>иә</v>
      </c>
    </row>
    <row r="16" spans="1:7" ht="15.75">
      <c r="A16" s="32">
        <v>7</v>
      </c>
      <c r="B16" s="39" t="s">
        <v>29</v>
      </c>
      <c r="C16" s="34">
        <v>54976</v>
      </c>
      <c r="D16" s="34">
        <v>1364</v>
      </c>
      <c r="E16" s="34">
        <v>30000</v>
      </c>
      <c r="F16" s="35">
        <f>(C16-D16)/E16</f>
        <v>1.7870666666666666</v>
      </c>
      <c r="G16" s="36" t="str">
        <f>IF(F16&gt;=1,"иә","жоқ")</f>
        <v>иә</v>
      </c>
    </row>
    <row r="17" spans="1:8" ht="15.75">
      <c r="A17" s="19"/>
      <c r="B17" s="20"/>
      <c r="C17" s="20"/>
      <c r="D17" s="20"/>
      <c r="E17" s="20"/>
      <c r="F17" s="20"/>
      <c r="G17" s="20"/>
      <c r="H17" s="6"/>
    </row>
  </sheetData>
  <sheetProtection/>
  <mergeCells count="12">
    <mergeCell ref="F7:F9"/>
    <mergeCell ref="G5:G6"/>
    <mergeCell ref="G7:G9"/>
    <mergeCell ref="D7:D9"/>
    <mergeCell ref="B17:G17"/>
    <mergeCell ref="A1:G1"/>
    <mergeCell ref="A2:G2"/>
    <mergeCell ref="A3:G3"/>
    <mergeCell ref="A5:A9"/>
    <mergeCell ref="B5:B9"/>
    <mergeCell ref="C5:F5"/>
    <mergeCell ref="C7:C9"/>
  </mergeCells>
  <hyperlinks>
    <hyperlink ref="B11" r:id="rId1" display="../../../../2008/Control_Svod_B/Rezultat/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6.421875" style="18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7" ht="30.7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26</v>
      </c>
    </row>
    <row r="5" spans="1:7" ht="47.25" customHeight="1">
      <c r="A5" s="10" t="s">
        <v>0</v>
      </c>
      <c r="B5" s="4" t="s">
        <v>4</v>
      </c>
      <c r="C5" s="11" t="s">
        <v>5</v>
      </c>
      <c r="D5" s="12"/>
      <c r="E5" s="12"/>
      <c r="F5" s="13"/>
      <c r="G5" s="4" t="s">
        <v>6</v>
      </c>
    </row>
    <row r="6" spans="1:7" ht="63">
      <c r="A6" s="10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4"/>
    </row>
    <row r="7" spans="1:7" ht="15.75">
      <c r="A7" s="10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 t="s">
        <v>1</v>
      </c>
    </row>
    <row r="8" spans="1:7" ht="25.5">
      <c r="A8" s="10"/>
      <c r="B8" s="4"/>
      <c r="C8" s="16"/>
      <c r="D8" s="16"/>
      <c r="E8" s="5" t="s">
        <v>15</v>
      </c>
      <c r="F8" s="16"/>
      <c r="G8" s="15"/>
    </row>
    <row r="9" spans="1:7" ht="25.5">
      <c r="A9" s="10"/>
      <c r="B9" s="4"/>
      <c r="C9" s="16"/>
      <c r="D9" s="16"/>
      <c r="E9" s="5" t="s">
        <v>16</v>
      </c>
      <c r="F9" s="16"/>
      <c r="G9" s="15"/>
    </row>
    <row r="10" spans="1:7" ht="15.75">
      <c r="A10" s="21">
        <v>1</v>
      </c>
      <c r="B10" s="37" t="s">
        <v>17</v>
      </c>
      <c r="C10" s="23">
        <v>82854</v>
      </c>
      <c r="D10" s="23">
        <v>27663</v>
      </c>
      <c r="E10" s="23">
        <v>30000</v>
      </c>
      <c r="F10" s="24">
        <f>(C10-D10)/E10</f>
        <v>1.8397</v>
      </c>
      <c r="G10" s="25" t="str">
        <f>IF(F10&gt;=1,"иә","жоқ")</f>
        <v>иә</v>
      </c>
    </row>
    <row r="11" spans="1:7" ht="15.75">
      <c r="A11" s="26">
        <v>2</v>
      </c>
      <c r="B11" s="27" t="s">
        <v>18</v>
      </c>
      <c r="C11" s="28">
        <v>1552353.4</v>
      </c>
      <c r="D11" s="28">
        <v>1354610</v>
      </c>
      <c r="E11" s="28">
        <v>30000</v>
      </c>
      <c r="F11" s="29">
        <f>(C11-D11)/E11</f>
        <v>6.591446666666664</v>
      </c>
      <c r="G11" s="30" t="str">
        <f>IF(F11&gt;=1,"иә","жоқ")</f>
        <v>иә</v>
      </c>
    </row>
    <row r="12" spans="1:7" ht="15.75">
      <c r="A12" s="26">
        <v>3</v>
      </c>
      <c r="B12" s="38" t="s">
        <v>19</v>
      </c>
      <c r="C12" s="28">
        <v>368081</v>
      </c>
      <c r="D12" s="28">
        <v>45488</v>
      </c>
      <c r="E12" s="28">
        <v>30000</v>
      </c>
      <c r="F12" s="29">
        <f>(C12-D12)/E12</f>
        <v>10.7531</v>
      </c>
      <c r="G12" s="30" t="str">
        <f>IF(F12&gt;=1,"иә","жоқ")</f>
        <v>иә</v>
      </c>
    </row>
    <row r="13" spans="1:7" ht="15.75">
      <c r="A13" s="26">
        <v>4</v>
      </c>
      <c r="B13" s="27" t="s">
        <v>23</v>
      </c>
      <c r="C13" s="28">
        <v>186016</v>
      </c>
      <c r="D13" s="28">
        <v>15929</v>
      </c>
      <c r="E13" s="28">
        <v>30000</v>
      </c>
      <c r="F13" s="29">
        <f>(C13-D13)/E13</f>
        <v>5.669566666666666</v>
      </c>
      <c r="G13" s="30" t="str">
        <f>IF(F13&gt;=1,"иә","жоқ")</f>
        <v>иә</v>
      </c>
    </row>
    <row r="14" spans="1:7" ht="15.75">
      <c r="A14" s="26">
        <v>5</v>
      </c>
      <c r="B14" s="27" t="s">
        <v>24</v>
      </c>
      <c r="C14" s="28">
        <v>3783839</v>
      </c>
      <c r="D14" s="28">
        <v>3055774</v>
      </c>
      <c r="E14" s="28">
        <v>30000</v>
      </c>
      <c r="F14" s="29">
        <f>(C14-D14)/E14</f>
        <v>24.268833333333333</v>
      </c>
      <c r="G14" s="30" t="str">
        <f>IF(F14&gt;=1,"иә","жоқ")</f>
        <v>иә</v>
      </c>
    </row>
    <row r="15" spans="1:7" ht="15.75">
      <c r="A15" s="26">
        <v>6</v>
      </c>
      <c r="B15" s="27" t="s">
        <v>25</v>
      </c>
      <c r="C15" s="28">
        <v>401830</v>
      </c>
      <c r="D15" s="28">
        <v>366553</v>
      </c>
      <c r="E15" s="28">
        <v>30000</v>
      </c>
      <c r="F15" s="29">
        <f>(C15-D15)/E15</f>
        <v>1.1759</v>
      </c>
      <c r="G15" s="30" t="str">
        <f>IF(F15&gt;=1,"иә","жоқ")</f>
        <v>иә</v>
      </c>
    </row>
    <row r="16" spans="1:7" ht="15.75">
      <c r="A16" s="26">
        <v>7</v>
      </c>
      <c r="B16" s="40" t="s">
        <v>29</v>
      </c>
      <c r="C16" s="28">
        <v>36476</v>
      </c>
      <c r="D16" s="28">
        <v>308</v>
      </c>
      <c r="E16" s="28">
        <v>30000</v>
      </c>
      <c r="F16" s="29">
        <f>(C16-D16)/E16</f>
        <v>1.2056</v>
      </c>
      <c r="G16" s="30" t="str">
        <f>IF(F16&gt;=1,"иә","жоқ")</f>
        <v>иә</v>
      </c>
    </row>
    <row r="17" spans="1:8" ht="15.75">
      <c r="A17" s="32">
        <v>8</v>
      </c>
      <c r="B17" s="39" t="s">
        <v>31</v>
      </c>
      <c r="C17" s="34">
        <v>99</v>
      </c>
      <c r="D17" s="34">
        <v>1773</v>
      </c>
      <c r="E17" s="34">
        <v>30000</v>
      </c>
      <c r="F17" s="35">
        <f>(C17-D17)/E17</f>
        <v>-0.0558</v>
      </c>
      <c r="G17" s="36" t="str">
        <f>IF(F17&gt;=1,"иә","жоқ")</f>
        <v>жоқ</v>
      </c>
      <c r="H17" s="6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hyperlinks>
    <hyperlink ref="B11" r:id="rId1" display="../../../../2008/Control_Svod_B/Rezultat/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2019-06-11T08:07:07Z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