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3"/>
  </bookViews>
  <sheets>
    <sheet name="01.01.10" sheetId="1" r:id="rId1"/>
    <sheet name="01.04.10" sheetId="2" r:id="rId2"/>
    <sheet name="01.07.10" sheetId="3" r:id="rId3"/>
    <sheet name="01.10.10" sheetId="4" r:id="rId4"/>
  </sheets>
  <externalReferences>
    <externalReference r:id="rId7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<sst xmlns="http://schemas.openxmlformats.org/spreadsheetml/2006/main" count="110" uniqueCount="37">
  <si>
    <t>№</t>
  </si>
  <si>
    <t>К1</t>
  </si>
  <si>
    <t xml:space="preserve">Қазақстан Республикасының бағалы қағаздар рыногында номиналды ұстаушы ретінде клиенттердің шоттарын жүргізу құқығымен брокерлік және (немесе) дилерлік қызметті жүзеге асыратын ұйымдарының     </t>
  </si>
  <si>
    <t xml:space="preserve">   пруденциалдық нормативтерді орындауы туралы мәліметтер 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</si>
  <si>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</si>
  <si>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</si>
  <si>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</si>
  <si>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</si>
  <si>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</si>
  <si>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</si>
  <si>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</si>
  <si>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</si>
  <si>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</si>
  <si>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МКБТМ</t>
  </si>
  <si>
    <t xml:space="preserve">К1=(ӨА-М)/МКБТМ, 
(К1&gt;1)
</t>
  </si>
  <si>
    <t>1 санатты брокерлер үшін 30 млн. теңге</t>
  </si>
  <si>
    <t>2 санатты брокерлер үшін 5 млн. теңге</t>
  </si>
  <si>
    <t>"Ақпараттық –есептеу орталығы" АҚ</t>
  </si>
  <si>
    <t>"Тенгри Финанс" АҚ</t>
  </si>
  <si>
    <t>"ДБ Секьюритиз (Казахстан)" АҚ</t>
  </si>
  <si>
    <t>"Альянс Капитал" Қаржы компаниясы АҚ</t>
  </si>
  <si>
    <t>"Visor Capital" АҚ</t>
  </si>
  <si>
    <t>"Smart Group" АҚ</t>
  </si>
  <si>
    <t>(мың теңге)</t>
  </si>
  <si>
    <t>"VOSTOK CAPITAL" АҚ</t>
  </si>
  <si>
    <t>"GLOTUR INVEST" АҚ</t>
  </si>
  <si>
    <t>"Griffon Finance" АҚ</t>
  </si>
  <si>
    <t>2010 жылғы "01" қаңтардағы жағдай бойынша</t>
  </si>
  <si>
    <t>2 санатты брокерлер үшін 46 656 мың. теңге</t>
  </si>
  <si>
    <t>1 санатты брокерлер үшін 54 432 мың. теңге</t>
  </si>
  <si>
    <t>2010 жылғы "01" сәуірдегі жағдай бойынша</t>
  </si>
  <si>
    <t>2010 жылғы "01" шілдедегі жағдай бойынша</t>
  </si>
  <si>
    <t>"Prime Financial Solutions" АҚ</t>
  </si>
  <si>
    <t>"Premier Capital" АҚ</t>
  </si>
  <si>
    <t>2 санатты брокерлер үшін 129 600 мың. теңге</t>
  </si>
  <si>
    <t>1 санатты брокерлер үшін 181 440 мың. теңге</t>
  </si>
  <si>
    <t>2010 жылғы "01" қазандағы жағдай бойынша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</si>
</sst>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dd/mm/yy;@"/>
    <numFmt numFmtId="186" formatCode="0.000"/>
    <numFmt numFmtId="187" formatCode="0.000000"/>
    <numFmt numFmtId="188" formatCode="_-* #,##0.000_р_._-;\-* #,##0.000_р_._-;_-* &quot;-&quot;??_р_._-;_-@_-"/>
    <numFmt numFmtId="189" formatCode="#,##0.000"/>
    <numFmt numFmtId="190" formatCode="#,##0.0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000"/>
    <numFmt numFmtId="195" formatCode="#,##0.00000"/>
    <numFmt numFmtId="196" formatCode="#,##0.000000"/>
    <numFmt numFmtId="197" formatCode="#,##0.0000000"/>
    <numFmt numFmtId="198" formatCode="0.0000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_-* #,##0.00000000_р_._-;\-* #,##0.00000000_р_._-;_-* &quot;-&quot;??_р_._-;_-@_-"/>
    <numFmt numFmtId="203" formatCode="_-* #,##0.000000000_р_._-;\-* #,##0.000000000_р_._-;_-* &quot;-&quot;??_р_._-;_-@_-"/>
    <numFmt numFmtId="204" formatCode="_-* #,##0.0000000000_р_._-;\-* #,##0.0000000000_р_._-;_-* &quot;-&quot;??_р_._-;_-@_-"/>
    <numFmt numFmtId="205" formatCode="_-* #,##0.00000000000_р_._-;\-* #,##0.00000000000_р_._-;_-* &quot;-&quot;??_р_._-;_-@_-"/>
    <numFmt numFmtId="206" formatCode="0.00000"/>
    <numFmt numFmtId="207" formatCode="[$€-2]\ ###,000_);[Red]\([$€-2]\ ###,000\)"/>
    <numFmt numFmtId="208" formatCode="0.0"/>
    <numFmt numFmtId="209" formatCode="_-* #,##0.000_р_._-;\-* #,##0.000_р_._-;_-* &quot;-&quot;???_р_.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5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2" fillId="0" borderId="0">
      <alignment horizontal="center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88" fontId="23" fillId="0" borderId="0" xfId="67" applyNumberFormat="1" applyFont="1" applyFill="1" applyAlignment="1" applyProtection="1">
      <alignment horizontal="center" wrapText="1"/>
      <protection/>
    </xf>
    <xf numFmtId="188" fontId="23" fillId="0" borderId="0" xfId="67" applyNumberFormat="1" applyFont="1" applyFill="1" applyBorder="1" applyAlignment="1" applyProtection="1">
      <alignment horizontal="center" wrapText="1"/>
      <protection/>
    </xf>
    <xf numFmtId="188" fontId="23" fillId="0" borderId="0" xfId="67" applyNumberFormat="1" applyFont="1" applyFill="1" applyBorder="1" applyAlignment="1" applyProtection="1">
      <alignment horizontal="center" wrapText="1"/>
      <protection/>
    </xf>
    <xf numFmtId="188" fontId="23" fillId="0" borderId="10" xfId="67" applyNumberFormat="1" applyFont="1" applyFill="1" applyBorder="1" applyAlignment="1" applyProtection="1">
      <alignment horizontal="center" vertical="center" wrapText="1"/>
      <protection/>
    </xf>
    <xf numFmtId="0" fontId="24" fillId="0" borderId="0" xfId="56" applyFont="1" applyFill="1" applyAlignment="1">
      <alignment horizontal="left" wrapText="1"/>
      <protection/>
    </xf>
    <xf numFmtId="0" fontId="24" fillId="0" borderId="0" xfId="56" applyFont="1" applyFill="1">
      <alignment/>
      <protection/>
    </xf>
    <xf numFmtId="0" fontId="24" fillId="0" borderId="0" xfId="67" applyNumberFormat="1" applyFont="1" applyFill="1" applyAlignment="1" applyProtection="1">
      <alignment/>
      <protection/>
    </xf>
    <xf numFmtId="0" fontId="24" fillId="0" borderId="0" xfId="57" applyFont="1" applyFill="1" applyAlignment="1">
      <alignment horizontal="right"/>
      <protection/>
    </xf>
    <xf numFmtId="0" fontId="24" fillId="0" borderId="10" xfId="67" applyNumberFormat="1" applyFont="1" applyFill="1" applyBorder="1" applyAlignment="1" applyProtection="1">
      <alignment horizontal="center" vertical="center" wrapText="1"/>
      <protection/>
    </xf>
    <xf numFmtId="188" fontId="23" fillId="0" borderId="11" xfId="67" applyNumberFormat="1" applyFont="1" applyFill="1" applyBorder="1" applyAlignment="1" applyProtection="1">
      <alignment horizontal="center" vertical="center" wrapText="1"/>
      <protection/>
    </xf>
    <xf numFmtId="188" fontId="23" fillId="0" borderId="12" xfId="67" applyNumberFormat="1" applyFont="1" applyFill="1" applyBorder="1" applyAlignment="1" applyProtection="1">
      <alignment horizontal="center" vertical="center" wrapText="1"/>
      <protection/>
    </xf>
    <xf numFmtId="188" fontId="23" fillId="0" borderId="13" xfId="67" applyNumberFormat="1" applyFont="1" applyFill="1" applyBorder="1" applyAlignment="1" applyProtection="1">
      <alignment horizontal="center" vertical="center" wrapText="1"/>
      <protection/>
    </xf>
    <xf numFmtId="188" fontId="23" fillId="0" borderId="10" xfId="67" applyNumberFormat="1" applyFont="1" applyFill="1" applyBorder="1" applyAlignment="1" applyProtection="1">
      <alignment horizontal="center" vertical="center" wrapText="1"/>
      <protection/>
    </xf>
    <xf numFmtId="188" fontId="24" fillId="0" borderId="10" xfId="67" applyNumberFormat="1" applyFont="1" applyFill="1" applyBorder="1" applyAlignment="1" applyProtection="1">
      <alignment horizontal="center" vertical="center" wrapText="1"/>
      <protection/>
    </xf>
    <xf numFmtId="188" fontId="25" fillId="0" borderId="10" xfId="67" applyNumberFormat="1" applyFont="1" applyFill="1" applyBorder="1" applyAlignment="1" applyProtection="1">
      <alignment horizontal="center" vertical="center" wrapText="1"/>
      <protection/>
    </xf>
    <xf numFmtId="188" fontId="26" fillId="0" borderId="10" xfId="67" applyNumberFormat="1" applyFont="1" applyFill="1" applyBorder="1" applyAlignment="1" applyProtection="1">
      <alignment horizontal="center" vertical="center" wrapText="1"/>
      <protection/>
    </xf>
    <xf numFmtId="188" fontId="26" fillId="0" borderId="10" xfId="67" applyNumberFormat="1" applyFont="1" applyFill="1" applyBorder="1" applyAlignment="1" applyProtection="1">
      <alignment horizontal="center" vertical="center" wrapText="1"/>
      <protection/>
    </xf>
    <xf numFmtId="0" fontId="24" fillId="0" borderId="0" xfId="56" applyNumberFormat="1" applyFont="1" applyFill="1">
      <alignment/>
      <protection/>
    </xf>
    <xf numFmtId="0" fontId="24" fillId="0" borderId="14" xfId="67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>
      <alignment wrapText="1"/>
    </xf>
    <xf numFmtId="3" fontId="26" fillId="0" borderId="14" xfId="67" applyNumberFormat="1" applyFont="1" applyFill="1" applyBorder="1" applyAlignment="1" applyProtection="1">
      <alignment horizontal="center" vertical="center" wrapText="1"/>
      <protection/>
    </xf>
    <xf numFmtId="2" fontId="26" fillId="0" borderId="14" xfId="67" applyNumberFormat="1" applyFont="1" applyFill="1" applyBorder="1" applyAlignment="1" applyProtection="1">
      <alignment horizontal="center" vertical="center" wrapText="1"/>
      <protection/>
    </xf>
    <xf numFmtId="188" fontId="25" fillId="0" borderId="14" xfId="67" applyNumberFormat="1" applyFont="1" applyFill="1" applyBorder="1" applyAlignment="1" applyProtection="1">
      <alignment horizontal="center" vertical="center" wrapText="1"/>
      <protection/>
    </xf>
    <xf numFmtId="0" fontId="24" fillId="0" borderId="15" xfId="67" applyNumberFormat="1" applyFont="1" applyFill="1" applyBorder="1" applyAlignment="1" applyProtection="1">
      <alignment horizontal="center" vertical="center" wrapText="1"/>
      <protection/>
    </xf>
    <xf numFmtId="2" fontId="24" fillId="0" borderId="15" xfId="44" applyNumberFormat="1" applyFont="1" applyFill="1" applyBorder="1" applyAlignment="1" applyProtection="1">
      <alignment vertical="center" wrapText="1"/>
      <protection/>
    </xf>
    <xf numFmtId="3" fontId="26" fillId="0" borderId="15" xfId="67" applyNumberFormat="1" applyFont="1" applyFill="1" applyBorder="1" applyAlignment="1" applyProtection="1">
      <alignment horizontal="center" vertical="center" wrapText="1"/>
      <protection/>
    </xf>
    <xf numFmtId="2" fontId="26" fillId="0" borderId="15" xfId="67" applyNumberFormat="1" applyFont="1" applyFill="1" applyBorder="1" applyAlignment="1" applyProtection="1">
      <alignment horizontal="center" vertical="center" wrapText="1"/>
      <protection/>
    </xf>
    <xf numFmtId="188" fontId="25" fillId="0" borderId="15" xfId="67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>
      <alignment wrapText="1"/>
    </xf>
    <xf numFmtId="0" fontId="24" fillId="0" borderId="15" xfId="56" applyFont="1" applyFill="1" applyBorder="1">
      <alignment/>
      <protection/>
    </xf>
    <xf numFmtId="0" fontId="24" fillId="0" borderId="16" xfId="67" applyNumberFormat="1" applyFont="1" applyFill="1" applyBorder="1" applyAlignment="1" applyProtection="1">
      <alignment horizontal="center" vertical="center" wrapText="1"/>
      <protection/>
    </xf>
    <xf numFmtId="0" fontId="24" fillId="0" borderId="16" xfId="56" applyFont="1" applyFill="1" applyBorder="1">
      <alignment/>
      <protection/>
    </xf>
    <xf numFmtId="3" fontId="26" fillId="0" borderId="16" xfId="67" applyNumberFormat="1" applyFont="1" applyFill="1" applyBorder="1" applyAlignment="1" applyProtection="1">
      <alignment horizontal="center" vertical="center" wrapText="1"/>
      <protection/>
    </xf>
    <xf numFmtId="2" fontId="26" fillId="0" borderId="16" xfId="67" applyNumberFormat="1" applyFont="1" applyFill="1" applyBorder="1" applyAlignment="1" applyProtection="1">
      <alignment horizontal="center" vertical="center" wrapText="1"/>
      <protection/>
    </xf>
    <xf numFmtId="188" fontId="25" fillId="0" borderId="16" xfId="67" applyNumberFormat="1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>
      <alignment wrapText="1"/>
      <protection/>
    </xf>
    <xf numFmtId="0" fontId="24" fillId="0" borderId="15" xfId="55" applyFont="1" applyFill="1" applyBorder="1" applyAlignment="1">
      <alignment wrapText="1"/>
      <protection/>
    </xf>
    <xf numFmtId="2" fontId="24" fillId="0" borderId="14" xfId="44" applyNumberFormat="1" applyFont="1" applyFill="1" applyBorder="1" applyAlignment="1" applyProtection="1">
      <alignment vertical="center" wrapText="1"/>
      <protection/>
    </xf>
    <xf numFmtId="3" fontId="27" fillId="0" borderId="14" xfId="33" applyNumberFormat="1" applyFont="1" applyFill="1" applyBorder="1" applyAlignment="1">
      <alignment horizontal="center" vertical="center" wrapText="1"/>
      <protection/>
    </xf>
    <xf numFmtId="3" fontId="27" fillId="0" borderId="15" xfId="33" applyNumberFormat="1" applyFont="1" applyFill="1" applyBorder="1" applyAlignment="1">
      <alignment horizontal="center" vertical="center" wrapText="1"/>
      <protection/>
    </xf>
    <xf numFmtId="2" fontId="24" fillId="0" borderId="16" xfId="44" applyNumberFormat="1" applyFont="1" applyFill="1" applyBorder="1" applyAlignment="1" applyProtection="1">
      <alignment vertical="center" wrapText="1"/>
      <protection/>
    </xf>
    <xf numFmtId="3" fontId="27" fillId="0" borderId="16" xfId="33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6_кфу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br01.01.05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br01.10.04" xfId="56"/>
    <cellStyle name="Обычный_инвестиционный портфель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br01.10.04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2008\Control_Svod_B\Rezultat\LicenceCard.asp?intLicenceId=35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2008/Control_Svod_B/Rezultat/LicenceCard.asp?intLicenceId=35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7.28125" style="6" customWidth="1"/>
    <col min="3" max="3" width="17.421875" style="6" customWidth="1"/>
    <col min="4" max="4" width="14.140625" style="6" customWidth="1"/>
    <col min="5" max="5" width="35.57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27</v>
      </c>
      <c r="B1" s="1"/>
      <c r="C1" s="1"/>
      <c r="D1" s="1"/>
      <c r="E1" s="1"/>
      <c r="F1" s="1"/>
      <c r="G1" s="1"/>
    </row>
    <row r="2" spans="1:7" ht="15.75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7"/>
      <c r="B4" s="3"/>
      <c r="C4" s="3"/>
      <c r="D4" s="3"/>
      <c r="E4" s="3"/>
      <c r="F4" s="3"/>
      <c r="G4" s="8" t="s">
        <v>23</v>
      </c>
    </row>
    <row r="5" spans="1:7" ht="47.25">
      <c r="A5" s="9" t="s">
        <v>0</v>
      </c>
      <c r="B5" s="4" t="s">
        <v>4</v>
      </c>
      <c r="C5" s="10" t="s">
        <v>5</v>
      </c>
      <c r="D5" s="11"/>
      <c r="E5" s="11"/>
      <c r="F5" s="12"/>
      <c r="G5" s="13" t="s">
        <v>6</v>
      </c>
    </row>
    <row r="6" spans="1:7" ht="63">
      <c r="A6" s="9"/>
      <c r="B6" s="4"/>
      <c r="C6" s="14" t="s">
        <v>7</v>
      </c>
      <c r="D6" s="14" t="s">
        <v>8</v>
      </c>
      <c r="E6" s="14" t="s">
        <v>9</v>
      </c>
      <c r="F6" s="14" t="s">
        <v>10</v>
      </c>
      <c r="G6" s="15" t="s">
        <v>1</v>
      </c>
    </row>
    <row r="7" spans="1:7" ht="15.75">
      <c r="A7" s="9"/>
      <c r="B7" s="4"/>
      <c r="C7" s="16" t="s">
        <v>11</v>
      </c>
      <c r="D7" s="16" t="s">
        <v>12</v>
      </c>
      <c r="E7" s="17" t="s">
        <v>13</v>
      </c>
      <c r="F7" s="16" t="s">
        <v>14</v>
      </c>
      <c r="G7" s="15"/>
    </row>
    <row r="8" spans="1:7" ht="31.5">
      <c r="A8" s="9"/>
      <c r="B8" s="4"/>
      <c r="C8" s="16"/>
      <c r="D8" s="16"/>
      <c r="E8" s="17" t="s">
        <v>15</v>
      </c>
      <c r="F8" s="16"/>
      <c r="G8" s="15"/>
    </row>
    <row r="9" spans="1:7" ht="31.5">
      <c r="A9" s="9"/>
      <c r="B9" s="4"/>
      <c r="C9" s="16"/>
      <c r="D9" s="16"/>
      <c r="E9" s="17" t="s">
        <v>16</v>
      </c>
      <c r="F9" s="16"/>
      <c r="G9" s="15"/>
    </row>
    <row r="10" spans="1:7" ht="15.75">
      <c r="A10" s="19">
        <v>1</v>
      </c>
      <c r="B10" s="20" t="s">
        <v>17</v>
      </c>
      <c r="C10" s="21">
        <v>72754.8</v>
      </c>
      <c r="D10" s="21">
        <v>13864</v>
      </c>
      <c r="E10" s="21">
        <v>30000</v>
      </c>
      <c r="F10" s="22">
        <f aca="true" t="shared" si="0" ref="F10:F16">(C10-D10)/E10</f>
        <v>1.9630266666666667</v>
      </c>
      <c r="G10" s="23" t="str">
        <f aca="true" t="shared" si="1" ref="G10:G18">IF(F10&gt;=1,"иә","жоқ")</f>
        <v>иә</v>
      </c>
    </row>
    <row r="11" spans="1:7" ht="15.75">
      <c r="A11" s="24">
        <v>2</v>
      </c>
      <c r="B11" s="25" t="s">
        <v>18</v>
      </c>
      <c r="C11" s="26">
        <v>1366936.5</v>
      </c>
      <c r="D11" s="26">
        <v>1174661</v>
      </c>
      <c r="E11" s="26">
        <v>30000</v>
      </c>
      <c r="F11" s="27">
        <f t="shared" si="0"/>
        <v>6.409183333333333</v>
      </c>
      <c r="G11" s="28" t="str">
        <f t="shared" si="1"/>
        <v>иә</v>
      </c>
    </row>
    <row r="12" spans="1:7" ht="15.75">
      <c r="A12" s="24">
        <v>3</v>
      </c>
      <c r="B12" s="29" t="s">
        <v>19</v>
      </c>
      <c r="C12" s="26">
        <v>377432</v>
      </c>
      <c r="D12" s="26">
        <v>11072</v>
      </c>
      <c r="E12" s="26">
        <v>30000</v>
      </c>
      <c r="F12" s="27">
        <f t="shared" si="0"/>
        <v>12.212</v>
      </c>
      <c r="G12" s="28" t="str">
        <f t="shared" si="1"/>
        <v>иә</v>
      </c>
    </row>
    <row r="13" spans="1:7" ht="15.75">
      <c r="A13" s="24">
        <v>4</v>
      </c>
      <c r="B13" s="25" t="s">
        <v>20</v>
      </c>
      <c r="C13" s="26">
        <v>359310.9</v>
      </c>
      <c r="D13" s="26">
        <v>47795</v>
      </c>
      <c r="E13" s="26">
        <v>30000</v>
      </c>
      <c r="F13" s="27">
        <f t="shared" si="0"/>
        <v>10.383863333333334</v>
      </c>
      <c r="G13" s="28" t="str">
        <f t="shared" si="1"/>
        <v>иә</v>
      </c>
    </row>
    <row r="14" spans="1:7" ht="15.75">
      <c r="A14" s="24">
        <v>5</v>
      </c>
      <c r="B14" s="25" t="s">
        <v>21</v>
      </c>
      <c r="C14" s="26">
        <v>4047112.1</v>
      </c>
      <c r="D14" s="26">
        <v>2828970</v>
      </c>
      <c r="E14" s="26">
        <v>30000</v>
      </c>
      <c r="F14" s="27">
        <f t="shared" si="0"/>
        <v>40.60473666666667</v>
      </c>
      <c r="G14" s="28" t="str">
        <f t="shared" si="1"/>
        <v>иә</v>
      </c>
    </row>
    <row r="15" spans="1:7" ht="15.75">
      <c r="A15" s="24">
        <v>6</v>
      </c>
      <c r="B15" s="25" t="s">
        <v>22</v>
      </c>
      <c r="C15" s="26">
        <v>407708</v>
      </c>
      <c r="D15" s="26">
        <v>330172</v>
      </c>
      <c r="E15" s="26">
        <v>30000</v>
      </c>
      <c r="F15" s="27">
        <f t="shared" si="0"/>
        <v>2.5845333333333333</v>
      </c>
      <c r="G15" s="28" t="str">
        <f t="shared" si="1"/>
        <v>иә</v>
      </c>
    </row>
    <row r="16" spans="1:7" ht="15.75">
      <c r="A16" s="24">
        <v>7</v>
      </c>
      <c r="B16" s="30" t="s">
        <v>24</v>
      </c>
      <c r="C16" s="26">
        <v>37897.2</v>
      </c>
      <c r="D16" s="26">
        <v>1543</v>
      </c>
      <c r="E16" s="26">
        <v>30000</v>
      </c>
      <c r="F16" s="27">
        <f t="shared" si="0"/>
        <v>1.2118066666666665</v>
      </c>
      <c r="G16" s="28" t="str">
        <f t="shared" si="1"/>
        <v>иә</v>
      </c>
    </row>
    <row r="17" spans="1:8" ht="15.75">
      <c r="A17" s="24">
        <v>8</v>
      </c>
      <c r="B17" s="30" t="s">
        <v>25</v>
      </c>
      <c r="C17" s="26">
        <v>120.5</v>
      </c>
      <c r="D17" s="26">
        <v>4974</v>
      </c>
      <c r="E17" s="26">
        <v>30000</v>
      </c>
      <c r="F17" s="27">
        <f>(C17-D17)/E17</f>
        <v>-0.16178333333333333</v>
      </c>
      <c r="G17" s="28" t="str">
        <f t="shared" si="1"/>
        <v>жоқ</v>
      </c>
      <c r="H17" s="5"/>
    </row>
    <row r="18" spans="1:8" ht="15.75">
      <c r="A18" s="31">
        <v>9</v>
      </c>
      <c r="B18" s="32" t="s">
        <v>26</v>
      </c>
      <c r="C18" s="33">
        <v>97936</v>
      </c>
      <c r="D18" s="33">
        <v>562</v>
      </c>
      <c r="E18" s="33">
        <v>30000</v>
      </c>
      <c r="F18" s="34">
        <f>(C18-D18)/E18</f>
        <v>3.2458</v>
      </c>
      <c r="G18" s="35" t="str">
        <f t="shared" si="1"/>
        <v>иә</v>
      </c>
      <c r="H18" s="5"/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hyperlinks>
    <hyperlink ref="B11" r:id="rId1" display="C:\Users\2008\Control_Svod_B\Rezultat\LicenceCard.asp?intLicenceId=356"/>
  </hyperlink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7.28125" style="6" customWidth="1"/>
    <col min="3" max="3" width="17.421875" style="6" customWidth="1"/>
    <col min="4" max="4" width="14.140625" style="6" customWidth="1"/>
    <col min="5" max="5" width="35.57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30</v>
      </c>
      <c r="B1" s="1"/>
      <c r="C1" s="1"/>
      <c r="D1" s="1"/>
      <c r="E1" s="1"/>
      <c r="F1" s="1"/>
      <c r="G1" s="1"/>
    </row>
    <row r="2" spans="1:7" ht="15.75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7"/>
      <c r="B4" s="3"/>
      <c r="C4" s="3"/>
      <c r="D4" s="3"/>
      <c r="E4" s="3"/>
      <c r="F4" s="3"/>
      <c r="G4" s="8" t="s">
        <v>23</v>
      </c>
    </row>
    <row r="5" spans="1:7" ht="47.25">
      <c r="A5" s="9" t="s">
        <v>0</v>
      </c>
      <c r="B5" s="4" t="s">
        <v>4</v>
      </c>
      <c r="C5" s="10" t="s">
        <v>5</v>
      </c>
      <c r="D5" s="11"/>
      <c r="E5" s="11"/>
      <c r="F5" s="12"/>
      <c r="G5" s="13" t="s">
        <v>6</v>
      </c>
    </row>
    <row r="6" spans="1:7" ht="63">
      <c r="A6" s="9"/>
      <c r="B6" s="4"/>
      <c r="C6" s="14" t="s">
        <v>7</v>
      </c>
      <c r="D6" s="14" t="s">
        <v>8</v>
      </c>
      <c r="E6" s="14" t="s">
        <v>9</v>
      </c>
      <c r="F6" s="14" t="s">
        <v>10</v>
      </c>
      <c r="G6" s="15" t="s">
        <v>1</v>
      </c>
    </row>
    <row r="7" spans="1:7" ht="15.75">
      <c r="A7" s="9"/>
      <c r="B7" s="4"/>
      <c r="C7" s="16" t="s">
        <v>11</v>
      </c>
      <c r="D7" s="16" t="s">
        <v>12</v>
      </c>
      <c r="E7" s="17" t="s">
        <v>13</v>
      </c>
      <c r="F7" s="16" t="s">
        <v>14</v>
      </c>
      <c r="G7" s="15"/>
    </row>
    <row r="8" spans="1:7" ht="31.5">
      <c r="A8" s="9"/>
      <c r="B8" s="4"/>
      <c r="C8" s="16"/>
      <c r="D8" s="16"/>
      <c r="E8" s="17" t="s">
        <v>29</v>
      </c>
      <c r="F8" s="16"/>
      <c r="G8" s="15"/>
    </row>
    <row r="9" spans="1:7" ht="31.5">
      <c r="A9" s="9"/>
      <c r="B9" s="4"/>
      <c r="C9" s="16"/>
      <c r="D9" s="16"/>
      <c r="E9" s="17" t="s">
        <v>28</v>
      </c>
      <c r="F9" s="16"/>
      <c r="G9" s="15"/>
    </row>
    <row r="10" spans="1:7" ht="15.75">
      <c r="A10" s="19">
        <v>1</v>
      </c>
      <c r="B10" s="36" t="s">
        <v>17</v>
      </c>
      <c r="C10" s="21">
        <v>206140</v>
      </c>
      <c r="D10" s="21">
        <v>58197</v>
      </c>
      <c r="E10" s="21">
        <v>54432</v>
      </c>
      <c r="F10" s="22">
        <f>(C10-D10)/E10</f>
        <v>2.7179416519694297</v>
      </c>
      <c r="G10" s="23" t="str">
        <f>IF(F10&gt;=1,"иә","жоқ")</f>
        <v>иә</v>
      </c>
    </row>
    <row r="11" spans="1:7" ht="15.75">
      <c r="A11" s="24">
        <v>2</v>
      </c>
      <c r="B11" s="25" t="s">
        <v>18</v>
      </c>
      <c r="C11" s="26">
        <v>220601</v>
      </c>
      <c r="D11" s="26">
        <v>121143</v>
      </c>
      <c r="E11" s="26">
        <v>54432</v>
      </c>
      <c r="F11" s="27">
        <f>(C11-D11)/E11</f>
        <v>1.8271972369194591</v>
      </c>
      <c r="G11" s="28" t="str">
        <f>IF(F11&gt;=1,"иә","жоқ")</f>
        <v>иә</v>
      </c>
    </row>
    <row r="12" spans="1:7" ht="15.75">
      <c r="A12" s="24">
        <v>3</v>
      </c>
      <c r="B12" s="37" t="s">
        <v>19</v>
      </c>
      <c r="C12" s="26">
        <v>413637</v>
      </c>
      <c r="D12" s="26">
        <v>147711</v>
      </c>
      <c r="E12" s="26">
        <v>54432</v>
      </c>
      <c r="F12" s="27">
        <f>(C12-D12)/E12</f>
        <v>4.885471781305115</v>
      </c>
      <c r="G12" s="28" t="str">
        <f>IF(F12&gt;=1,"иә","жоқ")</f>
        <v>иә</v>
      </c>
    </row>
    <row r="13" spans="1:7" ht="15.75">
      <c r="A13" s="24">
        <v>4</v>
      </c>
      <c r="B13" s="25" t="s">
        <v>20</v>
      </c>
      <c r="C13" s="26">
        <v>451049</v>
      </c>
      <c r="D13" s="26">
        <v>44994</v>
      </c>
      <c r="E13" s="26">
        <v>54432</v>
      </c>
      <c r="F13" s="27">
        <f>(C13-D13)/E13</f>
        <v>7.459858171663727</v>
      </c>
      <c r="G13" s="28" t="str">
        <f>IF(F13&gt;=1,"иә","жоқ")</f>
        <v>иә</v>
      </c>
    </row>
    <row r="14" spans="1:7" ht="15.75">
      <c r="A14" s="24">
        <v>5</v>
      </c>
      <c r="B14" s="25" t="s">
        <v>21</v>
      </c>
      <c r="C14" s="26">
        <v>862906</v>
      </c>
      <c r="D14" s="26">
        <v>41448</v>
      </c>
      <c r="E14" s="26">
        <v>54432</v>
      </c>
      <c r="F14" s="27">
        <f>(C14-D14)/E14</f>
        <v>15.091453556731334</v>
      </c>
      <c r="G14" s="28" t="str">
        <f>IF(F14&gt;=1,"иә","жоқ")</f>
        <v>иә</v>
      </c>
    </row>
    <row r="15" spans="1:7" ht="15.75">
      <c r="A15" s="24">
        <v>6</v>
      </c>
      <c r="B15" s="25" t="s">
        <v>22</v>
      </c>
      <c r="C15" s="26">
        <v>656493</v>
      </c>
      <c r="D15" s="26">
        <v>589625</v>
      </c>
      <c r="E15" s="26">
        <v>54432</v>
      </c>
      <c r="F15" s="27">
        <f>(C15-D15)/E15</f>
        <v>1.2284685479129924</v>
      </c>
      <c r="G15" s="28" t="str">
        <f>IF(F15&gt;=1,"иә","жоқ")</f>
        <v>иә</v>
      </c>
    </row>
    <row r="16" spans="1:7" ht="15.75">
      <c r="A16" s="24">
        <v>7</v>
      </c>
      <c r="B16" s="30" t="s">
        <v>24</v>
      </c>
      <c r="C16" s="26">
        <v>28767</v>
      </c>
      <c r="D16" s="26">
        <v>51772</v>
      </c>
      <c r="E16" s="26">
        <v>54432</v>
      </c>
      <c r="F16" s="27">
        <f>(C16-D16)/E16</f>
        <v>-0.4226374191651969</v>
      </c>
      <c r="G16" s="28" t="str">
        <f>IF(F16&gt;=1,"иә","жоқ")</f>
        <v>жоқ</v>
      </c>
    </row>
    <row r="17" spans="1:8" ht="15.75">
      <c r="A17" s="24">
        <v>8</v>
      </c>
      <c r="B17" s="30" t="s">
        <v>25</v>
      </c>
      <c r="C17" s="26">
        <v>2</v>
      </c>
      <c r="D17" s="26">
        <v>45</v>
      </c>
      <c r="E17" s="26">
        <v>54432</v>
      </c>
      <c r="F17" s="27">
        <f>(C17-D17)/E17</f>
        <v>-0.0007899764844209289</v>
      </c>
      <c r="G17" s="28" t="str">
        <f>IF(F17&gt;=1,"иә","жоқ")</f>
        <v>жоқ</v>
      </c>
      <c r="H17" s="5"/>
    </row>
    <row r="18" spans="1:8" ht="15.75">
      <c r="A18" s="31">
        <v>9</v>
      </c>
      <c r="B18" s="32" t="s">
        <v>26</v>
      </c>
      <c r="C18" s="33">
        <v>198243</v>
      </c>
      <c r="D18" s="33">
        <v>216</v>
      </c>
      <c r="E18" s="33">
        <v>54432</v>
      </c>
      <c r="F18" s="34">
        <f>(C18-D18)/E18</f>
        <v>3.6380621693121693</v>
      </c>
      <c r="G18" s="35" t="str">
        <f>IF(F18&gt;=1,"иә","жоқ")</f>
        <v>иә</v>
      </c>
      <c r="H18" s="5"/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hyperlinks>
    <hyperlink ref="B11" r:id="rId1" display="../../../../2008/Control_Svod_B/Rezultat/LicenceCard.asp?intLicenceId=356"/>
  </hyperlink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7.28125" style="6" customWidth="1"/>
    <col min="3" max="3" width="17.421875" style="6" customWidth="1"/>
    <col min="4" max="4" width="14.140625" style="6" customWidth="1"/>
    <col min="5" max="5" width="35.57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31</v>
      </c>
      <c r="B1" s="1"/>
      <c r="C1" s="1"/>
      <c r="D1" s="1"/>
      <c r="E1" s="1"/>
      <c r="F1" s="1"/>
      <c r="G1" s="1"/>
    </row>
    <row r="2" spans="1:7" ht="15.75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7"/>
      <c r="B4" s="3"/>
      <c r="C4" s="3"/>
      <c r="D4" s="3"/>
      <c r="E4" s="3"/>
      <c r="F4" s="3"/>
      <c r="G4" s="8" t="s">
        <v>23</v>
      </c>
    </row>
    <row r="5" spans="1:7" ht="47.25">
      <c r="A5" s="9" t="s">
        <v>0</v>
      </c>
      <c r="B5" s="4" t="s">
        <v>4</v>
      </c>
      <c r="C5" s="10" t="s">
        <v>5</v>
      </c>
      <c r="D5" s="11"/>
      <c r="E5" s="11"/>
      <c r="F5" s="12"/>
      <c r="G5" s="13" t="s">
        <v>6</v>
      </c>
    </row>
    <row r="6" spans="1:7" ht="63">
      <c r="A6" s="9"/>
      <c r="B6" s="4"/>
      <c r="C6" s="14" t="s">
        <v>7</v>
      </c>
      <c r="D6" s="14" t="s">
        <v>8</v>
      </c>
      <c r="E6" s="14" t="s">
        <v>9</v>
      </c>
      <c r="F6" s="14" t="s">
        <v>10</v>
      </c>
      <c r="G6" s="15" t="s">
        <v>1</v>
      </c>
    </row>
    <row r="7" spans="1:7" ht="15.75">
      <c r="A7" s="9"/>
      <c r="B7" s="4"/>
      <c r="C7" s="16" t="s">
        <v>11</v>
      </c>
      <c r="D7" s="16" t="s">
        <v>12</v>
      </c>
      <c r="E7" s="17" t="s">
        <v>13</v>
      </c>
      <c r="F7" s="16" t="s">
        <v>14</v>
      </c>
      <c r="G7" s="15"/>
    </row>
    <row r="8" spans="1:7" ht="31.5">
      <c r="A8" s="9"/>
      <c r="B8" s="4"/>
      <c r="C8" s="16"/>
      <c r="D8" s="16"/>
      <c r="E8" s="17" t="s">
        <v>29</v>
      </c>
      <c r="F8" s="16"/>
      <c r="G8" s="15"/>
    </row>
    <row r="9" spans="1:7" ht="31.5">
      <c r="A9" s="9"/>
      <c r="B9" s="4"/>
      <c r="C9" s="16"/>
      <c r="D9" s="16"/>
      <c r="E9" s="17" t="s">
        <v>28</v>
      </c>
      <c r="F9" s="16"/>
      <c r="G9" s="15"/>
    </row>
    <row r="10" spans="1:7" ht="15.75">
      <c r="A10" s="19">
        <v>1</v>
      </c>
      <c r="B10" s="36" t="s">
        <v>17</v>
      </c>
      <c r="C10" s="21">
        <v>188732</v>
      </c>
      <c r="D10" s="21">
        <v>28374</v>
      </c>
      <c r="E10" s="21">
        <v>54432</v>
      </c>
      <c r="F10" s="22">
        <f>(C10-D10)/E10</f>
        <v>2.9460243974132863</v>
      </c>
      <c r="G10" s="23" t="str">
        <f>IF(F10&gt;=1,"иә","жоқ")</f>
        <v>иә</v>
      </c>
    </row>
    <row r="11" spans="1:7" ht="15.75">
      <c r="A11" s="24">
        <v>2</v>
      </c>
      <c r="B11" s="37" t="s">
        <v>19</v>
      </c>
      <c r="C11" s="26">
        <v>336649</v>
      </c>
      <c r="D11" s="26">
        <v>42711</v>
      </c>
      <c r="E11" s="26">
        <v>54432</v>
      </c>
      <c r="F11" s="27">
        <f>(C11-D11)/E11</f>
        <v>5.400095532039977</v>
      </c>
      <c r="G11" s="28" t="str">
        <f>IF(F11&gt;=1,"иә","жоқ")</f>
        <v>иә</v>
      </c>
    </row>
    <row r="12" spans="1:7" ht="15.75">
      <c r="A12" s="24">
        <v>3</v>
      </c>
      <c r="B12" s="25" t="s">
        <v>20</v>
      </c>
      <c r="C12" s="26">
        <v>206112</v>
      </c>
      <c r="D12" s="26">
        <v>17507</v>
      </c>
      <c r="E12" s="26">
        <v>54432</v>
      </c>
      <c r="F12" s="27">
        <f>(C12-D12)/E12</f>
        <v>3.4649654614932395</v>
      </c>
      <c r="G12" s="28" t="str">
        <f>IF(F12&gt;=1,"иә","жоқ")</f>
        <v>иә</v>
      </c>
    </row>
    <row r="13" spans="1:7" ht="15.75">
      <c r="A13" s="24">
        <v>4</v>
      </c>
      <c r="B13" s="25" t="s">
        <v>21</v>
      </c>
      <c r="C13" s="26">
        <v>592635</v>
      </c>
      <c r="D13" s="26">
        <v>25824</v>
      </c>
      <c r="E13" s="26">
        <v>54432</v>
      </c>
      <c r="F13" s="27">
        <f>(C13-D13)/E13</f>
        <v>10.413194444444445</v>
      </c>
      <c r="G13" s="28" t="str">
        <f>IF(F13&gt;=1,"иә","жоқ")</f>
        <v>иә</v>
      </c>
    </row>
    <row r="14" spans="1:7" ht="15.75">
      <c r="A14" s="24">
        <v>5</v>
      </c>
      <c r="B14" s="25" t="s">
        <v>22</v>
      </c>
      <c r="C14" s="26">
        <v>206392</v>
      </c>
      <c r="D14" s="26">
        <v>403322</v>
      </c>
      <c r="E14" s="26">
        <v>54432</v>
      </c>
      <c r="F14" s="27">
        <f>(C14-D14)/E14</f>
        <v>-3.617908583186361</v>
      </c>
      <c r="G14" s="28" t="str">
        <f>IF(F14&gt;=1,"иә","жоқ")</f>
        <v>жоқ</v>
      </c>
    </row>
    <row r="15" spans="1:7" ht="15.75">
      <c r="A15" s="24">
        <v>6</v>
      </c>
      <c r="B15" s="30" t="s">
        <v>24</v>
      </c>
      <c r="C15" s="26">
        <v>23350</v>
      </c>
      <c r="D15" s="26">
        <v>52654</v>
      </c>
      <c r="E15" s="26">
        <v>54432</v>
      </c>
      <c r="F15" s="27">
        <f>(C15-D15)/E15</f>
        <v>-0.5383597883597884</v>
      </c>
      <c r="G15" s="28" t="str">
        <f>IF(F15&gt;=1,"иә","жоқ")</f>
        <v>жоқ</v>
      </c>
    </row>
    <row r="16" spans="1:8" ht="15.75">
      <c r="A16" s="31">
        <v>7</v>
      </c>
      <c r="B16" s="32" t="s">
        <v>26</v>
      </c>
      <c r="C16" s="33">
        <v>346013</v>
      </c>
      <c r="D16" s="33">
        <v>860</v>
      </c>
      <c r="E16" s="33">
        <v>54432</v>
      </c>
      <c r="F16" s="34">
        <f>(C16-D16)/E16</f>
        <v>6.340994268077601</v>
      </c>
      <c r="G16" s="35" t="str">
        <f>IF(F16&gt;=1,"иә","жоқ")</f>
        <v>иә</v>
      </c>
      <c r="H16" s="5"/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7.28125" style="6" customWidth="1"/>
    <col min="3" max="3" width="17.421875" style="6" customWidth="1"/>
    <col min="4" max="4" width="14.140625" style="6" customWidth="1"/>
    <col min="5" max="5" width="35.57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36</v>
      </c>
      <c r="B1" s="1"/>
      <c r="C1" s="1"/>
      <c r="D1" s="1"/>
      <c r="E1" s="1"/>
      <c r="F1" s="1"/>
      <c r="G1" s="1"/>
    </row>
    <row r="2" spans="1:7" ht="15.75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7"/>
      <c r="B4" s="3"/>
      <c r="C4" s="3"/>
      <c r="D4" s="3"/>
      <c r="E4" s="3"/>
      <c r="F4" s="3"/>
      <c r="G4" s="8" t="s">
        <v>23</v>
      </c>
    </row>
    <row r="5" spans="1:7" ht="47.25">
      <c r="A5" s="9" t="s">
        <v>0</v>
      </c>
      <c r="B5" s="4" t="s">
        <v>4</v>
      </c>
      <c r="C5" s="10" t="s">
        <v>5</v>
      </c>
      <c r="D5" s="11"/>
      <c r="E5" s="11"/>
      <c r="F5" s="12"/>
      <c r="G5" s="13" t="s">
        <v>6</v>
      </c>
    </row>
    <row r="6" spans="1:7" ht="63">
      <c r="A6" s="9"/>
      <c r="B6" s="4"/>
      <c r="C6" s="14" t="s">
        <v>7</v>
      </c>
      <c r="D6" s="14" t="s">
        <v>8</v>
      </c>
      <c r="E6" s="14" t="s">
        <v>9</v>
      </c>
      <c r="F6" s="14" t="s">
        <v>10</v>
      </c>
      <c r="G6" s="15" t="s">
        <v>1</v>
      </c>
    </row>
    <row r="7" spans="1:7" ht="15.75">
      <c r="A7" s="9"/>
      <c r="B7" s="4"/>
      <c r="C7" s="16" t="s">
        <v>11</v>
      </c>
      <c r="D7" s="16" t="s">
        <v>12</v>
      </c>
      <c r="E7" s="17" t="s">
        <v>13</v>
      </c>
      <c r="F7" s="16" t="s">
        <v>14</v>
      </c>
      <c r="G7" s="15"/>
    </row>
    <row r="8" spans="1:7" ht="31.5">
      <c r="A8" s="9"/>
      <c r="B8" s="4"/>
      <c r="C8" s="16"/>
      <c r="D8" s="16"/>
      <c r="E8" s="17" t="s">
        <v>35</v>
      </c>
      <c r="F8" s="16"/>
      <c r="G8" s="15"/>
    </row>
    <row r="9" spans="1:7" ht="31.5">
      <c r="A9" s="9"/>
      <c r="B9" s="4"/>
      <c r="C9" s="16"/>
      <c r="D9" s="16"/>
      <c r="E9" s="17" t="s">
        <v>34</v>
      </c>
      <c r="F9" s="16"/>
      <c r="G9" s="15"/>
    </row>
    <row r="10" spans="1:7" ht="15.75">
      <c r="A10" s="19">
        <v>1</v>
      </c>
      <c r="B10" s="38" t="s">
        <v>20</v>
      </c>
      <c r="C10" s="39">
        <v>370989</v>
      </c>
      <c r="D10" s="39">
        <v>83270</v>
      </c>
      <c r="E10" s="39">
        <v>181440</v>
      </c>
      <c r="F10" s="22">
        <f>(C10-D10)/E10</f>
        <v>1.5857528659611992</v>
      </c>
      <c r="G10" s="23" t="str">
        <f>IF(F10&gt;=1,"иә","жоқ")</f>
        <v>иә</v>
      </c>
    </row>
    <row r="11" spans="1:8" ht="15.75">
      <c r="A11" s="24">
        <v>2</v>
      </c>
      <c r="B11" s="30" t="s">
        <v>26</v>
      </c>
      <c r="C11" s="40">
        <v>592005</v>
      </c>
      <c r="D11" s="40">
        <v>175502</v>
      </c>
      <c r="E11" s="40">
        <v>181440</v>
      </c>
      <c r="F11" s="27">
        <f>(C11-D11)/E11</f>
        <v>2.295541225749559</v>
      </c>
      <c r="G11" s="28" t="str">
        <f>IF(F11&gt;=1,"иә","жоқ")</f>
        <v>иә</v>
      </c>
      <c r="H11" s="5"/>
    </row>
    <row r="12" spans="1:7" ht="15.75">
      <c r="A12" s="24">
        <v>3</v>
      </c>
      <c r="B12" s="30" t="s">
        <v>24</v>
      </c>
      <c r="C12" s="40">
        <v>24219</v>
      </c>
      <c r="D12" s="40">
        <v>53462</v>
      </c>
      <c r="E12" s="40">
        <v>181440</v>
      </c>
      <c r="F12" s="27">
        <f>(C12-D12)/E12</f>
        <v>-0.1611717372134039</v>
      </c>
      <c r="G12" s="28" t="str">
        <f>IF(F12&gt;=1,"иә","жоқ")</f>
        <v>жоқ</v>
      </c>
    </row>
    <row r="13" spans="1:7" ht="15.75">
      <c r="A13" s="24">
        <v>4</v>
      </c>
      <c r="B13" s="30" t="s">
        <v>33</v>
      </c>
      <c r="C13" s="40">
        <v>296630</v>
      </c>
      <c r="D13" s="40">
        <v>35675</v>
      </c>
      <c r="E13" s="40">
        <v>181440</v>
      </c>
      <c r="F13" s="27">
        <f>(C13-D13)/E13</f>
        <v>1.4382440476190477</v>
      </c>
      <c r="G13" s="28" t="str">
        <f>IF(F13&gt;=1,"иә","жоқ")</f>
        <v>иә</v>
      </c>
    </row>
    <row r="14" spans="1:7" ht="15.75">
      <c r="A14" s="24">
        <v>5</v>
      </c>
      <c r="B14" s="37" t="s">
        <v>19</v>
      </c>
      <c r="C14" s="40">
        <v>367678</v>
      </c>
      <c r="D14" s="40">
        <v>38244</v>
      </c>
      <c r="E14" s="40">
        <v>181440</v>
      </c>
      <c r="F14" s="27">
        <f>(C14-D14)/E14</f>
        <v>1.8156635802469137</v>
      </c>
      <c r="G14" s="28" t="str">
        <f>IF(F14&gt;=1,"иә","жоқ")</f>
        <v>иә</v>
      </c>
    </row>
    <row r="15" spans="1:7" ht="15.75">
      <c r="A15" s="24">
        <v>6</v>
      </c>
      <c r="B15" s="25" t="s">
        <v>22</v>
      </c>
      <c r="C15" s="40">
        <v>148355</v>
      </c>
      <c r="D15" s="40">
        <v>310756</v>
      </c>
      <c r="E15" s="40">
        <v>181440</v>
      </c>
      <c r="F15" s="27">
        <f>(C15-D15)/E15</f>
        <v>-0.8950672398589066</v>
      </c>
      <c r="G15" s="28" t="str">
        <f>IF(F15&gt;=1,"иә","жоқ")</f>
        <v>жоқ</v>
      </c>
    </row>
    <row r="16" spans="1:7" ht="15.75">
      <c r="A16" s="24">
        <v>7</v>
      </c>
      <c r="B16" s="37" t="s">
        <v>17</v>
      </c>
      <c r="C16" s="40">
        <v>205385</v>
      </c>
      <c r="D16" s="40">
        <v>23208</v>
      </c>
      <c r="E16" s="40">
        <v>181440</v>
      </c>
      <c r="F16" s="27">
        <f>(C16-D16)/E16</f>
        <v>1.0040619488536155</v>
      </c>
      <c r="G16" s="28" t="str">
        <f>IF(F16&gt;=1,"иә","жоқ")</f>
        <v>иә</v>
      </c>
    </row>
    <row r="17" spans="1:7" ht="15.75">
      <c r="A17" s="24">
        <v>8</v>
      </c>
      <c r="B17" s="25" t="s">
        <v>21</v>
      </c>
      <c r="C17" s="40">
        <v>455653</v>
      </c>
      <c r="D17" s="40">
        <v>19325</v>
      </c>
      <c r="E17" s="40">
        <v>181440</v>
      </c>
      <c r="F17" s="27">
        <f>(C17-D17)/E17</f>
        <v>2.404805996472663</v>
      </c>
      <c r="G17" s="28" t="str">
        <f>IF(F17&gt;=1,"иә","жоқ")</f>
        <v>иә</v>
      </c>
    </row>
    <row r="18" spans="1:7" ht="15.75">
      <c r="A18" s="31">
        <v>9</v>
      </c>
      <c r="B18" s="41" t="s">
        <v>32</v>
      </c>
      <c r="C18" s="42">
        <v>281104</v>
      </c>
      <c r="D18" s="42">
        <v>3859</v>
      </c>
      <c r="E18" s="42">
        <v>181440</v>
      </c>
      <c r="F18" s="34">
        <f>(C18-D18)/E18</f>
        <v>1.5280257936507937</v>
      </c>
      <c r="G18" s="35" t="str">
        <f>IF(F18&gt;=1,"иә","жоқ")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2008-07-31T03:26:11Z</dcterms:created>
  <dcterms:modified xsi:type="dcterms:W3CDTF">2019-06-07T06:36:15Z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