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7.xml" ContentType="application/vnd.openxmlformats-officedocument.themeOverride+xml"/>
  <Override PartName="/xl/drawings/drawing24.xml" ContentType="application/vnd.openxmlformats-officedocument.drawing+xml"/>
  <Override PartName="/xl/tables/table1.xml" ContentType="application/vnd.openxmlformats-officedocument.spreadsheetml.tab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8.xml" ContentType="application/vnd.openxmlformats-officedocument.themeOverride+xml"/>
  <Override PartName="/xl/drawings/drawing25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drawings/drawing27.xml" ContentType="application/vnd.openxmlformats-officedocument.drawing+xml"/>
  <Override PartName="/xl/tables/table3.xml" ContentType="application/vnd.openxmlformats-officedocument.spreadsheetml.tab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1.xml" ContentType="application/vnd.openxmlformats-officedocument.themeOverride+xml"/>
  <Override PartName="/xl/drawings/drawing28.xml" ContentType="application/vnd.openxmlformats-officedocument.drawing+xml"/>
  <Override PartName="/xl/tables/table4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1.xml" ContentType="application/vnd.openxmlformats-officedocument.drawing+xml"/>
  <Override PartName="/xl/tables/table5.xml" ContentType="application/vnd.openxmlformats-officedocument.spreadsheetml.tab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theme/themeOverride13.xml" ContentType="application/vnd.openxmlformats-officedocument.themeOverrid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330" tabRatio="907" activeTab="36"/>
  </bookViews>
  <sheets>
    <sheet name="Content" sheetId="322" r:id="rId1"/>
    <sheet name="1" sheetId="52" r:id="rId2"/>
    <sheet name="2" sheetId="328" r:id="rId3"/>
    <sheet name="3" sheetId="51" r:id="rId4"/>
    <sheet name="4" sheetId="339" r:id="rId5"/>
    <sheet name="5" sheetId="125" r:id="rId6"/>
    <sheet name="6" sheetId="176" r:id="rId7"/>
    <sheet name="7" sheetId="148" r:id="rId8"/>
    <sheet name="8" sheetId="352" r:id="rId9"/>
    <sheet name="9" sheetId="329" r:id="rId10"/>
    <sheet name="10" sheetId="330" r:id="rId11"/>
    <sheet name="11" sheetId="331" r:id="rId12"/>
    <sheet name="12" sheetId="372" r:id="rId13"/>
    <sheet name="13" sheetId="355" r:id="rId14"/>
    <sheet name="14" sheetId="361" r:id="rId15"/>
    <sheet name="15" sheetId="371" r:id="rId16"/>
    <sheet name="16" sheetId="365" r:id="rId17"/>
    <sheet name="17" sheetId="366" r:id="rId18"/>
    <sheet name="18" sheetId="363" r:id="rId19"/>
    <sheet name="19" sheetId="348" r:id="rId20"/>
    <sheet name="20" sheetId="373" r:id="rId21"/>
    <sheet name="21" sheetId="374" r:id="rId22"/>
    <sheet name="22" sheetId="349" r:id="rId23"/>
    <sheet name="23" sheetId="350" r:id="rId24"/>
    <sheet name="24" sheetId="367" r:id="rId25"/>
    <sheet name="25" sheetId="369" r:id="rId26"/>
    <sheet name="26" sheetId="370" r:id="rId27"/>
    <sheet name="27" sheetId="368" r:id="rId28"/>
    <sheet name="28" sheetId="195" r:id="rId29"/>
    <sheet name="29" sheetId="137" r:id="rId30"/>
    <sheet name="30" sheetId="140" r:id="rId31"/>
    <sheet name="31" sheetId="143" r:id="rId32"/>
    <sheet name="32" sheetId="162" r:id="rId33"/>
    <sheet name="33" sheetId="169" r:id="rId34"/>
    <sheet name="34" sheetId="150" r:id="rId35"/>
    <sheet name="35" sheetId="193" r:id="rId36"/>
    <sheet name="36" sheetId="216" r:id="rId37"/>
  </sheets>
  <externalReferences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14" localSheetId="17">#REF!</definedName>
    <definedName name="_14" localSheetId="18">#REF!</definedName>
    <definedName name="_14" localSheetId="20">#REF!</definedName>
    <definedName name="_14" localSheetId="21">#REF!</definedName>
    <definedName name="_14" localSheetId="22">#REF!</definedName>
    <definedName name="_14" localSheetId="23">#REF!</definedName>
    <definedName name="_14" localSheetId="24">#REF!</definedName>
    <definedName name="_14" localSheetId="25">#REF!</definedName>
    <definedName name="_14" localSheetId="26">#REF!</definedName>
    <definedName name="_14" localSheetId="27">#REF!</definedName>
    <definedName name="_14">#REF!</definedName>
    <definedName name="_Toc19120761" localSheetId="0">Content!#REF!</definedName>
    <definedName name="esr" localSheetId="17">#REF!</definedName>
    <definedName name="esr" localSheetId="18">#REF!</definedName>
    <definedName name="esr" localSheetId="20">#REF!</definedName>
    <definedName name="esr" localSheetId="21">#REF!</definedName>
    <definedName name="esr" localSheetId="22">#REF!</definedName>
    <definedName name="esr" localSheetId="23">#REF!</definedName>
    <definedName name="esr" localSheetId="24">#REF!</definedName>
    <definedName name="esr" localSheetId="25">#REF!</definedName>
    <definedName name="esr" localSheetId="26">#REF!</definedName>
    <definedName name="esr" localSheetId="27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4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9">'29'!$D$5</definedName>
    <definedName name="tau" localSheetId="36">'36'!#REF!</definedName>
    <definedName name="terertg36154561451468" localSheetId="17">#REF!</definedName>
    <definedName name="terertg36154561451468" localSheetId="18">#REF!</definedName>
    <definedName name="terertg36154561451468" localSheetId="20">#REF!</definedName>
    <definedName name="terertg36154561451468" localSheetId="21">#REF!</definedName>
    <definedName name="terertg36154561451468" localSheetId="22">#REF!</definedName>
    <definedName name="terertg36154561451468" localSheetId="23">#REF!</definedName>
    <definedName name="terertg36154561451468" localSheetId="24">#REF!</definedName>
    <definedName name="terertg36154561451468" localSheetId="25">#REF!</definedName>
    <definedName name="terertg36154561451468" localSheetId="26">#REF!</definedName>
    <definedName name="terertg36154561451468" localSheetId="27">#REF!</definedName>
    <definedName name="terertg36154561451468">#REF!</definedName>
    <definedName name="wdqd" localSheetId="18">#REF!</definedName>
    <definedName name="wdqd" localSheetId="24">#REF!</definedName>
    <definedName name="wdqd" localSheetId="25">#REF!</definedName>
    <definedName name="wdqd" localSheetId="26">#REF!</definedName>
    <definedName name="wdqd" localSheetId="27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4">#REF!</definedName>
    <definedName name="а1" localSheetId="8">#REF!</definedName>
    <definedName name="а1" localSheetId="0">#REF!</definedName>
    <definedName name="а1">#REF!</definedName>
    <definedName name="выс" localSheetId="18">#REF!</definedName>
    <definedName name="выс" localSheetId="24">#REF!</definedName>
    <definedName name="выс" localSheetId="25">#REF!</definedName>
    <definedName name="выс" localSheetId="26">#REF!</definedName>
    <definedName name="выс" localSheetId="27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3">#REF!</definedName>
    <definedName name="ә" localSheetId="24">#REF!</definedName>
    <definedName name="ә" localSheetId="25">#REF!</definedName>
    <definedName name="ә" localSheetId="26">#REF!</definedName>
    <definedName name="ә" localSheetId="27">#REF!</definedName>
    <definedName name="ә" localSheetId="4">#REF!</definedName>
    <definedName name="ә" localSheetId="8">#REF!</definedName>
    <definedName name="ә" localSheetId="0">#REF!</definedName>
    <definedName name="ә">#REF!</definedName>
    <definedName name="ә1" localSheetId="17">#REF!</definedName>
    <definedName name="ә1" localSheetId="18">#REF!</definedName>
    <definedName name="ә1" localSheetId="20">#REF!</definedName>
    <definedName name="ә1" localSheetId="21">#REF!</definedName>
    <definedName name="ә1" localSheetId="24">#REF!</definedName>
    <definedName name="ә1" localSheetId="25">#REF!</definedName>
    <definedName name="ә1" localSheetId="26">#REF!</definedName>
    <definedName name="ә1" localSheetId="27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4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4">#REF!</definedName>
    <definedName name="н99" localSheetId="8">#REF!</definedName>
    <definedName name="н99" localSheetId="0">#REF!</definedName>
    <definedName name="н99">#REF!</definedName>
    <definedName name="_xlnm.Print_Area" localSheetId="1">'1'!$A$1:$J$21</definedName>
    <definedName name="_xlnm.Print_Area" localSheetId="10">'10'!$A$1:$W$37</definedName>
    <definedName name="_xlnm.Print_Area" localSheetId="11">'11'!$A$1:$S$36</definedName>
    <definedName name="_xlnm.Print_Area" localSheetId="12">'12'!$A$1:$V$17</definedName>
    <definedName name="_xlnm.Print_Area" localSheetId="13">'13'!$A$1:$Q$16</definedName>
    <definedName name="_xlnm.Print_Area" localSheetId="14">'14'!$A$1:$W$16</definedName>
    <definedName name="_xlnm.Print_Area" localSheetId="15">'15'!$A$1:$M$23</definedName>
    <definedName name="_xlnm.Print_Area" localSheetId="16">'16'!$A$1:$N$14</definedName>
    <definedName name="_xlnm.Print_Area" localSheetId="17">'17'!$A$1:$P$18</definedName>
    <definedName name="_xlnm.Print_Area" localSheetId="18">'18'!$A$1:$O$14</definedName>
    <definedName name="_xlnm.Print_Area" localSheetId="19">'19'!$A$1:$S$13</definedName>
    <definedName name="_xlnm.Print_Area" localSheetId="2">'2'!$A$1:$J$22</definedName>
    <definedName name="_xlnm.Print_Area" localSheetId="20">'20'!$A$1:$T$15</definedName>
    <definedName name="_xlnm.Print_Area" localSheetId="21">'21'!$A$1:$S$15</definedName>
    <definedName name="_xlnm.Print_Area" localSheetId="22">'22'!$A$1:$T$14</definedName>
    <definedName name="_xlnm.Print_Area" localSheetId="23">'23'!$A$1:$O$15</definedName>
    <definedName name="_xlnm.Print_Area" localSheetId="24">'24'!$A$1:$Q$15</definedName>
    <definedName name="_xlnm.Print_Area" localSheetId="25">'25'!$A$1:$N$15</definedName>
    <definedName name="_xlnm.Print_Area" localSheetId="26">'26'!$A$1:$S$15</definedName>
    <definedName name="_xlnm.Print_Area" localSheetId="27">'27'!$A$1:$N$15</definedName>
    <definedName name="_xlnm.Print_Area" localSheetId="28">'28'!$A$1:$S$945</definedName>
    <definedName name="_xlnm.Print_Area" localSheetId="29">'29'!$A$1:$T$106</definedName>
    <definedName name="_xlnm.Print_Area" localSheetId="3">'3'!$A$1:$I$18</definedName>
    <definedName name="_xlnm.Print_Area" localSheetId="30">'30'!$A$1:$S$48</definedName>
    <definedName name="_xlnm.Print_Area" localSheetId="31">'31'!$A$1:$P$47</definedName>
    <definedName name="_xlnm.Print_Area" localSheetId="32">'32'!$A$1:$R$35</definedName>
    <definedName name="_xlnm.Print_Area" localSheetId="33">'33'!$A$1:$T$654</definedName>
    <definedName name="_xlnm.Print_Area" localSheetId="34">'34'!$A$1:$R$24</definedName>
    <definedName name="_xlnm.Print_Area" localSheetId="35">'35'!$A$1:$Q$36</definedName>
    <definedName name="_xlnm.Print_Area" localSheetId="36">'36'!$A$1:$R$36</definedName>
    <definedName name="_xlnm.Print_Area" localSheetId="4">'4'!$A$1:$I$18</definedName>
    <definedName name="_xlnm.Print_Area" localSheetId="5">'5'!$A$1:$I$20</definedName>
    <definedName name="_xlnm.Print_Area" localSheetId="6">'6'!$A$1:$I$20</definedName>
    <definedName name="_xlnm.Print_Area" localSheetId="7">'7'!$A$1:$M$28</definedName>
    <definedName name="_xlnm.Print_Area" localSheetId="8">'8'!#REF!</definedName>
    <definedName name="_xlnm.Print_Area" localSheetId="9">'9'!$A$1:$R$37</definedName>
    <definedName name="_xlnm.Print_Area" localSheetId="0">Content!$A$1:$G$40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4">#REF!</definedName>
    <definedName name="Р99" localSheetId="8">#REF!</definedName>
    <definedName name="Р99" localSheetId="0">#REF!</definedName>
    <definedName name="Р99">#REF!</definedName>
    <definedName name="цв" localSheetId="17">#REF!</definedName>
    <definedName name="цв" localSheetId="18">#REF!</definedName>
    <definedName name="цв" localSheetId="20">#REF!</definedName>
    <definedName name="цв" localSheetId="21">#REF!</definedName>
    <definedName name="цв" localSheetId="24">#REF!</definedName>
    <definedName name="цв" localSheetId="25">#REF!</definedName>
    <definedName name="цв" localSheetId="26">#REF!</definedName>
    <definedName name="цв" localSheetId="27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3">#REF!</definedName>
    <definedName name="цуцу" localSheetId="24">#REF!</definedName>
    <definedName name="цуцу" localSheetId="25">#REF!</definedName>
    <definedName name="цуцу" localSheetId="26">#REF!</definedName>
    <definedName name="цуцу" localSheetId="27">#REF!</definedName>
    <definedName name="цуцу" localSheetId="4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3">#REF!</definedName>
    <definedName name="цц" localSheetId="24">#REF!</definedName>
    <definedName name="цц" localSheetId="25">#REF!</definedName>
    <definedName name="цц" localSheetId="26">#REF!</definedName>
    <definedName name="цц" localSheetId="27">#REF!</definedName>
    <definedName name="цц" localSheetId="4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352" l="1"/>
  <c r="B1" i="148"/>
  <c r="B1" i="374" l="1"/>
  <c r="B1" i="373"/>
  <c r="B1" i="372"/>
  <c r="D13" i="372"/>
  <c r="B1" i="371" l="1"/>
  <c r="B1" i="363" l="1"/>
  <c r="B1" i="216" l="1"/>
  <c r="B1" i="193"/>
  <c r="B1" i="169"/>
  <c r="B1" i="162"/>
  <c r="B1" i="143"/>
  <c r="B1" i="140"/>
  <c r="B1" i="150"/>
  <c r="B1" i="370" l="1"/>
  <c r="B1" i="369"/>
  <c r="B1" i="368"/>
  <c r="B1" i="367"/>
  <c r="B1" i="366" l="1"/>
  <c r="B1" i="365"/>
  <c r="B1" i="361" l="1"/>
  <c r="B1" i="329" l="1"/>
  <c r="B1" i="355" l="1"/>
  <c r="B1" i="51" l="1"/>
  <c r="B1" i="350"/>
  <c r="B1" i="349"/>
  <c r="B1" i="348" l="1"/>
  <c r="B1" i="137" l="1"/>
  <c r="B1" i="195"/>
  <c r="B1" i="328"/>
  <c r="B1" i="52"/>
  <c r="B1" i="339" l="1"/>
  <c r="B1" i="331" l="1"/>
  <c r="B1" i="330"/>
  <c r="B1" i="176"/>
  <c r="B1" i="125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</calcChain>
</file>

<file path=xl/sharedStrings.xml><?xml version="1.0" encoding="utf-8"?>
<sst xmlns="http://schemas.openxmlformats.org/spreadsheetml/2006/main" count="465" uniqueCount="233">
  <si>
    <t>TONIA</t>
  </si>
  <si>
    <t xml:space="preserve"> </t>
  </si>
  <si>
    <t>Spot curve</t>
  </si>
  <si>
    <t>Date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</si>
  <si>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</si>
  <si>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Content</t>
  </si>
  <si>
    <t>NBK</t>
  </si>
  <si>
    <t>KASE</t>
  </si>
  <si>
    <t>NBK calculations</t>
  </si>
  <si>
    <t>BNS ASPR</t>
  </si>
  <si>
    <t>FusionLab</t>
  </si>
  <si>
    <t>NBK forecasts</t>
  </si>
  <si>
    <t>Source</t>
  </si>
  <si>
    <t>Year</t>
  </si>
  <si>
    <t>Month</t>
  </si>
  <si>
    <t>Sources</t>
  </si>
  <si>
    <t>Food products</t>
  </si>
  <si>
    <t>Nonfood products</t>
  </si>
  <si>
    <t>Median of core inflation estimates</t>
  </si>
  <si>
    <t>Figure 27</t>
  </si>
  <si>
    <t>Figure 26</t>
  </si>
  <si>
    <t>Figure 28</t>
  </si>
  <si>
    <t>Figure 29</t>
  </si>
  <si>
    <t>Figure 14</t>
  </si>
  <si>
    <t>Figure 15</t>
  </si>
  <si>
    <t>Figure 16</t>
  </si>
  <si>
    <t>base rate</t>
  </si>
  <si>
    <t>loans to business</t>
  </si>
  <si>
    <t>consumer loans</t>
  </si>
  <si>
    <t>mortgage</t>
  </si>
  <si>
    <t>Credit channel</t>
  </si>
  <si>
    <t>Other net assets</t>
  </si>
  <si>
    <t>Money supply M3</t>
  </si>
  <si>
    <t>NBRK</t>
  </si>
  <si>
    <t>Base rate band</t>
  </si>
  <si>
    <t>Base rate</t>
  </si>
  <si>
    <t>In years</t>
  </si>
  <si>
    <t>Retail deposits in the domestic currency</t>
  </si>
  <si>
    <t>Corporate deposits in the domestic currency</t>
  </si>
  <si>
    <t>Retail FX deposits</t>
  </si>
  <si>
    <t>Corporate FX deposits</t>
  </si>
  <si>
    <t>Growth rate, YoY %</t>
  </si>
  <si>
    <t>Non-oil deficit</t>
  </si>
  <si>
    <t>Figure 1</t>
  </si>
  <si>
    <t>Figure 2</t>
  </si>
  <si>
    <t>Figure 3</t>
  </si>
  <si>
    <t>Figure 4</t>
  </si>
  <si>
    <t>Figure 5</t>
  </si>
  <si>
    <t>Figure 6</t>
  </si>
  <si>
    <t>Figure 8</t>
  </si>
  <si>
    <t>Quarter</t>
  </si>
  <si>
    <t>Figure 7</t>
  </si>
  <si>
    <t>Figure 9</t>
  </si>
  <si>
    <t>Figure 10</t>
  </si>
  <si>
    <t>Figure 11</t>
  </si>
  <si>
    <t>Figure 12</t>
  </si>
  <si>
    <t>Figure 17</t>
  </si>
  <si>
    <t>Figure 18</t>
  </si>
  <si>
    <t>Figure 19</t>
  </si>
  <si>
    <t>Figure 20</t>
  </si>
  <si>
    <t>Figure 22</t>
  </si>
  <si>
    <t>Figure 23</t>
  </si>
  <si>
    <t>Figure 24</t>
  </si>
  <si>
    <t>Figure 25</t>
  </si>
  <si>
    <t>Figure 13</t>
  </si>
  <si>
    <t>legal entities</t>
  </si>
  <si>
    <t>individuals</t>
  </si>
  <si>
    <t>business</t>
  </si>
  <si>
    <t>I</t>
  </si>
  <si>
    <t>II</t>
  </si>
  <si>
    <t>III</t>
  </si>
  <si>
    <t>IV</t>
  </si>
  <si>
    <t>mortgage (right axis)</t>
  </si>
  <si>
    <t>other loans</t>
  </si>
  <si>
    <t>Agriculture</t>
  </si>
  <si>
    <t>Mining</t>
  </si>
  <si>
    <t>Public sector</t>
  </si>
  <si>
    <t>Figure 21</t>
  </si>
  <si>
    <t>Billion USD</t>
  </si>
  <si>
    <t>Current Account</t>
  </si>
  <si>
    <t>Balance of Services</t>
  </si>
  <si>
    <t>Income Balance</t>
  </si>
  <si>
    <t>Revaluation of FX retail deposits</t>
  </si>
  <si>
    <t>Revaluation of FX corporate deposits</t>
  </si>
  <si>
    <t>Revaluation of FX deposits</t>
  </si>
  <si>
    <t>I. ECONOMIC DEVELOPMENT PROSPECTS</t>
  </si>
  <si>
    <t>II. CURRENT MACROECONOMIC CONDITIONS</t>
  </si>
  <si>
    <t>III. THE TRANSMISSION MECHANISM OF MONETARY POLICY</t>
  </si>
  <si>
    <t>Export of Goods</t>
  </si>
  <si>
    <t>Import of Goods</t>
  </si>
  <si>
    <t>loans to the economy</t>
  </si>
  <si>
    <t>Q</t>
  </si>
  <si>
    <t>Inflation m/m</t>
  </si>
  <si>
    <t>CPI s/a</t>
  </si>
  <si>
    <t>CPI s/a 3MA</t>
  </si>
  <si>
    <t>Range of core inflation  estimates</t>
  </si>
  <si>
    <t>Perceived Inflation (past 12 months)</t>
  </si>
  <si>
    <t>Expected inflation (next 12 months)</t>
  </si>
  <si>
    <t>Other sectors</t>
  </si>
  <si>
    <t>Industry</t>
  </si>
  <si>
    <t>Construction</t>
  </si>
  <si>
    <t>Trade</t>
  </si>
  <si>
    <t>Transport</t>
  </si>
  <si>
    <t>Information and comm.</t>
  </si>
  <si>
    <t>Real estate activities</t>
  </si>
  <si>
    <t>Net taxes on prod. and imp.</t>
  </si>
  <si>
    <t>GDP</t>
  </si>
  <si>
    <t>Final consumption of households</t>
  </si>
  <si>
    <t>Final consumption of government administration</t>
  </si>
  <si>
    <t>Gross capital formation</t>
  </si>
  <si>
    <t>NPISH</t>
  </si>
  <si>
    <t>Net export</t>
  </si>
  <si>
    <t>MF RK</t>
  </si>
  <si>
    <t>EIA, Consensus Ecs., NBK calculations</t>
  </si>
  <si>
    <t>Retail trade</t>
  </si>
  <si>
    <t>Food</t>
  </si>
  <si>
    <t>Non-food</t>
  </si>
  <si>
    <t xml:space="preserve">Real wage </t>
  </si>
  <si>
    <t>Transfers to population in real terms</t>
  </si>
  <si>
    <t>Manufacturing</t>
  </si>
  <si>
    <t>Transport and warehousing</t>
  </si>
  <si>
    <t xml:space="preserve">BNS ASPR </t>
  </si>
  <si>
    <t>Expected inflation in 5 years</t>
  </si>
  <si>
    <t>Overall deficit target by 2030</t>
  </si>
  <si>
    <t>Non-oil deficit target by 2030</t>
  </si>
  <si>
    <t>Figure 30</t>
  </si>
  <si>
    <t>Figure 31</t>
  </si>
  <si>
    <t>Figure 32</t>
  </si>
  <si>
    <t>Real wage</t>
  </si>
  <si>
    <t>Inflation target</t>
  </si>
  <si>
    <t>Содержание</t>
  </si>
  <si>
    <t>Consumer purposes</t>
  </si>
  <si>
    <t>Mortgage loans</t>
  </si>
  <si>
    <t>Other purposes</t>
  </si>
  <si>
    <t>Total loans (issued)</t>
  </si>
  <si>
    <t>Labor force</t>
  </si>
  <si>
    <t>Nominal wage</t>
  </si>
  <si>
    <t>Overall deficit</t>
  </si>
  <si>
    <t>Eurostat, National Bureau of Statistics of China, Rosstat, Consensus Ecs., СBR, NBK estimation</t>
  </si>
  <si>
    <t>UN FAO, NBK calculations</t>
  </si>
  <si>
    <t>Real estate</t>
  </si>
  <si>
    <t xml:space="preserve">Housing utilities (electricity supply + water supply) </t>
  </si>
  <si>
    <t>Expected inflation (next 12 months), 3MA</t>
  </si>
  <si>
    <t xml:space="preserve">Self-employed </t>
  </si>
  <si>
    <t>Tenge per 1 US dollar</t>
  </si>
  <si>
    <t>Real income*</t>
  </si>
  <si>
    <t>Figure 33</t>
  </si>
  <si>
    <t>Figure 34</t>
  </si>
  <si>
    <t>Figure 35</t>
  </si>
  <si>
    <t>Figure 36</t>
  </si>
  <si>
    <t>Cycle</t>
  </si>
  <si>
    <t>Debt service</t>
  </si>
  <si>
    <t>ECD+Transfers</t>
  </si>
  <si>
    <t>Non-oil structural deficit</t>
  </si>
  <si>
    <t>Taxes</t>
  </si>
  <si>
    <t>CIT</t>
  </si>
  <si>
    <t>IIT</t>
  </si>
  <si>
    <t>Social tax</t>
  </si>
  <si>
    <t xml:space="preserve">VAT </t>
  </si>
  <si>
    <t>Local budgets</t>
  </si>
  <si>
    <t>Republican budget</t>
  </si>
  <si>
    <t>Since the beginning of the year, the state budget</t>
  </si>
  <si>
    <t>Expenses</t>
  </si>
  <si>
    <t>Education</t>
  </si>
  <si>
    <t xml:space="preserve">Healthcare </t>
  </si>
  <si>
    <t>Social assistance</t>
  </si>
  <si>
    <t>Housing and communal services</t>
  </si>
  <si>
    <t>Transport and communications</t>
  </si>
  <si>
    <t>Others</t>
  </si>
  <si>
    <t>Capital</t>
  </si>
  <si>
    <t>Current</t>
  </si>
  <si>
    <t>Primary expenses</t>
  </si>
  <si>
    <t>GDP (%)</t>
  </si>
  <si>
    <t xml:space="preserve">NBRK calculations </t>
  </si>
  <si>
    <t>primary market (domestic)</t>
  </si>
  <si>
    <t>external borrowing by the MF RK</t>
  </si>
  <si>
    <t>july</t>
  </si>
  <si>
    <t>aug.</t>
  </si>
  <si>
    <t>sept.</t>
  </si>
  <si>
    <t>oct.</t>
  </si>
  <si>
    <t>Turnover of non-food products in real terms, SA, % MoM</t>
  </si>
  <si>
    <t>Issued mortgage loans in real terms (RHS, % MoM)</t>
  </si>
  <si>
    <t>*preliminary data for 2025Q3</t>
  </si>
  <si>
    <t>Non-resource sector excluding state budget investment</t>
  </si>
  <si>
    <t>Resource sector excluding state budget investment</t>
  </si>
  <si>
    <t>State budget investments</t>
  </si>
  <si>
    <t>Jan. - Oct.</t>
  </si>
  <si>
    <t>Fixed capital investment, in real terms</t>
  </si>
  <si>
    <t xml:space="preserve">Fixed capital investment, in real terms </t>
  </si>
  <si>
    <t>Fiscal channel and Net foreign assets</t>
  </si>
  <si>
    <t>Annual inflation remains elevated.</t>
  </si>
  <si>
    <t>Various monthly inflation measures remain elevated.</t>
  </si>
  <si>
    <t>In January-September 2025, economic growth was driven by the expansion of business activity in all key sectors.</t>
  </si>
  <si>
    <t>Employees</t>
  </si>
  <si>
    <t>Unemployment (right axis)</t>
  </si>
  <si>
    <t>Real labor productivity (right axis)</t>
  </si>
  <si>
    <t>The baseline scenario remains unchanged at USD 60 per barrel.</t>
  </si>
  <si>
    <t>Over the forecast horizon, wheat prices will grow at a moderate pace.</t>
  </si>
  <si>
    <t>Aggregated External GDP – Demand for export-oriented products will grow at a moderate pace.</t>
  </si>
  <si>
    <t>Aggregated External Inflation –  External inflationary pressures are expected to remain elevated.</t>
  </si>
  <si>
    <t>The balance of risks is shifted towards the pro-inflationary side.</t>
  </si>
  <si>
    <t xml:space="preserve">Consumer and investment demand remain the main drivers of economic growth.  </t>
  </si>
  <si>
    <t>The dynamics of retail turnover confirm the stability of consumer demand growth.</t>
  </si>
  <si>
    <t>The increase in housing market activity stimulates the expansion of consumer demand for non-food products.</t>
  </si>
  <si>
    <t>The sources of household consumption are declining in real terms.</t>
  </si>
  <si>
    <t>The growth in household lending is mainly driven by consumer loans.</t>
  </si>
  <si>
    <t>Investment activity kept expanding in 2025Q3.</t>
  </si>
  <si>
    <t>Investment growth is driven by increased spending in non-resource sectors of the economy.</t>
  </si>
  <si>
    <t>Labor Supply and Unemployment Rate, YoY, %.</t>
  </si>
  <si>
    <t>Risk-free yield curve, %.</t>
  </si>
  <si>
    <t>Volume of MoF RK government securities issuance in domestic and external markets, trln tenge.</t>
  </si>
  <si>
    <t>The Interest Rate Band and the TONIA.</t>
  </si>
  <si>
    <t>Paid services</t>
  </si>
  <si>
    <t>Inflation</t>
  </si>
  <si>
    <t>The GDP forecast has been revised across the entire forecast horizon due to the expected quasi-fiscal stimulus.</t>
  </si>
  <si>
    <t>Deposit rates in national currency, %.</t>
  </si>
  <si>
    <t>Lending Rates in National Currency, %.</t>
  </si>
  <si>
    <t>Loans to the Economy from STBs (portfolio), YoY, %.</t>
  </si>
  <si>
    <t>Residents’ deposits in deposit organizations, YoY, % .</t>
  </si>
  <si>
    <t>Decomposition of the current account of the balance of payments.</t>
  </si>
  <si>
    <t>Short-term and long-term inflation expectations have increased again.</t>
  </si>
  <si>
    <t>Dynamics of Wages and Labor Productivity,  YoY, %.</t>
  </si>
  <si>
    <t>The non-oil budget deficit improved in the third quarter of 2025, SA, in % of GDP.</t>
  </si>
  <si>
    <t xml:space="preserve">The non-oil structural deficit improved due to reduction in real spending, the decomposition of the state budget deficit, SA, in % of GDP.
</t>
  </si>
  <si>
    <t>State budget taxes in real terms show a slowdown in growth in the third quarter of 2025, YoY, in %.</t>
  </si>
  <si>
    <t>The implementation of the tax plan in 2025 continues to be provided by local budgets, for the quarter in terms of budget levels, billion tenge.</t>
  </si>
  <si>
    <t>Real expenses decreased in the third quarter of 2025, YoY, in %.</t>
  </si>
  <si>
    <t>The share of capital expenditures to GDP decreased while increasing for current, SA, in % of GDP.</t>
  </si>
  <si>
    <t>Exchange rate of the tenge to the US dollar (tenge per one US dollar, end of month).</t>
  </si>
  <si>
    <t>Money supply, YoY, %.</t>
  </si>
  <si>
    <t>Public sector*</t>
  </si>
  <si>
    <t>*The public sector includes education, healthcare, public administration, and defense.</t>
  </si>
  <si>
    <t>Inflation forecast for 2025-2026 has been revised (y/y, 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</si>
</sst>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#,##0.0"/>
  </numFmts>
  <fonts count="1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9"/>
      <name val="Calibri"/>
      <family val="2"/>
      <scheme val="minor"/>
    </font>
    <font>
      <sz val="10"/>
      <color theme="1"/>
      <name val="Times New Roman"/>
      <family val="2"/>
      <charset val="204"/>
    </font>
    <font>
      <b/>
      <sz val="9"/>
      <color theme="0"/>
      <name val="Calibri"/>
      <family val="2"/>
      <charset val="204"/>
      <scheme val="minor"/>
    </font>
    <font>
      <sz val="10"/>
      <color rgb="FF9C6500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name val="Roboto"/>
      <charset val="204"/>
    </font>
    <font>
      <sz val="10"/>
      <color indexed="8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25">
    <xf numFmtId="0" fontId="0" fillId="0" borderId="0"/>
    <xf numFmtId="0" fontId="56" fillId="0" borderId="0" applyNumberForma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59" fillId="4" borderId="0" applyNumberFormat="0" applyBorder="0" applyAlignment="0" applyProtection="0"/>
    <xf numFmtId="0" fontId="62" fillId="0" borderId="0"/>
    <xf numFmtId="165" fontId="57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62" fillId="0" borderId="0"/>
    <xf numFmtId="170" fontId="66" fillId="0" borderId="0" applyFill="0" applyBorder="0"/>
    <xf numFmtId="0" fontId="5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52" fillId="0" borderId="0" applyFont="0" applyFill="0" applyBorder="0" applyAlignment="0" applyProtection="0"/>
    <xf numFmtId="0" fontId="57" fillId="0" borderId="0"/>
    <xf numFmtId="0" fontId="67" fillId="0" borderId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7" fillId="0" borderId="0"/>
    <xf numFmtId="0" fontId="70" fillId="0" borderId="0"/>
    <xf numFmtId="173" fontId="62" fillId="0" borderId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0" fontId="71" fillId="10" borderId="13" applyNumberFormat="0" applyAlignment="0" applyProtection="0"/>
    <xf numFmtId="174" fontId="66" fillId="0" borderId="1" applyBorder="0">
      <protection hidden="1"/>
    </xf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2" fillId="23" borderId="14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3" fillId="23" borderId="13" applyNumberFormat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7" fillId="0" borderId="18" applyNumberFormat="0" applyFill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80" fillId="25" borderId="0" applyNumberFormat="0" applyBorder="0" applyAlignment="0" applyProtection="0"/>
    <xf numFmtId="0" fontId="52" fillId="0" borderId="0"/>
    <xf numFmtId="0" fontId="52" fillId="0" borderId="0"/>
    <xf numFmtId="0" fontId="67" fillId="0" borderId="0"/>
    <xf numFmtId="0" fontId="67" fillId="0" borderId="0"/>
    <xf numFmtId="0" fontId="62" fillId="0" borderId="0"/>
    <xf numFmtId="0" fontId="62" fillId="0" borderId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1" fillId="6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70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2" fontId="62" fillId="0" borderId="0" applyFont="0" applyFill="0" applyBorder="0" applyAlignment="0" applyProtection="0"/>
    <xf numFmtId="171" fontId="62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8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0" fontId="85" fillId="7" borderId="0" applyNumberFormat="0" applyBorder="0" applyAlignment="0" applyProtection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67" fillId="0" borderId="0"/>
    <xf numFmtId="175" fontId="86" fillId="27" borderId="22" applyFont="0" applyFill="0" applyBorder="0">
      <protection hidden="1"/>
    </xf>
    <xf numFmtId="171" fontId="51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87" fillId="0" borderId="0"/>
    <xf numFmtId="0" fontId="88" fillId="0" borderId="0"/>
    <xf numFmtId="0" fontId="67" fillId="0" borderId="0"/>
    <xf numFmtId="0" fontId="57" fillId="0" borderId="0"/>
    <xf numFmtId="43" fontId="57" fillId="0" borderId="0" applyFont="0" applyFill="0" applyBorder="0" applyAlignment="0" applyProtection="0"/>
    <xf numFmtId="0" fontId="89" fillId="0" borderId="0"/>
    <xf numFmtId="0" fontId="90" fillId="0" borderId="0"/>
    <xf numFmtId="176" fontId="51" fillId="0" borderId="0" applyFont="0" applyFill="0" applyBorder="0" applyAlignment="0" applyProtection="0"/>
    <xf numFmtId="0" fontId="91" fillId="0" borderId="0"/>
    <xf numFmtId="41" fontId="57" fillId="0" borderId="0" applyFont="0" applyFill="0" applyBorder="0" applyAlignment="0" applyProtection="0"/>
    <xf numFmtId="174" fontId="66" fillId="0" borderId="1" applyBorder="0">
      <protection hidden="1"/>
    </xf>
    <xf numFmtId="0" fontId="66" fillId="0" borderId="0"/>
    <xf numFmtId="0" fontId="68" fillId="9" borderId="0" applyNumberFormat="0" applyBorder="0" applyAlignment="0" applyProtection="0"/>
    <xf numFmtId="43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0" fontId="66" fillId="0" borderId="0"/>
    <xf numFmtId="0" fontId="88" fillId="0" borderId="0"/>
    <xf numFmtId="0" fontId="62" fillId="0" borderId="0"/>
    <xf numFmtId="9" fontId="88" fillId="0" borderId="0" applyFont="0" applyFill="0" applyBorder="0" applyAlignment="0" applyProtection="0"/>
    <xf numFmtId="0" fontId="62" fillId="0" borderId="0"/>
    <xf numFmtId="171" fontId="88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66" fillId="0" borderId="0"/>
    <xf numFmtId="0" fontId="68" fillId="8" borderId="0" applyNumberFormat="0" applyBorder="0" applyAlignment="0" applyProtection="0"/>
    <xf numFmtId="0" fontId="70" fillId="0" borderId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69" fillId="12" borderId="0" applyNumberFormat="0" applyBorder="0" applyAlignment="0" applyProtection="0"/>
    <xf numFmtId="0" fontId="69" fillId="13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8" borderId="0" applyNumberFormat="0" applyBorder="0" applyAlignment="0" applyProtection="0"/>
    <xf numFmtId="0" fontId="69" fillId="16" borderId="0" applyNumberFormat="0" applyBorder="0" applyAlignment="0" applyProtection="0"/>
    <xf numFmtId="0" fontId="69" fillId="12" borderId="0" applyNumberFormat="0" applyBorder="0" applyAlignment="0" applyProtection="0"/>
    <xf numFmtId="0" fontId="68" fillId="14" borderId="0" applyNumberFormat="0" applyBorder="0" applyAlignment="0" applyProtection="0"/>
    <xf numFmtId="0" fontId="68" fillId="11" borderId="0" applyNumberFormat="0" applyBorder="0" applyAlignment="0" applyProtection="0"/>
    <xf numFmtId="0" fontId="68" fillId="9" borderId="0" applyNumberFormat="0" applyBorder="0" applyAlignment="0" applyProtection="0"/>
    <xf numFmtId="0" fontId="68" fillId="7" borderId="0" applyNumberFormat="0" applyBorder="0" applyAlignment="0" applyProtection="0"/>
    <xf numFmtId="0" fontId="68" fillId="5" borderId="0" applyNumberFormat="0" applyBorder="0" applyAlignment="0" applyProtection="0"/>
    <xf numFmtId="0" fontId="69" fillId="17" borderId="0" applyNumberFormat="0" applyBorder="0" applyAlignment="0" applyProtection="0"/>
    <xf numFmtId="0" fontId="69" fillId="13" borderId="0" applyNumberFormat="0" applyBorder="0" applyAlignment="0" applyProtection="0"/>
    <xf numFmtId="0" fontId="69" fillId="15" borderId="0" applyNumberFormat="0" applyBorder="0" applyAlignment="0" applyProtection="0"/>
    <xf numFmtId="0" fontId="6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8" borderId="0" applyNumberFormat="0" applyBorder="0" applyAlignment="0" applyProtection="0"/>
    <xf numFmtId="0" fontId="68" fillId="6" borderId="0" applyNumberFormat="0" applyBorder="0" applyAlignment="0" applyProtection="0"/>
    <xf numFmtId="9" fontId="67" fillId="0" borderId="0" applyFont="0" applyFill="0" applyBorder="0" applyAlignment="0" applyProtection="0"/>
    <xf numFmtId="172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171" fontId="67" fillId="0" borderId="0" applyFont="0" applyFill="0" applyBorder="0" applyAlignment="0" applyProtection="0"/>
    <xf numFmtId="0" fontId="68" fillId="13" borderId="0" applyNumberFormat="0" applyBorder="0" applyAlignment="0" applyProtection="0"/>
    <xf numFmtId="172" fontId="67" fillId="0" borderId="0" applyFont="0" applyFill="0" applyBorder="0" applyAlignment="0" applyProtection="0"/>
    <xf numFmtId="0" fontId="62" fillId="0" borderId="0"/>
    <xf numFmtId="0" fontId="51" fillId="0" borderId="0"/>
    <xf numFmtId="0" fontId="67" fillId="0" borderId="0"/>
    <xf numFmtId="172" fontId="67" fillId="0" borderId="0" applyFont="0" applyFill="0" applyBorder="0" applyAlignment="0" applyProtection="0"/>
    <xf numFmtId="0" fontId="67" fillId="0" borderId="0"/>
    <xf numFmtId="0" fontId="51" fillId="0" borderId="0"/>
    <xf numFmtId="0" fontId="51" fillId="0" borderId="0"/>
    <xf numFmtId="171" fontId="51" fillId="0" borderId="0" applyFont="0" applyFill="0" applyBorder="0" applyAlignment="0" applyProtection="0"/>
    <xf numFmtId="0" fontId="67" fillId="0" borderId="0"/>
    <xf numFmtId="0" fontId="68" fillId="12" borderId="0" applyNumberFormat="0" applyBorder="0" applyAlignment="0" applyProtection="0"/>
    <xf numFmtId="0" fontId="90" fillId="0" borderId="0"/>
    <xf numFmtId="0" fontId="62" fillId="0" borderId="0"/>
    <xf numFmtId="0" fontId="51" fillId="0" borderId="0"/>
    <xf numFmtId="0" fontId="51" fillId="0" borderId="0"/>
    <xf numFmtId="0" fontId="51" fillId="0" borderId="0"/>
    <xf numFmtId="0" fontId="90" fillId="0" borderId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90" fillId="0" borderId="0"/>
    <xf numFmtId="0" fontId="51" fillId="0" borderId="0"/>
    <xf numFmtId="172" fontId="67" fillId="0" borderId="0" applyFont="0" applyFill="0" applyBorder="0" applyAlignment="0" applyProtection="0"/>
    <xf numFmtId="0" fontId="90" fillId="0" borderId="0"/>
    <xf numFmtId="0" fontId="50" fillId="0" borderId="0"/>
    <xf numFmtId="9" fontId="50" fillId="0" borderId="0" applyFont="0" applyFill="0" applyBorder="0" applyAlignment="0" applyProtection="0"/>
    <xf numFmtId="0" fontId="92" fillId="0" borderId="0">
      <alignment horizontal="center"/>
    </xf>
    <xf numFmtId="0" fontId="92" fillId="0" borderId="0">
      <alignment horizontal="right"/>
    </xf>
    <xf numFmtId="176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  <xf numFmtId="0" fontId="4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1" fontId="57" fillId="0" borderId="0" applyFont="0" applyFill="0" applyBorder="0" applyAlignment="0" applyProtection="0"/>
    <xf numFmtId="0" fontId="46" fillId="0" borderId="0"/>
    <xf numFmtId="0" fontId="46" fillId="0" borderId="0"/>
    <xf numFmtId="0" fontId="96" fillId="0" borderId="0"/>
    <xf numFmtId="0" fontId="97" fillId="0" borderId="0">
      <alignment horizont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78" fontId="98" fillId="0" borderId="1" applyFill="0" applyBorder="0">
      <protection hidden="1"/>
    </xf>
    <xf numFmtId="0" fontId="45" fillId="0" borderId="0"/>
    <xf numFmtId="0" fontId="57" fillId="0" borderId="0"/>
    <xf numFmtId="0" fontId="57" fillId="0" borderId="0"/>
    <xf numFmtId="0" fontId="62" fillId="0" borderId="0"/>
    <xf numFmtId="0" fontId="44" fillId="0" borderId="0"/>
    <xf numFmtId="9" fontId="44" fillId="0" borderId="0" applyFon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40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43" fontId="40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39" fillId="0" borderId="0"/>
    <xf numFmtId="43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7" fillId="0" borderId="0"/>
    <xf numFmtId="43" fontId="36" fillId="0" borderId="0" applyFont="0" applyFill="0" applyBorder="0" applyAlignment="0" applyProtection="0"/>
    <xf numFmtId="0" fontId="92" fillId="0" borderId="0">
      <alignment horizontal="center"/>
    </xf>
    <xf numFmtId="0" fontId="35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NumberFormat="0" applyFill="0" applyAlignment="0" applyProtection="0"/>
    <xf numFmtId="0" fontId="112" fillId="0" borderId="25" applyNumberFormat="0" applyFill="0" applyAlignment="0" applyProtection="0"/>
    <xf numFmtId="0" fontId="113" fillId="0" borderId="26" applyNumberFormat="0" applyFill="0" applyAlignment="0" applyProtection="0"/>
    <xf numFmtId="0" fontId="113" fillId="0" borderId="0" applyNumberFormat="0" applyFill="0" applyBorder="0" applyAlignment="0" applyProtection="0"/>
    <xf numFmtId="0" fontId="114" fillId="33" borderId="0" applyNumberFormat="0" applyBorder="0" applyAlignment="0" applyProtection="0"/>
    <xf numFmtId="0" fontId="115" fillId="34" borderId="0" applyNumberFormat="0" applyBorder="0" applyAlignment="0" applyProtection="0"/>
    <xf numFmtId="0" fontId="116" fillId="35" borderId="27" applyNumberFormat="0" applyAlignment="0" applyProtection="0"/>
    <xf numFmtId="0" fontId="117" fillId="36" borderId="28" applyNumberFormat="0" applyAlignment="0" applyProtection="0"/>
    <xf numFmtId="0" fontId="118" fillId="36" borderId="27" applyNumberFormat="0" applyAlignment="0" applyProtection="0"/>
    <xf numFmtId="0" fontId="119" fillId="0" borderId="29" applyNumberFormat="0" applyFill="0" applyAlignment="0" applyProtection="0"/>
    <xf numFmtId="0" fontId="55" fillId="37" borderId="30" applyNumberFormat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99" fillId="0" borderId="32" applyNumberFormat="0" applyFill="0" applyAlignment="0" applyProtection="0"/>
    <xf numFmtId="0" fontId="122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122" fillId="42" borderId="0" applyNumberFormat="0" applyBorder="0" applyAlignment="0" applyProtection="0"/>
    <xf numFmtId="0" fontId="122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122" fillId="46" borderId="0" applyNumberFormat="0" applyBorder="0" applyAlignment="0" applyProtection="0"/>
    <xf numFmtId="0" fontId="122" fillId="47" borderId="0" applyNumberFormat="0" applyBorder="0" applyAlignment="0" applyProtection="0"/>
    <xf numFmtId="0" fontId="34" fillId="48" borderId="0" applyNumberFormat="0" applyBorder="0" applyAlignment="0" applyProtection="0"/>
    <xf numFmtId="0" fontId="122" fillId="49" borderId="0" applyNumberFormat="0" applyBorder="0" applyAlignment="0" applyProtection="0"/>
    <xf numFmtId="0" fontId="122" fillId="50" borderId="0" applyNumberFormat="0" applyBorder="0" applyAlignment="0" applyProtection="0"/>
    <xf numFmtId="0" fontId="34" fillId="51" borderId="0" applyNumberFormat="0" applyBorder="0" applyAlignment="0" applyProtection="0"/>
    <xf numFmtId="0" fontId="122" fillId="52" borderId="0" applyNumberFormat="0" applyBorder="0" applyAlignment="0" applyProtection="0"/>
    <xf numFmtId="0" fontId="122" fillId="53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122" fillId="56" borderId="0" applyNumberFormat="0" applyBorder="0" applyAlignment="0" applyProtection="0"/>
    <xf numFmtId="0" fontId="122" fillId="57" borderId="0" applyNumberFormat="0" applyBorder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122" fillId="60" borderId="0" applyNumberFormat="0" applyBorder="0" applyAlignment="0" applyProtection="0"/>
    <xf numFmtId="0" fontId="34" fillId="0" borderId="0"/>
    <xf numFmtId="0" fontId="34" fillId="30" borderId="0" applyNumberFormat="0" applyBorder="0" applyAlignment="0" applyProtection="0"/>
    <xf numFmtId="0" fontId="34" fillId="29" borderId="0" applyNumberFormat="0" applyBorder="0" applyAlignment="0" applyProtection="0"/>
    <xf numFmtId="0" fontId="34" fillId="38" borderId="31" applyNumberFormat="0" applyFont="0" applyAlignment="0" applyProtection="0"/>
    <xf numFmtId="0" fontId="33" fillId="0" borderId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33" fillId="44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12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25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6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9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8" fillId="2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6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9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0" fontId="69" fillId="12" borderId="0" applyNumberFormat="0" applyBorder="0" applyAlignment="0" applyProtection="0"/>
    <xf numFmtId="4" fontId="126" fillId="25" borderId="33" applyNumberFormat="0" applyProtection="0">
      <alignment vertical="center"/>
    </xf>
    <xf numFmtId="4" fontId="127" fillId="62" borderId="33" applyNumberFormat="0" applyProtection="0">
      <alignment vertical="center"/>
    </xf>
    <xf numFmtId="4" fontId="126" fillId="62" borderId="33" applyNumberFormat="0" applyProtection="0">
      <alignment horizontal="left" vertical="center" indent="1"/>
    </xf>
    <xf numFmtId="0" fontId="126" fillId="62" borderId="33" applyNumberFormat="0" applyProtection="0">
      <alignment horizontal="left" vertical="top" indent="1"/>
    </xf>
    <xf numFmtId="4" fontId="126" fillId="63" borderId="0" applyNumberFormat="0" applyProtection="0">
      <alignment horizontal="left" vertical="center" indent="1"/>
    </xf>
    <xf numFmtId="4" fontId="128" fillId="6" borderId="33" applyNumberFormat="0" applyProtection="0">
      <alignment horizontal="right" vertical="center"/>
    </xf>
    <xf numFmtId="4" fontId="128" fillId="12" borderId="33" applyNumberFormat="0" applyProtection="0">
      <alignment horizontal="right" vertical="center"/>
    </xf>
    <xf numFmtId="4" fontId="128" fillId="20" borderId="33" applyNumberFormat="0" applyProtection="0">
      <alignment horizontal="right" vertical="center"/>
    </xf>
    <xf numFmtId="4" fontId="128" fillId="14" borderId="33" applyNumberFormat="0" applyProtection="0">
      <alignment horizontal="right" vertical="center"/>
    </xf>
    <xf numFmtId="4" fontId="128" fillId="18" borderId="33" applyNumberFormat="0" applyProtection="0">
      <alignment horizontal="right" vertical="center"/>
    </xf>
    <xf numFmtId="4" fontId="128" fillId="22" borderId="33" applyNumberFormat="0" applyProtection="0">
      <alignment horizontal="right" vertical="center"/>
    </xf>
    <xf numFmtId="4" fontId="128" fillId="21" borderId="33" applyNumberFormat="0" applyProtection="0">
      <alignment horizontal="right" vertical="center"/>
    </xf>
    <xf numFmtId="4" fontId="128" fillId="64" borderId="33" applyNumberFormat="0" applyProtection="0">
      <alignment horizontal="right" vertical="center"/>
    </xf>
    <xf numFmtId="4" fontId="128" fillId="13" borderId="33" applyNumberFormat="0" applyProtection="0">
      <alignment horizontal="right" vertical="center"/>
    </xf>
    <xf numFmtId="4" fontId="126" fillId="65" borderId="34" applyNumberFormat="0" applyProtection="0">
      <alignment horizontal="left" vertical="center" indent="1"/>
    </xf>
    <xf numFmtId="4" fontId="128" fillId="66" borderId="0" applyNumberFormat="0" applyProtection="0">
      <alignment horizontal="left" vertical="center" indent="1"/>
    </xf>
    <xf numFmtId="4" fontId="129" fillId="67" borderId="0" applyNumberFormat="0" applyProtection="0">
      <alignment horizontal="left" vertical="center" indent="1"/>
    </xf>
    <xf numFmtId="4" fontId="128" fillId="68" borderId="33" applyNumberFormat="0" applyProtection="0">
      <alignment horizontal="right" vertical="center"/>
    </xf>
    <xf numFmtId="4" fontId="130" fillId="66" borderId="0" applyNumberFormat="0" applyProtection="0">
      <alignment horizontal="left" vertical="center" indent="1"/>
    </xf>
    <xf numFmtId="4" fontId="130" fillId="63" borderId="0" applyNumberFormat="0" applyProtection="0">
      <alignment horizontal="left" vertical="center" indent="1"/>
    </xf>
    <xf numFmtId="0" fontId="62" fillId="67" borderId="33" applyNumberFormat="0" applyProtection="0">
      <alignment horizontal="left" vertical="center" indent="1"/>
    </xf>
    <xf numFmtId="0" fontId="62" fillId="67" borderId="33" applyNumberFormat="0" applyProtection="0">
      <alignment horizontal="left" vertical="top" indent="1"/>
    </xf>
    <xf numFmtId="0" fontId="62" fillId="63" borderId="33" applyNumberFormat="0" applyProtection="0">
      <alignment horizontal="left" vertical="center" indent="1"/>
    </xf>
    <xf numFmtId="0" fontId="62" fillId="63" borderId="33" applyNumberFormat="0" applyProtection="0">
      <alignment horizontal="left" vertical="top" indent="1"/>
    </xf>
    <xf numFmtId="0" fontId="62" fillId="69" borderId="33" applyNumberFormat="0" applyProtection="0">
      <alignment horizontal="left" vertical="center" indent="1"/>
    </xf>
    <xf numFmtId="0" fontId="62" fillId="69" borderId="33" applyNumberFormat="0" applyProtection="0">
      <alignment horizontal="left" vertical="top" indent="1"/>
    </xf>
    <xf numFmtId="0" fontId="62" fillId="70" borderId="33" applyNumberFormat="0" applyProtection="0">
      <alignment horizontal="left" vertical="center" indent="1"/>
    </xf>
    <xf numFmtId="0" fontId="62" fillId="70" borderId="33" applyNumberFormat="0" applyProtection="0">
      <alignment horizontal="left" vertical="top" indent="1"/>
    </xf>
    <xf numFmtId="4" fontId="128" fillId="71" borderId="33" applyNumberFormat="0" applyProtection="0">
      <alignment vertical="center"/>
    </xf>
    <xf numFmtId="4" fontId="131" fillId="71" borderId="33" applyNumberFormat="0" applyProtection="0">
      <alignment vertical="center"/>
    </xf>
    <xf numFmtId="4" fontId="128" fillId="71" borderId="33" applyNumberFormat="0" applyProtection="0">
      <alignment horizontal="left" vertical="center" indent="1"/>
    </xf>
    <xf numFmtId="0" fontId="128" fillId="71" borderId="33" applyNumberFormat="0" applyProtection="0">
      <alignment horizontal="left" vertical="top" indent="1"/>
    </xf>
    <xf numFmtId="4" fontId="128" fillId="66" borderId="33" applyNumberFormat="0" applyProtection="0">
      <alignment horizontal="right" vertical="center"/>
    </xf>
    <xf numFmtId="4" fontId="131" fillId="66" borderId="33" applyNumberFormat="0" applyProtection="0">
      <alignment horizontal="right" vertical="center"/>
    </xf>
    <xf numFmtId="4" fontId="128" fillId="68" borderId="33" applyNumberFormat="0" applyProtection="0">
      <alignment horizontal="left" vertical="center" indent="1"/>
    </xf>
    <xf numFmtId="0" fontId="128" fillId="63" borderId="33" applyNumberFormat="0" applyProtection="0">
      <alignment horizontal="left" vertical="top" indent="1"/>
    </xf>
    <xf numFmtId="4" fontId="132" fillId="72" borderId="0" applyNumberFormat="0" applyProtection="0">
      <alignment horizontal="left" vertical="center" indent="1"/>
    </xf>
    <xf numFmtId="4" fontId="133" fillId="66" borderId="33" applyNumberFormat="0" applyProtection="0">
      <alignment horizontal="right" vertical="center"/>
    </xf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73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22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1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74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1" fillId="25" borderId="13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72" fillId="61" borderId="14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6" fillId="61" borderId="13" applyNumberFormat="0" applyAlignment="0" applyProtection="0"/>
    <xf numFmtId="0" fontId="134" fillId="0" borderId="0" applyNumberFormat="0" applyFill="0" applyBorder="0" applyAlignment="0" applyProtection="0">
      <alignment vertical="top"/>
      <protection locked="0"/>
    </xf>
    <xf numFmtId="176" fontId="67" fillId="0" borderId="0" applyFont="0" applyFill="0" applyBorder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7" fillId="0" borderId="35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8" fillId="0" borderId="36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37" applyNumberFormat="0" applyFill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7" fillId="0" borderId="38" applyNumberFormat="0" applyFill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78" fillId="24" borderId="19" applyNumberFormat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141" fillId="25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7" fillId="0" borderId="0"/>
    <xf numFmtId="0" fontId="125" fillId="0" borderId="0"/>
    <xf numFmtId="0" fontId="89" fillId="0" borderId="0"/>
    <xf numFmtId="0" fontId="33" fillId="0" borderId="0"/>
    <xf numFmtId="0" fontId="62" fillId="0" borderId="0"/>
    <xf numFmtId="0" fontId="67" fillId="0" borderId="0"/>
    <xf numFmtId="0" fontId="6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5" fillId="0" borderId="0"/>
    <xf numFmtId="0" fontId="67" fillId="0" borderId="0"/>
    <xf numFmtId="0" fontId="67" fillId="0" borderId="0"/>
    <xf numFmtId="0" fontId="67" fillId="0" borderId="0"/>
    <xf numFmtId="0" fontId="33" fillId="0" borderId="0"/>
    <xf numFmtId="0" fontId="14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25" fillId="0" borderId="0"/>
    <xf numFmtId="0" fontId="135" fillId="0" borderId="0"/>
    <xf numFmtId="0" fontId="67" fillId="0" borderId="0"/>
    <xf numFmtId="0" fontId="12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1" fillId="8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25" fillId="26" borderId="20" applyNumberFormat="0" applyFont="0" applyAlignment="0" applyProtection="0"/>
    <xf numFmtId="0" fontId="125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135" fillId="26" borderId="20" applyNumberFormat="0" applyFont="0" applyAlignment="0" applyProtection="0"/>
    <xf numFmtId="0" fontId="125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67" fillId="26" borderId="20" applyNumberFormat="0" applyFont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39" applyNumberFormat="0" applyFill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9" fontId="87" fillId="0" borderId="0" applyFont="0" applyFill="0" applyBorder="0" applyAlignment="0" applyProtection="0"/>
    <xf numFmtId="179" fontId="87" fillId="0" borderId="0" applyFont="0" applyFill="0" applyBorder="0" applyAlignment="0" applyProtection="0"/>
    <xf numFmtId="164" fontId="6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85" fillId="9" borderId="0" applyNumberFormat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9" fillId="29" borderId="0" applyNumberFormat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0" fontId="57" fillId="0" borderId="0"/>
    <xf numFmtId="0" fontId="26" fillId="0" borderId="0"/>
    <xf numFmtId="0" fontId="87" fillId="0" borderId="0"/>
    <xf numFmtId="0" fontId="25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57" fillId="0" borderId="0"/>
    <xf numFmtId="43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3" fillId="44" borderId="0" applyNumberFormat="0" applyBorder="0" applyAlignment="0" applyProtection="0"/>
    <xf numFmtId="0" fontId="23" fillId="30" borderId="0" applyNumberFormat="0" applyBorder="0" applyAlignment="0" applyProtection="0"/>
    <xf numFmtId="0" fontId="23" fillId="0" borderId="0"/>
    <xf numFmtId="0" fontId="22" fillId="0" borderId="0"/>
    <xf numFmtId="0" fontId="21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43" fontId="57" fillId="0" borderId="0" applyFont="0" applyFill="0" applyBorder="0" applyAlignment="0" applyProtection="0"/>
    <xf numFmtId="0" fontId="20" fillId="0" borderId="0"/>
    <xf numFmtId="164" fontId="57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45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29" borderId="0" applyNumberFormat="0" applyBorder="0" applyAlignment="0" applyProtection="0"/>
    <xf numFmtId="0" fontId="19" fillId="58" borderId="0" applyNumberFormat="0" applyBorder="0" applyAlignment="0" applyProtection="0"/>
    <xf numFmtId="0" fontId="19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55" borderId="0" applyNumberFormat="0" applyBorder="0" applyAlignment="0" applyProtection="0"/>
    <xf numFmtId="0" fontId="19" fillId="41" borderId="0" applyNumberFormat="0" applyBorder="0" applyAlignment="0" applyProtection="0"/>
    <xf numFmtId="0" fontId="19" fillId="58" borderId="0" applyNumberFormat="0" applyBorder="0" applyAlignment="0" applyProtection="0"/>
    <xf numFmtId="0" fontId="19" fillId="0" borderId="0"/>
    <xf numFmtId="0" fontId="19" fillId="0" borderId="0"/>
    <xf numFmtId="0" fontId="19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48" borderId="0" applyNumberFormat="0" applyBorder="0" applyAlignment="0" applyProtection="0"/>
    <xf numFmtId="176" fontId="19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58" borderId="0" applyNumberFormat="0" applyBorder="0" applyAlignment="0" applyProtection="0"/>
    <xf numFmtId="43" fontId="19" fillId="0" borderId="0" applyFont="0" applyFill="0" applyBorder="0" applyAlignment="0" applyProtection="0"/>
    <xf numFmtId="0" fontId="19" fillId="40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62" fillId="0" borderId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30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54" borderId="0" applyNumberFormat="0" applyBorder="0" applyAlignment="0" applyProtection="0"/>
    <xf numFmtId="0" fontId="19" fillId="45" borderId="0" applyNumberFormat="0" applyBorder="0" applyAlignment="0" applyProtection="0"/>
    <xf numFmtId="0" fontId="19" fillId="54" borderId="0" applyNumberFormat="0" applyBorder="0" applyAlignment="0" applyProtection="0"/>
    <xf numFmtId="43" fontId="19" fillId="0" borderId="0" applyFont="0" applyFill="0" applyBorder="0" applyAlignment="0" applyProtection="0"/>
    <xf numFmtId="0" fontId="19" fillId="55" borderId="0" applyNumberFormat="0" applyBorder="0" applyAlignment="0" applyProtection="0"/>
    <xf numFmtId="0" fontId="19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51" borderId="0" applyNumberFormat="0" applyBorder="0" applyAlignment="0" applyProtection="0"/>
    <xf numFmtId="0" fontId="19" fillId="30" borderId="0" applyNumberFormat="0" applyBorder="0" applyAlignment="0" applyProtection="0"/>
    <xf numFmtId="0" fontId="19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30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40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1" borderId="0" applyNumberFormat="0" applyBorder="0" applyAlignment="0" applyProtection="0"/>
    <xf numFmtId="0" fontId="19" fillId="59" borderId="0" applyNumberFormat="0" applyBorder="0" applyAlignment="0" applyProtection="0"/>
    <xf numFmtId="0" fontId="19" fillId="55" borderId="0" applyNumberFormat="0" applyBorder="0" applyAlignment="0" applyProtection="0"/>
    <xf numFmtId="0" fontId="19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8" borderId="0" applyNumberFormat="0" applyBorder="0" applyAlignment="0" applyProtection="0"/>
    <xf numFmtId="0" fontId="19" fillId="40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44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48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0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43" fontId="19" fillId="0" borderId="0" applyFont="0" applyFill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45" borderId="0" applyNumberFormat="0" applyBorder="0" applyAlignment="0" applyProtection="0"/>
    <xf numFmtId="0" fontId="19" fillId="40" borderId="0" applyNumberFormat="0" applyBorder="0" applyAlignment="0" applyProtection="0"/>
    <xf numFmtId="0" fontId="19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8" borderId="0" applyNumberFormat="0" applyBorder="0" applyAlignment="0" applyProtection="0"/>
    <xf numFmtId="0" fontId="19" fillId="41" borderId="0" applyNumberFormat="0" applyBorder="0" applyAlignment="0" applyProtection="0"/>
    <xf numFmtId="0" fontId="19" fillId="30" borderId="0" applyNumberFormat="0" applyBorder="0" applyAlignment="0" applyProtection="0"/>
    <xf numFmtId="0" fontId="19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59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44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38" borderId="31" applyNumberFormat="0" applyFont="0" applyAlignment="0" applyProtection="0"/>
    <xf numFmtId="0" fontId="19" fillId="0" borderId="0"/>
    <xf numFmtId="0" fontId="19" fillId="44" borderId="0" applyNumberFormat="0" applyBorder="0" applyAlignment="0" applyProtection="0"/>
    <xf numFmtId="0" fontId="19" fillId="40" borderId="0" applyNumberFormat="0" applyBorder="0" applyAlignment="0" applyProtection="0"/>
    <xf numFmtId="0" fontId="19" fillId="30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59" borderId="0" applyNumberFormat="0" applyBorder="0" applyAlignment="0" applyProtection="0"/>
    <xf numFmtId="0" fontId="19" fillId="54" borderId="0" applyNumberFormat="0" applyBorder="0" applyAlignment="0" applyProtection="0"/>
    <xf numFmtId="0" fontId="19" fillId="45" borderId="0" applyNumberFormat="0" applyBorder="0" applyAlignment="0" applyProtection="0"/>
    <xf numFmtId="0" fontId="19" fillId="54" borderId="0" applyNumberFormat="0" applyBorder="0" applyAlignment="0" applyProtection="0"/>
    <xf numFmtId="0" fontId="19" fillId="5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30" borderId="0" applyNumberFormat="0" applyBorder="0" applyAlignment="0" applyProtection="0"/>
    <xf numFmtId="0" fontId="19" fillId="54" borderId="0" applyNumberFormat="0" applyBorder="0" applyAlignment="0" applyProtection="0"/>
    <xf numFmtId="0" fontId="19" fillId="51" borderId="0" applyNumberFormat="0" applyBorder="0" applyAlignment="0" applyProtection="0"/>
    <xf numFmtId="0" fontId="19" fillId="58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45" borderId="0" applyNumberFormat="0" applyBorder="0" applyAlignment="0" applyProtection="0"/>
    <xf numFmtId="0" fontId="19" fillId="44" borderId="0" applyNumberFormat="0" applyBorder="0" applyAlignment="0" applyProtection="0"/>
    <xf numFmtId="0" fontId="19" fillId="54" borderId="0" applyNumberFormat="0" applyBorder="0" applyAlignment="0" applyProtection="0"/>
    <xf numFmtId="0" fontId="19" fillId="41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30" borderId="0" applyNumberFormat="0" applyBorder="0" applyAlignment="0" applyProtection="0"/>
    <xf numFmtId="0" fontId="19" fillId="40" borderId="0" applyNumberFormat="0" applyBorder="0" applyAlignment="0" applyProtection="0"/>
    <xf numFmtId="0" fontId="19" fillId="55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55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59" borderId="0" applyNumberFormat="0" applyBorder="0" applyAlignment="0" applyProtection="0"/>
    <xf numFmtId="0" fontId="19" fillId="30" borderId="0" applyNumberFormat="0" applyBorder="0" applyAlignment="0" applyProtection="0"/>
    <xf numFmtId="0" fontId="19" fillId="48" borderId="0" applyNumberFormat="0" applyBorder="0" applyAlignment="0" applyProtection="0"/>
    <xf numFmtId="0" fontId="19" fillId="55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44" borderId="0" applyNumberFormat="0" applyBorder="0" applyAlignment="0" applyProtection="0"/>
    <xf numFmtId="0" fontId="19" fillId="5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54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59" borderId="0" applyNumberFormat="0" applyBorder="0" applyAlignment="0" applyProtection="0"/>
    <xf numFmtId="0" fontId="19" fillId="40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29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41" borderId="0" applyNumberFormat="0" applyBorder="0" applyAlignment="0" applyProtection="0"/>
    <xf numFmtId="0" fontId="19" fillId="48" borderId="0" applyNumberFormat="0" applyBorder="0" applyAlignment="0" applyProtection="0"/>
    <xf numFmtId="0" fontId="19" fillId="44" borderId="0" applyNumberFormat="0" applyBorder="0" applyAlignment="0" applyProtection="0"/>
    <xf numFmtId="0" fontId="19" fillId="40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1" borderId="0" applyNumberFormat="0" applyBorder="0" applyAlignment="0" applyProtection="0"/>
    <xf numFmtId="0" fontId="19" fillId="30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59" borderId="0" applyNumberFormat="0" applyBorder="0" applyAlignment="0" applyProtection="0"/>
    <xf numFmtId="0" fontId="19" fillId="29" borderId="0" applyNumberFormat="0" applyBorder="0" applyAlignment="0" applyProtection="0"/>
    <xf numFmtId="0" fontId="19" fillId="48" borderId="0" applyNumberFormat="0" applyBorder="0" applyAlignment="0" applyProtection="0"/>
    <xf numFmtId="0" fontId="19" fillId="44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0" borderId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29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48" borderId="0" applyNumberFormat="0" applyBorder="0" applyAlignment="0" applyProtection="0"/>
    <xf numFmtId="164" fontId="6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40" borderId="0" applyNumberFormat="0" applyBorder="0" applyAlignment="0" applyProtection="0"/>
    <xf numFmtId="0" fontId="19" fillId="45" borderId="0" applyNumberFormat="0" applyBorder="0" applyAlignment="0" applyProtection="0"/>
    <xf numFmtId="0" fontId="19" fillId="55" borderId="0" applyNumberFormat="0" applyBorder="0" applyAlignment="0" applyProtection="0"/>
    <xf numFmtId="0" fontId="19" fillId="40" borderId="0" applyNumberFormat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43" fontId="57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57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57" fillId="0" borderId="0" applyFont="0" applyFill="0" applyBorder="0" applyAlignment="0" applyProtection="0"/>
    <xf numFmtId="176" fontId="19" fillId="0" borderId="0" applyFont="0" applyFill="0" applyBorder="0" applyAlignment="0" applyProtection="0"/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62" fillId="0" borderId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30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51" borderId="0" applyNumberFormat="0" applyBorder="0" applyAlignment="0" applyProtection="0"/>
    <xf numFmtId="0" fontId="19" fillId="54" borderId="0" applyNumberFormat="0" applyBorder="0" applyAlignment="0" applyProtection="0"/>
    <xf numFmtId="0" fontId="19" fillId="55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0" borderId="0"/>
    <xf numFmtId="0" fontId="19" fillId="30" borderId="0" applyNumberFormat="0" applyBorder="0" applyAlignment="0" applyProtection="0"/>
    <xf numFmtId="0" fontId="19" fillId="29" borderId="0" applyNumberFormat="0" applyBorder="0" applyAlignment="0" applyProtection="0"/>
    <xf numFmtId="0" fontId="19" fillId="38" borderId="31" applyNumberFormat="0" applyFont="0" applyAlignment="0" applyProtection="0"/>
    <xf numFmtId="0" fontId="19" fillId="0" borderId="0"/>
    <xf numFmtId="0" fontId="19" fillId="44" borderId="0" applyNumberFormat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43" fontId="57" fillId="0" borderId="0" applyFont="0" applyFill="0" applyBorder="0" applyAlignment="0" applyProtection="0"/>
    <xf numFmtId="0" fontId="19" fillId="30" borderId="0" applyNumberFormat="0" applyBorder="0" applyAlignment="0" applyProtection="0"/>
    <xf numFmtId="0" fontId="19" fillId="54" borderId="0" applyNumberFormat="0" applyBorder="0" applyAlignment="0" applyProtection="0"/>
    <xf numFmtId="0" fontId="19" fillId="59" borderId="0" applyNumberFormat="0" applyBorder="0" applyAlignment="0" applyProtection="0"/>
    <xf numFmtId="0" fontId="19" fillId="45" borderId="0" applyNumberFormat="0" applyBorder="0" applyAlignment="0" applyProtection="0"/>
    <xf numFmtId="0" fontId="19" fillId="58" borderId="0" applyNumberFormat="0" applyBorder="0" applyAlignment="0" applyProtection="0"/>
    <xf numFmtId="0" fontId="19" fillId="48" borderId="0" applyNumberFormat="0" applyBorder="0" applyAlignment="0" applyProtection="0"/>
    <xf numFmtId="0" fontId="19" fillId="41" borderId="0" applyNumberFormat="0" applyBorder="0" applyAlignment="0" applyProtection="0"/>
    <xf numFmtId="0" fontId="19" fillId="55" borderId="0" applyNumberFormat="0" applyBorder="0" applyAlignment="0" applyProtection="0"/>
    <xf numFmtId="0" fontId="19" fillId="3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58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8" borderId="0" applyNumberFormat="0" applyBorder="0" applyAlignment="0" applyProtection="0"/>
    <xf numFmtId="0" fontId="19" fillId="4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0" fontId="19" fillId="55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8" borderId="0" applyNumberFormat="0" applyBorder="0" applyAlignment="0" applyProtection="0"/>
    <xf numFmtId="0" fontId="19" fillId="44" borderId="0" applyNumberFormat="0" applyBorder="0" applyAlignment="0" applyProtection="0"/>
    <xf numFmtId="0" fontId="19" fillId="59" borderId="0" applyNumberFormat="0" applyBorder="0" applyAlignment="0" applyProtection="0"/>
    <xf numFmtId="0" fontId="18" fillId="30" borderId="0" applyNumberFormat="0" applyBorder="0" applyAlignment="0" applyProtection="0"/>
    <xf numFmtId="0" fontId="18" fillId="0" borderId="0"/>
    <xf numFmtId="0" fontId="57" fillId="0" borderId="0"/>
    <xf numFmtId="0" fontId="18" fillId="0" borderId="0"/>
    <xf numFmtId="0" fontId="18" fillId="0" borderId="0"/>
    <xf numFmtId="0" fontId="18" fillId="44" borderId="0" applyNumberFormat="0" applyBorder="0" applyAlignment="0" applyProtection="0"/>
    <xf numFmtId="0" fontId="18" fillId="0" borderId="0"/>
    <xf numFmtId="0" fontId="17" fillId="30" borderId="0" applyNumberFormat="0" applyBorder="0" applyAlignment="0" applyProtection="0"/>
    <xf numFmtId="0" fontId="16" fillId="0" borderId="0"/>
    <xf numFmtId="0" fontId="16" fillId="0" borderId="0"/>
    <xf numFmtId="43" fontId="15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0" fillId="0" borderId="0"/>
    <xf numFmtId="9" fontId="158" fillId="0" borderId="0" applyFont="0" applyFill="0" applyBorder="0" applyAlignment="0" applyProtection="0"/>
    <xf numFmtId="0" fontId="158" fillId="0" borderId="0"/>
    <xf numFmtId="0" fontId="8" fillId="0" borderId="0"/>
    <xf numFmtId="0" fontId="62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7" fillId="0" borderId="0"/>
    <xf numFmtId="0" fontId="160" fillId="4" borderId="0" applyNumberFormat="0" applyBorder="0" applyAlignment="0" applyProtection="0"/>
    <xf numFmtId="0" fontId="16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14">
    <xf numFmtId="0" fontId="0" fillId="0" borderId="0" xfId="0"/>
    <xf numFmtId="0" fontId="54" fillId="0" borderId="0" xfId="0" applyFont="1"/>
    <xf numFmtId="0" fontId="60" fillId="0" borderId="0" xfId="0" applyFont="1"/>
    <xf numFmtId="0" fontId="61" fillId="0" borderId="0" xfId="0" applyFont="1"/>
    <xf numFmtId="0" fontId="61" fillId="0" borderId="6" xfId="0" applyFont="1" applyBorder="1"/>
    <xf numFmtId="166" fontId="0" fillId="0" borderId="0" xfId="0" applyNumberFormat="1"/>
    <xf numFmtId="0" fontId="65" fillId="0" borderId="0" xfId="0" applyFont="1"/>
    <xf numFmtId="167" fontId="62" fillId="0" borderId="0" xfId="4" applyNumberFormat="1" applyFont="1"/>
    <xf numFmtId="10" fontId="62" fillId="0" borderId="0" xfId="4" applyNumberFormat="1" applyFont="1"/>
    <xf numFmtId="177" fontId="0" fillId="0" borderId="0" xfId="0" applyNumberFormat="1"/>
    <xf numFmtId="167" fontId="62" fillId="0" borderId="0" xfId="4" applyNumberFormat="1" applyFont="1" applyFill="1"/>
    <xf numFmtId="10" fontId="62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43" fontId="0" fillId="0" borderId="0" xfId="0" applyNumberFormat="1"/>
    <xf numFmtId="0" fontId="100" fillId="0" borderId="0" xfId="0" applyFont="1"/>
    <xf numFmtId="0" fontId="58" fillId="0" borderId="0" xfId="0" applyFont="1"/>
    <xf numFmtId="0" fontId="101" fillId="0" borderId="0" xfId="0" applyFont="1"/>
    <xf numFmtId="43" fontId="0" fillId="0" borderId="0" xfId="3" applyFont="1"/>
    <xf numFmtId="0" fontId="102" fillId="0" borderId="0" xfId="0" applyFont="1"/>
    <xf numFmtId="167" fontId="103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9" fillId="0" borderId="1" xfId="0" applyFont="1" applyBorder="1"/>
    <xf numFmtId="0" fontId="109" fillId="0" borderId="3" xfId="0" applyFont="1" applyBorder="1" applyAlignment="1">
      <alignment horizontal="center" vertical="center" wrapText="1"/>
    </xf>
    <xf numFmtId="43" fontId="105" fillId="0" borderId="1" xfId="3" applyFont="1" applyFill="1" applyBorder="1"/>
    <xf numFmtId="43" fontId="105" fillId="0" borderId="1" xfId="3" applyFont="1" applyBorder="1" applyProtection="1">
      <protection locked="0"/>
    </xf>
    <xf numFmtId="14" fontId="105" fillId="0" borderId="1" xfId="941" applyNumberFormat="1" applyFont="1" applyBorder="1">
      <alignment horizontal="center"/>
    </xf>
    <xf numFmtId="0" fontId="124" fillId="0" borderId="1" xfId="0" applyFont="1" applyBorder="1" applyAlignment="1">
      <alignment horizontal="center" vertical="center"/>
    </xf>
    <xf numFmtId="0" fontId="124" fillId="0" borderId="2" xfId="0" applyFont="1" applyBorder="1" applyAlignment="1">
      <alignment horizontal="center" vertical="center"/>
    </xf>
    <xf numFmtId="1" fontId="105" fillId="0" borderId="1" xfId="0" applyNumberFormat="1" applyFont="1" applyBorder="1" applyAlignment="1">
      <alignment horizontal="center"/>
    </xf>
    <xf numFmtId="0" fontId="105" fillId="0" borderId="2" xfId="0" applyFont="1" applyBorder="1" applyAlignment="1">
      <alignment horizontal="center" vertical="center" wrapText="1"/>
    </xf>
    <xf numFmtId="1" fontId="105" fillId="0" borderId="1" xfId="237" applyNumberFormat="1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169" fontId="63" fillId="0" borderId="1" xfId="3" applyNumberFormat="1" applyFont="1" applyBorder="1"/>
    <xf numFmtId="168" fontId="104" fillId="0" borderId="1" xfId="7" applyNumberFormat="1" applyFont="1" applyBorder="1"/>
    <xf numFmtId="168" fontId="104" fillId="0" borderId="1" xfId="7" applyNumberFormat="1" applyFont="1" applyFill="1" applyBorder="1"/>
    <xf numFmtId="0" fontId="105" fillId="0" borderId="1" xfId="0" applyFont="1" applyBorder="1" applyAlignment="1">
      <alignment horizontal="center" vertical="center" wrapText="1"/>
    </xf>
    <xf numFmtId="0" fontId="143" fillId="0" borderId="0" xfId="0" applyFont="1"/>
    <xf numFmtId="1" fontId="105" fillId="0" borderId="1" xfId="0" applyNumberFormat="1" applyFont="1" applyBorder="1" applyAlignment="1">
      <alignment horizontal="center" vertical="center"/>
    </xf>
    <xf numFmtId="43" fontId="105" fillId="0" borderId="1" xfId="6" applyNumberFormat="1" applyFont="1" applyBorder="1" applyAlignment="1">
      <alignment horizontal="right" vertical="center"/>
    </xf>
    <xf numFmtId="43" fontId="105" fillId="0" borderId="1" xfId="3" applyFont="1" applyFill="1" applyBorder="1" applyAlignment="1">
      <alignment horizontal="center" vertical="center"/>
    </xf>
    <xf numFmtId="43" fontId="105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4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5" fillId="0" borderId="2" xfId="0" applyNumberFormat="1" applyFont="1" applyBorder="1" applyAlignment="1">
      <alignment horizontal="center" vertical="center"/>
    </xf>
    <xf numFmtId="0" fontId="109" fillId="0" borderId="1" xfId="2148" applyFont="1" applyBorder="1"/>
    <xf numFmtId="0" fontId="108" fillId="3" borderId="0" xfId="0" applyFont="1" applyFill="1" applyAlignment="1">
      <alignment vertical="center"/>
    </xf>
    <xf numFmtId="0" fontId="0" fillId="77" borderId="0" xfId="0" applyFill="1"/>
    <xf numFmtId="0" fontId="107" fillId="31" borderId="0" xfId="0" applyFont="1" applyFill="1" applyAlignment="1">
      <alignment vertical="top" wrapText="1"/>
    </xf>
    <xf numFmtId="0" fontId="65" fillId="31" borderId="0" xfId="0" applyFont="1" applyFill="1"/>
    <xf numFmtId="0" fontId="61" fillId="31" borderId="0" xfId="0" applyFont="1" applyFill="1"/>
    <xf numFmtId="0" fontId="26" fillId="76" borderId="0" xfId="2154" applyFill="1"/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0" fillId="0" borderId="44" xfId="0" applyBorder="1"/>
    <xf numFmtId="0" fontId="144" fillId="0" borderId="0" xfId="0" applyFont="1" applyAlignment="1">
      <alignment horizontal="left" vertical="center" wrapText="1"/>
    </xf>
    <xf numFmtId="169" fontId="63" fillId="0" borderId="1" xfId="3" applyNumberFormat="1" applyFont="1" applyFill="1" applyBorder="1"/>
    <xf numFmtId="166" fontId="109" fillId="0" borderId="1" xfId="2137" applyNumberFormat="1" applyFont="1" applyBorder="1"/>
    <xf numFmtId="0" fontId="24" fillId="76" borderId="0" xfId="2162" applyFill="1"/>
    <xf numFmtId="0" fontId="63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9" fillId="31" borderId="0" xfId="0" applyFont="1" applyFill="1" applyBorder="1"/>
    <xf numFmtId="0" fontId="0" fillId="31" borderId="0" xfId="0" applyFill="1" applyBorder="1"/>
    <xf numFmtId="0" fontId="104" fillId="31" borderId="10" xfId="0" applyFont="1" applyFill="1" applyBorder="1" applyAlignment="1">
      <alignment horizontal="center" vertical="center" wrapText="1"/>
    </xf>
    <xf numFmtId="0" fontId="109" fillId="0" borderId="1" xfId="2137" applyFont="1" applyBorder="1" applyAlignment="1">
      <alignment horizontal="center" vertical="center" wrapText="1"/>
    </xf>
    <xf numFmtId="0" fontId="109" fillId="0" borderId="1" xfId="0" applyFont="1" applyBorder="1" applyAlignment="1">
      <alignment horizontal="center" vertical="center"/>
    </xf>
    <xf numFmtId="0" fontId="63" fillId="0" borderId="1" xfId="0" applyFont="1" applyBorder="1"/>
    <xf numFmtId="0" fontId="63" fillId="0" borderId="1" xfId="0" applyFont="1" applyBorder="1" applyAlignment="1">
      <alignment horizontal="center"/>
    </xf>
    <xf numFmtId="0" fontId="104" fillId="0" borderId="1" xfId="0" applyFont="1" applyBorder="1" applyAlignment="1">
      <alignment horizontal="center" vertical="center" wrapText="1"/>
    </xf>
    <xf numFmtId="0" fontId="109" fillId="0" borderId="1" xfId="0" applyFont="1" applyBorder="1" applyAlignment="1">
      <alignment horizontal="center" vertical="center"/>
    </xf>
    <xf numFmtId="4" fontId="109" fillId="0" borderId="1" xfId="0" applyNumberFormat="1" applyFont="1" applyBorder="1" applyAlignment="1">
      <alignment horizontal="center" vertical="center" wrapText="1"/>
    </xf>
    <xf numFmtId="0" fontId="123" fillId="0" borderId="2" xfId="0" applyFont="1" applyBorder="1" applyAlignment="1">
      <alignment horizontal="center" vertical="center"/>
    </xf>
    <xf numFmtId="43" fontId="109" fillId="0" borderId="3" xfId="3" applyFont="1" applyBorder="1" applyAlignment="1">
      <alignment horizontal="center" vertical="center" wrapText="1"/>
    </xf>
    <xf numFmtId="0" fontId="109" fillId="0" borderId="1" xfId="0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 wrapText="1"/>
    </xf>
    <xf numFmtId="0" fontId="105" fillId="31" borderId="0" xfId="0" applyFont="1" applyFill="1" applyBorder="1" applyAlignment="1">
      <alignment horizontal="center" vertical="top" wrapText="1"/>
    </xf>
    <xf numFmtId="0" fontId="105" fillId="31" borderId="0" xfId="0" applyFont="1" applyFill="1" applyBorder="1" applyAlignment="1">
      <alignment horizontal="center" vertical="center"/>
    </xf>
    <xf numFmtId="0" fontId="105" fillId="31" borderId="0" xfId="0" applyFont="1" applyFill="1" applyBorder="1" applyAlignment="1">
      <alignment horizontal="center"/>
    </xf>
    <xf numFmtId="166" fontId="63" fillId="31" borderId="0" xfId="0" applyNumberFormat="1" applyFont="1" applyFill="1" applyBorder="1" applyAlignment="1">
      <alignment horizontal="center"/>
    </xf>
    <xf numFmtId="43" fontId="63" fillId="0" borderId="1" xfId="3" applyNumberFormat="1" applyFont="1" applyBorder="1"/>
    <xf numFmtId="166" fontId="105" fillId="0" borderId="1" xfId="237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0" fontId="148" fillId="2" borderId="0" xfId="1" applyFont="1" applyFill="1" applyAlignment="1">
      <alignment vertical="center"/>
    </xf>
    <xf numFmtId="0" fontId="109" fillId="31" borderId="1" xfId="2158" applyFont="1" applyFill="1" applyBorder="1" applyAlignment="1">
      <alignment horizontal="center" vertical="center"/>
    </xf>
    <xf numFmtId="0" fontId="109" fillId="31" borderId="1" xfId="2158" applyFont="1" applyFill="1" applyBorder="1" applyAlignment="1">
      <alignment horizontal="center" vertical="center" wrapText="1"/>
    </xf>
    <xf numFmtId="0" fontId="0" fillId="0" borderId="46" xfId="0" applyBorder="1"/>
    <xf numFmtId="0" fontId="0" fillId="76" borderId="0" xfId="0" applyFill="1" applyBorder="1"/>
    <xf numFmtId="0" fontId="93" fillId="0" borderId="0" xfId="0" applyFont="1"/>
    <xf numFmtId="0" fontId="94" fillId="0" borderId="0" xfId="0" applyFont="1" applyAlignment="1">
      <alignment horizontal="left" vertical="top"/>
    </xf>
    <xf numFmtId="0" fontId="151" fillId="0" borderId="0" xfId="0" applyFont="1"/>
    <xf numFmtId="169" fontId="0" fillId="0" borderId="0" xfId="3" applyNumberFormat="1" applyFont="1" applyAlignment="1">
      <alignment horizontal="center" vertical="center"/>
    </xf>
    <xf numFmtId="0" fontId="63" fillId="31" borderId="1" xfId="2162" applyFont="1" applyFill="1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1" fontId="109" fillId="31" borderId="1" xfId="2159" applyNumberFormat="1" applyFont="1" applyFill="1" applyBorder="1"/>
    <xf numFmtId="166" fontId="109" fillId="31" borderId="1" xfId="2159" applyNumberFormat="1" applyFont="1" applyFill="1" applyBorder="1"/>
    <xf numFmtId="1" fontId="109" fillId="31" borderId="1" xfId="2158" applyNumberFormat="1" applyFont="1" applyFill="1" applyBorder="1"/>
    <xf numFmtId="1" fontId="109" fillId="0" borderId="1" xfId="2684" applyNumberFormat="1" applyFont="1" applyBorder="1"/>
    <xf numFmtId="0" fontId="105" fillId="31" borderId="0" xfId="0" applyFont="1" applyFill="1" applyBorder="1" applyAlignment="1">
      <alignment horizontal="center" vertical="center"/>
    </xf>
    <xf numFmtId="0" fontId="108" fillId="31" borderId="40" xfId="0" applyFont="1" applyFill="1" applyBorder="1" applyAlignment="1">
      <alignment vertical="center"/>
    </xf>
    <xf numFmtId="0" fontId="0" fillId="31" borderId="40" xfId="0" applyFill="1" applyBorder="1"/>
    <xf numFmtId="0" fontId="0" fillId="31" borderId="44" xfId="0" applyFill="1" applyBorder="1"/>
    <xf numFmtId="0" fontId="0" fillId="0" borderId="47" xfId="0" applyBorder="1"/>
    <xf numFmtId="0" fontId="153" fillId="31" borderId="0" xfId="1040" applyNumberFormat="1" applyFont="1" applyFill="1" applyBorder="1" applyAlignment="1">
      <alignment horizontal="center" wrapText="1"/>
    </xf>
    <xf numFmtId="0" fontId="0" fillId="0" borderId="0" xfId="0" applyBorder="1"/>
    <xf numFmtId="0" fontId="109" fillId="31" borderId="42" xfId="0" applyFont="1" applyFill="1" applyBorder="1"/>
    <xf numFmtId="0" fontId="109" fillId="31" borderId="41" xfId="0" applyFont="1" applyFill="1" applyBorder="1"/>
    <xf numFmtId="0" fontId="0" fillId="31" borderId="41" xfId="0" applyFill="1" applyBorder="1"/>
    <xf numFmtId="0" fontId="0" fillId="0" borderId="45" xfId="0" applyBorder="1"/>
    <xf numFmtId="0" fontId="149" fillId="0" borderId="1" xfId="1" applyFont="1" applyBorder="1" applyAlignment="1">
      <alignment horizontal="left" vertical="center"/>
    </xf>
    <xf numFmtId="0" fontId="106" fillId="3" borderId="10" xfId="0" applyFont="1" applyFill="1" applyBorder="1" applyAlignment="1">
      <alignment horizontal="center" vertical="center"/>
    </xf>
    <xf numFmtId="0" fontId="109" fillId="0" borderId="1" xfId="0" applyFont="1" applyBorder="1" applyAlignment="1">
      <alignment horizontal="center" vertical="center"/>
    </xf>
    <xf numFmtId="2" fontId="10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5" fillId="0" borderId="1" xfId="0" applyNumberFormat="1" applyFont="1" applyBorder="1" applyAlignment="1">
      <alignment horizontal="centerContinuous"/>
    </xf>
    <xf numFmtId="0" fontId="63" fillId="0" borderId="0" xfId="0" applyFont="1"/>
    <xf numFmtId="0" fontId="109" fillId="0" borderId="0" xfId="0" applyFont="1"/>
    <xf numFmtId="0" fontId="155" fillId="0" borderId="1" xfId="0" applyFont="1" applyBorder="1" applyAlignment="1">
      <alignment horizontal="center" vertical="center"/>
    </xf>
    <xf numFmtId="0" fontId="109" fillId="0" borderId="1" xfId="0" applyFont="1" applyBorder="1" applyAlignment="1">
      <alignment horizontal="left" vertical="center" indent="2"/>
    </xf>
    <xf numFmtId="169" fontId="109" fillId="0" borderId="1" xfId="0" applyNumberFormat="1" applyFont="1" applyBorder="1" applyAlignment="1">
      <alignment horizontal="right" vertical="center"/>
    </xf>
    <xf numFmtId="43" fontId="109" fillId="0" borderId="1" xfId="0" applyNumberFormat="1" applyFont="1" applyBorder="1" applyAlignment="1">
      <alignment horizontal="right" vertical="center"/>
    </xf>
    <xf numFmtId="169" fontId="156" fillId="0" borderId="1" xfId="3" applyNumberFormat="1" applyFont="1" applyBorder="1" applyAlignment="1">
      <alignment horizontal="right"/>
    </xf>
    <xf numFmtId="169" fontId="156" fillId="0" borderId="1" xfId="3" applyNumberFormat="1" applyFont="1" applyFill="1" applyBorder="1"/>
    <xf numFmtId="169" fontId="156" fillId="0" borderId="1" xfId="3" applyNumberFormat="1" applyFont="1" applyBorder="1"/>
    <xf numFmtId="2" fontId="63" fillId="0" borderId="0" xfId="0" applyNumberFormat="1" applyFont="1"/>
    <xf numFmtId="169" fontId="63" fillId="0" borderId="1" xfId="0" applyNumberFormat="1" applyFont="1" applyBorder="1"/>
    <xf numFmtId="0" fontId="155" fillId="0" borderId="0" xfId="0" applyFont="1"/>
    <xf numFmtId="0" fontId="63" fillId="0" borderId="2" xfId="0" applyFont="1" applyBorder="1"/>
    <xf numFmtId="0" fontId="145" fillId="0" borderId="1" xfId="0" applyFont="1" applyBorder="1" applyAlignment="1">
      <alignment horizontal="center"/>
    </xf>
    <xf numFmtId="180" fontId="109" fillId="0" borderId="1" xfId="0" applyNumberFormat="1" applyFont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/>
    </xf>
    <xf numFmtId="4" fontId="63" fillId="0" borderId="1" xfId="0" applyNumberFormat="1" applyFont="1" applyBorder="1" applyAlignment="1">
      <alignment horizontal="center"/>
    </xf>
    <xf numFmtId="0" fontId="9" fillId="0" borderId="0" xfId="0" applyFont="1"/>
    <xf numFmtId="1" fontId="105" fillId="0" borderId="10" xfId="0" applyNumberFormat="1" applyFont="1" applyBorder="1" applyAlignment="1">
      <alignment horizontal="centerContinuous"/>
    </xf>
    <xf numFmtId="0" fontId="63" fillId="0" borderId="10" xfId="0" applyFont="1" applyBorder="1" applyAlignment="1">
      <alignment horizontal="center" vertical="center"/>
    </xf>
    <xf numFmtId="0" fontId="109" fillId="0" borderId="4" xfId="2148" applyFont="1" applyFill="1" applyBorder="1"/>
    <xf numFmtId="0" fontId="0" fillId="0" borderId="0" xfId="0" applyAlignment="1">
      <alignment horizontal="center"/>
    </xf>
    <xf numFmtId="0" fontId="109" fillId="0" borderId="1" xfId="2148" applyFont="1" applyFill="1" applyBorder="1"/>
    <xf numFmtId="0" fontId="157" fillId="3" borderId="1" xfId="0" applyFont="1" applyFill="1" applyBorder="1" applyAlignment="1">
      <alignment horizontal="center" vertical="center"/>
    </xf>
    <xf numFmtId="0" fontId="153" fillId="0" borderId="0" xfId="1040" applyNumberFormat="1" applyFont="1" applyFill="1" applyBorder="1" applyAlignment="1">
      <alignment horizontal="center" wrapText="1"/>
    </xf>
    <xf numFmtId="166" fontId="105" fillId="31" borderId="0" xfId="2694" applyNumberFormat="1" applyFont="1" applyFill="1" applyBorder="1" applyAlignment="1">
      <alignment horizontal="right"/>
    </xf>
    <xf numFmtId="166" fontId="63" fillId="0" borderId="0" xfId="2695" applyNumberFormat="1" applyFont="1" applyBorder="1" applyAlignment="1">
      <alignment horizontal="right"/>
    </xf>
    <xf numFmtId="0" fontId="159" fillId="31" borderId="0" xfId="1" applyFont="1" applyFill="1" applyAlignment="1">
      <alignment vertical="center"/>
    </xf>
    <xf numFmtId="0" fontId="109" fillId="0" borderId="1" xfId="0" applyFont="1" applyBorder="1" applyAlignment="1">
      <alignment horizontal="center" vertical="center"/>
    </xf>
    <xf numFmtId="0" fontId="0" fillId="31" borderId="40" xfId="0" applyFill="1" applyBorder="1" applyAlignment="1">
      <alignment horizontal="center"/>
    </xf>
    <xf numFmtId="0" fontId="63" fillId="0" borderId="2" xfId="0" applyFont="1" applyBorder="1" applyAlignment="1">
      <alignment horizontal="center" vertical="center" wrapText="1"/>
    </xf>
    <xf numFmtId="169" fontId="63" fillId="0" borderId="1" xfId="0" applyNumberFormat="1" applyFont="1" applyBorder="1" applyAlignment="1">
      <alignment horizontal="right" vertical="center"/>
    </xf>
    <xf numFmtId="43" fontId="63" fillId="0" borderId="1" xfId="0" applyNumberFormat="1" applyFont="1" applyBorder="1" applyAlignment="1">
      <alignment horizontal="right" vertical="center"/>
    </xf>
    <xf numFmtId="169" fontId="63" fillId="0" borderId="2" xfId="0" applyNumberFormat="1" applyFont="1" applyBorder="1" applyAlignment="1">
      <alignment horizontal="right" vertical="center"/>
    </xf>
    <xf numFmtId="43" fontId="63" fillId="0" borderId="2" xfId="0" applyNumberFormat="1" applyFont="1" applyBorder="1" applyAlignment="1">
      <alignment horizontal="right" vertical="center"/>
    </xf>
    <xf numFmtId="0" fontId="109" fillId="0" borderId="1" xfId="0" applyFont="1" applyBorder="1" applyAlignment="1">
      <alignment horizontal="center" vertical="center"/>
    </xf>
    <xf numFmtId="0" fontId="144" fillId="0" borderId="0" xfId="0" applyFont="1" applyBorder="1" applyAlignment="1">
      <alignment horizontal="center" vertical="center" wrapText="1"/>
    </xf>
    <xf numFmtId="0" fontId="107" fillId="0" borderId="10" xfId="0" applyFont="1" applyBorder="1" applyAlignment="1">
      <alignment horizontal="center" vertical="center" wrapText="1"/>
    </xf>
    <xf numFmtId="0" fontId="144" fillId="0" borderId="0" xfId="0" applyFont="1" applyBorder="1" applyAlignment="1">
      <alignment horizontal="center" vertical="center" wrapText="1"/>
    </xf>
    <xf numFmtId="0" fontId="157" fillId="3" borderId="8" xfId="0" applyFont="1" applyFill="1" applyBorder="1" applyAlignment="1">
      <alignment horizontal="center" vertical="center"/>
    </xf>
    <xf numFmtId="0" fontId="145" fillId="0" borderId="12" xfId="0" applyFont="1" applyBorder="1" applyAlignment="1">
      <alignment horizontal="center" vertical="center"/>
    </xf>
    <xf numFmtId="0" fontId="109" fillId="0" borderId="1" xfId="2700" applyFont="1" applyBorder="1" applyAlignment="1">
      <alignment horizontal="center" vertical="center" wrapText="1"/>
    </xf>
    <xf numFmtId="0" fontId="145" fillId="0" borderId="0" xfId="0" applyFont="1" applyBorder="1" applyAlignment="1">
      <alignment horizontal="center" vertical="center"/>
    </xf>
    <xf numFmtId="0" fontId="0" fillId="0" borderId="0" xfId="0" applyFill="1"/>
    <xf numFmtId="1" fontId="109" fillId="0" borderId="49" xfId="2684" applyNumberFormat="1" applyFont="1" applyBorder="1"/>
    <xf numFmtId="166" fontId="109" fillId="31" borderId="49" xfId="2159" applyNumberFormat="1" applyFont="1" applyFill="1" applyBorder="1"/>
    <xf numFmtId="166" fontId="109" fillId="0" borderId="49" xfId="2" applyNumberFormat="1" applyFont="1" applyBorder="1"/>
    <xf numFmtId="168" fontId="104" fillId="0" borderId="51" xfId="7" applyNumberFormat="1" applyFont="1" applyFill="1" applyBorder="1"/>
    <xf numFmtId="168" fontId="104" fillId="0" borderId="51" xfId="7" applyNumberFormat="1" applyFont="1" applyBorder="1"/>
    <xf numFmtId="166" fontId="109" fillId="0" borderId="49" xfId="2137" applyNumberFormat="1" applyFont="1" applyBorder="1"/>
    <xf numFmtId="0" fontId="145" fillId="0" borderId="8" xfId="0" applyFont="1" applyBorder="1" applyAlignment="1">
      <alignment horizontal="center"/>
    </xf>
    <xf numFmtId="0" fontId="157" fillId="3" borderId="51" xfId="0" applyFont="1" applyFill="1" applyBorder="1" applyAlignment="1">
      <alignment horizontal="center" vertical="center" wrapText="1"/>
    </xf>
    <xf numFmtId="0" fontId="145" fillId="0" borderId="51" xfId="0" applyFont="1" applyBorder="1" applyAlignment="1">
      <alignment horizontal="center"/>
    </xf>
    <xf numFmtId="0" fontId="109" fillId="0" borderId="49" xfId="0" applyFont="1" applyBorder="1" applyAlignment="1">
      <alignment horizontal="center" vertical="center" wrapText="1"/>
    </xf>
    <xf numFmtId="180" fontId="109" fillId="0" borderId="49" xfId="0" applyNumberFormat="1" applyFont="1" applyBorder="1" applyAlignment="1">
      <alignment horizontal="center" vertical="center" wrapText="1"/>
    </xf>
    <xf numFmtId="0" fontId="153" fillId="0" borderId="49" xfId="1040" applyNumberFormat="1" applyFont="1" applyFill="1" applyBorder="1" applyAlignment="1">
      <alignment horizontal="center" wrapText="1"/>
    </xf>
    <xf numFmtId="0" fontId="153" fillId="0" borderId="52" xfId="1040" applyNumberFormat="1" applyFont="1" applyFill="1" applyBorder="1" applyAlignment="1">
      <alignment horizontal="center" wrapText="1"/>
    </xf>
    <xf numFmtId="166" fontId="105" fillId="31" borderId="49" xfId="2694" applyNumberFormat="1" applyFont="1" applyFill="1" applyBorder="1" applyAlignment="1">
      <alignment horizontal="right"/>
    </xf>
    <xf numFmtId="166" fontId="105" fillId="0" borderId="49" xfId="2694" applyNumberFormat="1" applyFont="1" applyFill="1" applyBorder="1" applyAlignment="1">
      <alignment horizontal="right"/>
    </xf>
    <xf numFmtId="0" fontId="145" fillId="0" borderId="49" xfId="0" applyFont="1" applyBorder="1" applyAlignment="1">
      <alignment horizontal="center"/>
    </xf>
    <xf numFmtId="0" fontId="153" fillId="31" borderId="54" xfId="1040" applyNumberFormat="1" applyFont="1" applyFill="1" applyBorder="1" applyAlignment="1">
      <alignment horizontal="center" wrapText="1"/>
    </xf>
    <xf numFmtId="0" fontId="63" fillId="0" borderId="49" xfId="0" applyFont="1" applyBorder="1" applyAlignment="1">
      <alignment horizontal="center" vertical="center" wrapText="1"/>
    </xf>
    <xf numFmtId="0" fontId="58" fillId="76" borderId="0" xfId="0" applyFont="1" applyFill="1"/>
    <xf numFmtId="0" fontId="109" fillId="31" borderId="0" xfId="0" applyFont="1" applyFill="1"/>
    <xf numFmtId="0" fontId="0" fillId="31" borderId="46" xfId="0" applyFill="1" applyBorder="1"/>
    <xf numFmtId="0" fontId="0" fillId="31" borderId="47" xfId="0" applyFill="1" applyBorder="1"/>
    <xf numFmtId="1" fontId="154" fillId="0" borderId="49" xfId="1040" applyNumberFormat="1" applyFont="1" applyFill="1" applyBorder="1" applyAlignment="1">
      <alignment horizontal="center" wrapText="1"/>
    </xf>
    <xf numFmtId="0" fontId="109" fillId="0" borderId="49" xfId="2707" applyFont="1" applyBorder="1" applyAlignment="1">
      <alignment horizontal="center" vertical="center" wrapText="1"/>
    </xf>
    <xf numFmtId="0" fontId="162" fillId="3" borderId="51" xfId="0" applyFont="1" applyFill="1" applyBorder="1" applyAlignment="1">
      <alignment horizontal="center" vertical="center" wrapText="1"/>
    </xf>
    <xf numFmtId="0" fontId="109" fillId="0" borderId="51" xfId="0" applyFont="1" applyBorder="1" applyAlignment="1">
      <alignment horizontal="center" vertical="center" wrapText="1"/>
    </xf>
    <xf numFmtId="0" fontId="109" fillId="31" borderId="0" xfId="0" applyFont="1" applyFill="1" applyBorder="1" applyAlignment="1">
      <alignment horizontal="center" vertical="center" wrapText="1"/>
    </xf>
    <xf numFmtId="0" fontId="0" fillId="31" borderId="43" xfId="0" applyFill="1" applyBorder="1"/>
    <xf numFmtId="0" fontId="109" fillId="0" borderId="1" xfId="0" applyFont="1" applyBorder="1" applyAlignment="1">
      <alignment horizontal="center"/>
    </xf>
    <xf numFmtId="166" fontId="109" fillId="0" borderId="49" xfId="0" applyNumberFormat="1" applyFont="1" applyBorder="1"/>
    <xf numFmtId="166" fontId="0" fillId="31" borderId="0" xfId="0" applyNumberFormat="1" applyFill="1"/>
    <xf numFmtId="0" fontId="0" fillId="31" borderId="48" xfId="0" applyFill="1" applyBorder="1"/>
    <xf numFmtId="0" fontId="109" fillId="31" borderId="0" xfId="0" applyFont="1" applyFill="1" applyBorder="1" applyAlignment="1">
      <alignment vertical="center"/>
    </xf>
    <xf numFmtId="166" fontId="109" fillId="0" borderId="49" xfId="2684" applyNumberFormat="1" applyFont="1" applyBorder="1"/>
    <xf numFmtId="0" fontId="152" fillId="31" borderId="49" xfId="0" applyFont="1" applyFill="1" applyBorder="1" applyAlignment="1">
      <alignment horizontal="center" vertical="center" wrapText="1"/>
    </xf>
    <xf numFmtId="0" fontId="109" fillId="31" borderId="49" xfId="0" applyFont="1" applyFill="1" applyBorder="1" applyAlignment="1">
      <alignment horizontal="center" vertical="center" wrapText="1"/>
    </xf>
    <xf numFmtId="0" fontId="109" fillId="31" borderId="52" xfId="0" applyFont="1" applyFill="1" applyBorder="1" applyAlignment="1">
      <alignment horizontal="center" vertical="center" wrapText="1"/>
    </xf>
    <xf numFmtId="0" fontId="109" fillId="0" borderId="49" xfId="0" applyFont="1" applyBorder="1"/>
    <xf numFmtId="0" fontId="149" fillId="0" borderId="1" xfId="1" applyFont="1" applyFill="1" applyBorder="1" applyAlignment="1">
      <alignment horizontal="left" vertical="center"/>
    </xf>
    <xf numFmtId="169" fontId="63" fillId="0" borderId="49" xfId="3" applyNumberFormat="1" applyFont="1" applyFill="1" applyBorder="1" applyAlignment="1">
      <alignment horizontal="right"/>
    </xf>
    <xf numFmtId="14" fontId="105" fillId="0" borderId="49" xfId="941" applyNumberFormat="1" applyFont="1" applyBorder="1">
      <alignment horizontal="center"/>
    </xf>
    <xf numFmtId="43" fontId="105" fillId="0" borderId="49" xfId="3" applyFont="1" applyBorder="1" applyProtection="1">
      <protection locked="0"/>
    </xf>
    <xf numFmtId="0" fontId="109" fillId="0" borderId="49" xfId="2148" applyFont="1" applyFill="1" applyBorder="1"/>
    <xf numFmtId="0" fontId="0" fillId="0" borderId="49" xfId="0" applyBorder="1" applyAlignment="1">
      <alignment horizontal="center"/>
    </xf>
    <xf numFmtId="0" fontId="99" fillId="0" borderId="49" xfId="0" applyFont="1" applyBorder="1" applyAlignment="1">
      <alignment horizontal="center" vertical="center" wrapText="1"/>
    </xf>
    <xf numFmtId="169" fontId="63" fillId="0" borderId="49" xfId="0" applyNumberFormat="1" applyFont="1" applyBorder="1" applyAlignment="1">
      <alignment horizontal="right" vertical="center"/>
    </xf>
    <xf numFmtId="43" fontId="63" fillId="0" borderId="49" xfId="0" applyNumberFormat="1" applyFont="1" applyBorder="1" applyAlignment="1">
      <alignment horizontal="right" vertical="center"/>
    </xf>
    <xf numFmtId="43" fontId="105" fillId="0" borderId="49" xfId="6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6" fontId="109" fillId="0" borderId="49" xfId="0" applyNumberFormat="1" applyFont="1" applyFill="1" applyBorder="1"/>
    <xf numFmtId="0" fontId="109" fillId="0" borderId="41" xfId="0" applyFont="1" applyBorder="1"/>
    <xf numFmtId="0" fontId="109" fillId="0" borderId="41" xfId="0" applyFont="1" applyFill="1" applyBorder="1"/>
    <xf numFmtId="0" fontId="0" fillId="0" borderId="41" xfId="0" applyFill="1" applyBorder="1"/>
    <xf numFmtId="0" fontId="0" fillId="0" borderId="40" xfId="0" applyFill="1" applyBorder="1"/>
    <xf numFmtId="1" fontId="105" fillId="0" borderId="49" xfId="0" applyNumberFormat="1" applyFont="1" applyBorder="1" applyAlignment="1">
      <alignment horizontal="centerContinuous"/>
    </xf>
    <xf numFmtId="1" fontId="105" fillId="0" borderId="49" xfId="0" applyNumberFormat="1" applyFont="1" applyFill="1" applyBorder="1" applyAlignment="1">
      <alignment horizontal="centerContinuous"/>
    </xf>
    <xf numFmtId="0" fontId="63" fillId="0" borderId="49" xfId="0" applyFont="1" applyFill="1" applyBorder="1" applyAlignment="1">
      <alignment horizontal="center"/>
    </xf>
    <xf numFmtId="0" fontId="145" fillId="0" borderId="8" xfId="0" applyFont="1" applyBorder="1" applyAlignment="1">
      <alignment horizontal="center"/>
    </xf>
    <xf numFmtId="0" fontId="109" fillId="0" borderId="1" xfId="0" applyFont="1" applyBorder="1" applyAlignment="1">
      <alignment horizontal="center" vertical="center"/>
    </xf>
    <xf numFmtId="166" fontId="105" fillId="0" borderId="49" xfId="2694" applyNumberFormat="1" applyFont="1" applyFill="1" applyBorder="1" applyAlignment="1"/>
    <xf numFmtId="166" fontId="63" fillId="0" borderId="49" xfId="2695" applyNumberFormat="1" applyFont="1" applyFill="1" applyBorder="1" applyAlignment="1"/>
    <xf numFmtId="166" fontId="105" fillId="0" borderId="49" xfId="2695" applyNumberFormat="1" applyFont="1" applyFill="1" applyBorder="1" applyAlignment="1"/>
    <xf numFmtId="0" fontId="105" fillId="0" borderId="49" xfId="0" applyFont="1" applyFill="1" applyBorder="1"/>
    <xf numFmtId="166" fontId="105" fillId="0" borderId="49" xfId="2695" applyNumberFormat="1" applyFont="1" applyFill="1" applyBorder="1"/>
    <xf numFmtId="166" fontId="105" fillId="0" borderId="49" xfId="2702" applyNumberFormat="1" applyFont="1" applyFill="1" applyBorder="1" applyProtection="1">
      <protection hidden="1"/>
    </xf>
    <xf numFmtId="166" fontId="105" fillId="0" borderId="49" xfId="2703" applyNumberFormat="1" applyFont="1" applyFill="1" applyBorder="1"/>
    <xf numFmtId="2" fontId="105" fillId="0" borderId="49" xfId="1951" applyNumberFormat="1" applyFont="1" applyFill="1" applyBorder="1" applyAlignment="1">
      <alignment horizontal="right"/>
    </xf>
    <xf numFmtId="166" fontId="105" fillId="0" borderId="49" xfId="1951" applyNumberFormat="1" applyFont="1" applyFill="1" applyBorder="1" applyAlignment="1">
      <alignment horizontal="right"/>
    </xf>
    <xf numFmtId="0" fontId="63" fillId="0" borderId="49" xfId="0" applyFont="1" applyBorder="1"/>
    <xf numFmtId="0" fontId="109" fillId="0" borderId="49" xfId="0" applyFont="1" applyFill="1" applyBorder="1"/>
    <xf numFmtId="0" fontId="109" fillId="0" borderId="49" xfId="0" applyFont="1" applyFill="1" applyBorder="1" applyAlignment="1">
      <alignment horizontal="right" vertical="center" wrapText="1"/>
    </xf>
    <xf numFmtId="166" fontId="109" fillId="0" borderId="49" xfId="2721" applyNumberFormat="1" applyFont="1" applyFill="1" applyBorder="1"/>
    <xf numFmtId="0" fontId="107" fillId="0" borderId="10" xfId="0" applyFont="1" applyBorder="1" applyAlignment="1">
      <alignment horizontal="center" vertical="center" wrapText="1"/>
    </xf>
    <xf numFmtId="0" fontId="157" fillId="3" borderId="8" xfId="0" applyFont="1" applyFill="1" applyBorder="1" applyAlignment="1">
      <alignment horizontal="center" vertical="center"/>
    </xf>
    <xf numFmtId="0" fontId="145" fillId="0" borderId="12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49" xfId="0" applyFont="1" applyBorder="1" applyAlignment="1">
      <alignment horizontal="center" vertical="center"/>
    </xf>
    <xf numFmtId="0" fontId="109" fillId="0" borderId="3" xfId="0" applyFont="1" applyBorder="1" applyAlignment="1">
      <alignment horizontal="center" vertical="center" wrapText="1"/>
    </xf>
    <xf numFmtId="0" fontId="109" fillId="0" borderId="49" xfId="0" applyFont="1" applyBorder="1" applyAlignment="1">
      <alignment horizontal="center"/>
    </xf>
    <xf numFmtId="0" fontId="63" fillId="0" borderId="7" xfId="0" applyFont="1" applyBorder="1" applyAlignment="1">
      <alignment horizontal="center" vertical="center"/>
    </xf>
    <xf numFmtId="0" fontId="109" fillId="0" borderId="7" xfId="0" applyFont="1" applyBorder="1" applyAlignment="1">
      <alignment horizontal="center" vertical="center"/>
    </xf>
    <xf numFmtId="0" fontId="109" fillId="0" borderId="7" xfId="0" applyFont="1" applyBorder="1" applyAlignment="1">
      <alignment horizontal="center" wrapText="1"/>
    </xf>
    <xf numFmtId="0" fontId="109" fillId="0" borderId="3" xfId="0" applyFont="1" applyBorder="1" applyAlignment="1">
      <alignment horizontal="center"/>
    </xf>
    <xf numFmtId="0" fontId="109" fillId="0" borderId="9" xfId="0" applyFont="1" applyFill="1" applyBorder="1" applyAlignment="1">
      <alignment horizontal="center"/>
    </xf>
    <xf numFmtId="166" fontId="104" fillId="0" borderId="49" xfId="0" applyNumberFormat="1" applyFont="1" applyFill="1" applyBorder="1"/>
    <xf numFmtId="0" fontId="109" fillId="0" borderId="3" xfId="0" applyFont="1" applyFill="1" applyBorder="1" applyAlignment="1">
      <alignment horizontal="center" vertical="center" wrapText="1"/>
    </xf>
    <xf numFmtId="0" fontId="109" fillId="0" borderId="9" xfId="0" applyFont="1" applyFill="1" applyBorder="1" applyAlignment="1">
      <alignment horizontal="center" vertical="center" wrapText="1"/>
    </xf>
    <xf numFmtId="0" fontId="105" fillId="0" borderId="3" xfId="0" applyFont="1" applyFill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center" wrapText="1"/>
    </xf>
    <xf numFmtId="0" fontId="105" fillId="0" borderId="9" xfId="0" applyFont="1" applyFill="1" applyBorder="1" applyAlignment="1">
      <alignment horizontal="center" vertical="center"/>
    </xf>
    <xf numFmtId="0" fontId="109" fillId="0" borderId="9" xfId="0" applyFont="1" applyBorder="1" applyAlignment="1">
      <alignment horizontal="center" vertical="center" wrapText="1"/>
    </xf>
    <xf numFmtId="0" fontId="145" fillId="0" borderId="8" xfId="0" applyFont="1" applyBorder="1" applyAlignment="1">
      <alignment horizontal="center"/>
    </xf>
    <xf numFmtId="0" fontId="109" fillId="0" borderId="1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43" fontId="63" fillId="0" borderId="49" xfId="3" applyNumberFormat="1" applyFont="1" applyBorder="1"/>
    <xf numFmtId="169" fontId="63" fillId="0" borderId="49" xfId="3" applyNumberFormat="1" applyFont="1" applyBorder="1"/>
    <xf numFmtId="1" fontId="105" fillId="0" borderId="49" xfId="237" applyNumberFormat="1" applyFont="1" applyBorder="1" applyAlignment="1">
      <alignment horizontal="center" vertical="center"/>
    </xf>
    <xf numFmtId="169" fontId="0" fillId="0" borderId="49" xfId="3" applyNumberFormat="1" applyFont="1" applyFill="1" applyBorder="1" applyAlignment="1">
      <alignment horizontal="center" vertical="center"/>
    </xf>
    <xf numFmtId="169" fontId="2" fillId="0" borderId="49" xfId="3" applyNumberFormat="1" applyFont="1" applyFill="1" applyBorder="1" applyAlignment="1">
      <alignment horizontal="center" vertical="center"/>
    </xf>
    <xf numFmtId="169" fontId="99" fillId="0" borderId="49" xfId="3" applyNumberFormat="1" applyFont="1" applyFill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45" fillId="0" borderId="8" xfId="0" applyFont="1" applyBorder="1" applyAlignment="1">
      <alignment horizontal="center"/>
    </xf>
    <xf numFmtId="0" fontId="109" fillId="0" borderId="1" xfId="0" applyFont="1" applyBorder="1" applyAlignment="1">
      <alignment horizontal="center" vertical="center"/>
    </xf>
    <xf numFmtId="0" fontId="154" fillId="0" borderId="49" xfId="1040" applyNumberFormat="1" applyFont="1" applyFill="1" applyBorder="1" applyAlignment="1">
      <alignment horizontal="center" wrapText="1"/>
    </xf>
    <xf numFmtId="0" fontId="63" fillId="0" borderId="49" xfId="0" applyFont="1" applyBorder="1" applyAlignment="1">
      <alignment horizontal="right"/>
    </xf>
    <xf numFmtId="166" fontId="145" fillId="0" borderId="49" xfId="239" applyNumberFormat="1" applyFont="1" applyBorder="1"/>
    <xf numFmtId="2" fontId="145" fillId="0" borderId="49" xfId="239" applyNumberFormat="1" applyFont="1" applyBorder="1"/>
    <xf numFmtId="166" fontId="107" fillId="0" borderId="49" xfId="2722" applyNumberFormat="1" applyFont="1" applyBorder="1" applyAlignment="1">
      <alignment vertical="center"/>
    </xf>
    <xf numFmtId="2" fontId="145" fillId="0" borderId="4" xfId="239" applyNumberFormat="1" applyFont="1" applyFill="1" applyBorder="1"/>
    <xf numFmtId="0" fontId="145" fillId="0" borderId="1" xfId="0" applyFont="1" applyBorder="1" applyAlignment="1">
      <alignment horizontal="center" vertical="center"/>
    </xf>
    <xf numFmtId="0" fontId="145" fillId="0" borderId="1" xfId="0" applyFont="1" applyBorder="1" applyAlignment="1">
      <alignment horizontal="center" vertical="center" wrapText="1"/>
    </xf>
    <xf numFmtId="0" fontId="155" fillId="0" borderId="2" xfId="0" applyFont="1" applyBorder="1" applyAlignment="1">
      <alignment horizontal="center" vertical="center" wrapText="1"/>
    </xf>
    <xf numFmtId="0" fontId="155" fillId="0" borderId="49" xfId="0" applyFont="1" applyBorder="1" applyAlignment="1">
      <alignment horizontal="center" vertical="center" wrapText="1"/>
    </xf>
    <xf numFmtId="1" fontId="165" fillId="0" borderId="49" xfId="1040" applyNumberFormat="1" applyFont="1" applyFill="1" applyBorder="1" applyAlignment="1">
      <alignment horizontal="center" wrapText="1"/>
    </xf>
    <xf numFmtId="166" fontId="155" fillId="0" borderId="49" xfId="0" applyNumberFormat="1" applyFont="1" applyBorder="1"/>
    <xf numFmtId="0" fontId="107" fillId="0" borderId="49" xfId="177" applyFont="1" applyFill="1" applyBorder="1"/>
    <xf numFmtId="166" fontId="166" fillId="0" borderId="49" xfId="177" applyNumberFormat="1" applyFont="1" applyFill="1" applyBorder="1"/>
    <xf numFmtId="1" fontId="155" fillId="31" borderId="49" xfId="0" applyNumberFormat="1" applyFont="1" applyFill="1" applyBorder="1" applyAlignment="1">
      <alignment horizontal="center"/>
    </xf>
    <xf numFmtId="0" fontId="155" fillId="0" borderId="50" xfId="0" applyFont="1" applyBorder="1" applyAlignment="1">
      <alignment horizontal="center"/>
    </xf>
    <xf numFmtId="0" fontId="63" fillId="0" borderId="50" xfId="0" applyFont="1" applyBorder="1" applyAlignment="1">
      <alignment horizontal="center" vertical="center" wrapText="1"/>
    </xf>
    <xf numFmtId="166" fontId="167" fillId="0" borderId="49" xfId="1040" applyNumberFormat="1" applyFont="1" applyFill="1" applyBorder="1" applyAlignment="1">
      <alignment horizontal="right" wrapText="1"/>
    </xf>
    <xf numFmtId="0" fontId="167" fillId="0" borderId="49" xfId="1040" applyNumberFormat="1" applyFont="1" applyFill="1" applyBorder="1" applyAlignment="1">
      <alignment horizontal="center" wrapText="1"/>
    </xf>
    <xf numFmtId="0" fontId="0" fillId="31" borderId="0" xfId="0" applyFill="1" applyBorder="1" applyAlignment="1">
      <alignment horizontal="center"/>
    </xf>
    <xf numFmtId="166" fontId="109" fillId="31" borderId="0" xfId="0" applyNumberFormat="1" applyFont="1" applyFill="1" applyBorder="1"/>
    <xf numFmtId="166" fontId="0" fillId="31" borderId="0" xfId="0" applyNumberFormat="1" applyFill="1" applyBorder="1" applyAlignment="1">
      <alignment horizontal="right"/>
    </xf>
    <xf numFmtId="166" fontId="154" fillId="0" borderId="49" xfId="1040" applyNumberFormat="1" applyFont="1" applyFill="1" applyBorder="1" applyAlignment="1">
      <alignment horizontal="center" wrapText="1"/>
    </xf>
    <xf numFmtId="1" fontId="154" fillId="0" borderId="49" xfId="1040" applyNumberFormat="1" applyFont="1" applyFill="1" applyBorder="1" applyAlignment="1">
      <alignment horizontal="center" vertical="center" wrapText="1"/>
    </xf>
    <xf numFmtId="0" fontId="168" fillId="0" borderId="1" xfId="0" applyFont="1" applyBorder="1" applyAlignment="1">
      <alignment horizontal="center" vertical="center" wrapText="1"/>
    </xf>
    <xf numFmtId="0" fontId="109" fillId="0" borderId="51" xfId="0" applyFont="1" applyBorder="1"/>
    <xf numFmtId="0" fontId="63" fillId="31" borderId="49" xfId="2162" applyFont="1" applyFill="1" applyBorder="1"/>
    <xf numFmtId="1" fontId="109" fillId="0" borderId="49" xfId="2" applyNumberFormat="1" applyFont="1" applyBorder="1" applyAlignment="1">
      <alignment horizontal="right"/>
    </xf>
    <xf numFmtId="1" fontId="109" fillId="0" borderId="49" xfId="2" applyNumberFormat="1" applyFont="1" applyBorder="1"/>
    <xf numFmtId="0" fontId="109" fillId="0" borderId="49" xfId="0" applyFont="1" applyBorder="1" applyAlignment="1">
      <alignment horizontal="center" vertical="center"/>
    </xf>
    <xf numFmtId="0" fontId="0" fillId="0" borderId="46" xfId="0" applyFill="1" applyBorder="1"/>
    <xf numFmtId="0" fontId="0" fillId="0" borderId="42" xfId="0" applyFill="1" applyBorder="1"/>
    <xf numFmtId="0" fontId="169" fillId="0" borderId="49" xfId="1040" applyNumberFormat="1" applyFont="1" applyFill="1" applyBorder="1" applyAlignment="1">
      <alignment horizontal="center" wrapText="1"/>
    </xf>
    <xf numFmtId="166" fontId="169" fillId="0" borderId="49" xfId="1040" applyNumberFormat="1" applyFont="1" applyFill="1" applyBorder="1" applyAlignment="1">
      <alignment horizontal="right" wrapText="1"/>
    </xf>
    <xf numFmtId="166" fontId="57" fillId="0" borderId="49" xfId="2701" applyNumberFormat="1" applyFont="1" applyFill="1" applyBorder="1" applyAlignment="1">
      <alignment horizontal="right"/>
    </xf>
    <xf numFmtId="166" fontId="105" fillId="0" borderId="49" xfId="2724" applyNumberFormat="1" applyFont="1" applyFill="1" applyBorder="1" applyAlignment="1">
      <alignment horizontal="right"/>
    </xf>
    <xf numFmtId="166" fontId="57" fillId="0" borderId="49" xfId="2701" applyNumberFormat="1" applyFill="1" applyBorder="1" applyAlignment="1">
      <alignment horizontal="right"/>
    </xf>
    <xf numFmtId="0" fontId="0" fillId="0" borderId="49" xfId="0" applyFill="1" applyBorder="1" applyAlignment="1">
      <alignment horizontal="center"/>
    </xf>
    <xf numFmtId="166" fontId="0" fillId="0" borderId="49" xfId="0" applyNumberFormat="1" applyFill="1" applyBorder="1" applyAlignment="1">
      <alignment horizontal="right"/>
    </xf>
    <xf numFmtId="166" fontId="63" fillId="0" borderId="49" xfId="0" applyNumberFormat="1" applyFont="1" applyFill="1" applyBorder="1" applyAlignment="1">
      <alignment horizontal="right"/>
    </xf>
    <xf numFmtId="166" fontId="57" fillId="0" borderId="0" xfId="2701" applyNumberFormat="1" applyFill="1" applyBorder="1" applyAlignment="1">
      <alignment horizontal="center"/>
    </xf>
    <xf numFmtId="166" fontId="0" fillId="0" borderId="49" xfId="0" applyNumberFormat="1" applyBorder="1"/>
    <xf numFmtId="0" fontId="0" fillId="0" borderId="49" xfId="0" applyBorder="1" applyAlignment="1">
      <alignment horizontal="center" vertical="center"/>
    </xf>
    <xf numFmtId="0" fontId="152" fillId="31" borderId="0" xfId="0" applyFont="1" applyFill="1" applyBorder="1" applyAlignment="1">
      <alignment vertical="center"/>
    </xf>
    <xf numFmtId="0" fontId="151" fillId="0" borderId="52" xfId="0" applyFont="1" applyBorder="1" applyAlignment="1">
      <alignment horizontal="left" vertical="center" wrapText="1"/>
    </xf>
    <xf numFmtId="0" fontId="151" fillId="0" borderId="53" xfId="0" applyFont="1" applyBorder="1" applyAlignment="1">
      <alignment horizontal="left" vertical="center" wrapText="1"/>
    </xf>
    <xf numFmtId="0" fontId="151" fillId="0" borderId="51" xfId="0" applyFont="1" applyBorder="1" applyAlignment="1">
      <alignment horizontal="left" vertical="center" wrapText="1"/>
    </xf>
    <xf numFmtId="0" fontId="151" fillId="0" borderId="49" xfId="0" applyFont="1" applyBorder="1" applyAlignment="1">
      <alignment horizontal="left" vertical="center" wrapText="1"/>
    </xf>
    <xf numFmtId="0" fontId="164" fillId="0" borderId="52" xfId="0" applyFont="1" applyBorder="1" applyAlignment="1">
      <alignment horizontal="left" vertical="center"/>
    </xf>
    <xf numFmtId="0" fontId="164" fillId="0" borderId="53" xfId="0" applyFont="1" applyBorder="1" applyAlignment="1">
      <alignment horizontal="left" vertical="center"/>
    </xf>
    <xf numFmtId="0" fontId="164" fillId="0" borderId="51" xfId="0" applyFont="1" applyBorder="1" applyAlignment="1">
      <alignment horizontal="left" vertical="center"/>
    </xf>
    <xf numFmtId="0" fontId="95" fillId="28" borderId="1" xfId="0" applyFont="1" applyFill="1" applyBorder="1" applyAlignment="1">
      <alignment horizontal="center" vertical="center"/>
    </xf>
    <xf numFmtId="0" fontId="151" fillId="31" borderId="52" xfId="0" applyFont="1" applyFill="1" applyBorder="1" applyAlignment="1">
      <alignment horizontal="left" vertical="center" wrapText="1"/>
    </xf>
    <xf numFmtId="0" fontId="151" fillId="31" borderId="53" xfId="0" applyFont="1" applyFill="1" applyBorder="1" applyAlignment="1">
      <alignment horizontal="left" vertical="center" wrapText="1"/>
    </xf>
    <xf numFmtId="0" fontId="151" fillId="31" borderId="51" xfId="0" applyFont="1" applyFill="1" applyBorder="1" applyAlignment="1">
      <alignment horizontal="left" vertical="center" wrapText="1"/>
    </xf>
    <xf numFmtId="0" fontId="151" fillId="31" borderId="49" xfId="0" applyFont="1" applyFill="1" applyBorder="1" applyAlignment="1">
      <alignment horizontal="left" vertical="center" wrapText="1"/>
    </xf>
    <xf numFmtId="0" fontId="151" fillId="0" borderId="49" xfId="0" applyFont="1" applyFill="1" applyBorder="1" applyAlignment="1">
      <alignment horizontal="left" vertical="center" wrapText="1"/>
    </xf>
    <xf numFmtId="0" fontId="150" fillId="0" borderId="52" xfId="0" applyFont="1" applyBorder="1" applyAlignment="1">
      <alignment horizontal="left" vertical="top" wrapText="1"/>
    </xf>
    <xf numFmtId="0" fontId="150" fillId="0" borderId="53" xfId="0" applyFont="1" applyBorder="1" applyAlignment="1">
      <alignment horizontal="left" vertical="top" wrapText="1"/>
    </xf>
    <xf numFmtId="0" fontId="150" fillId="0" borderId="51" xfId="0" applyFont="1" applyBorder="1" applyAlignment="1">
      <alignment horizontal="left" vertical="top" wrapText="1"/>
    </xf>
    <xf numFmtId="0" fontId="151" fillId="0" borderId="49" xfId="0" applyFont="1" applyBorder="1" applyAlignment="1">
      <alignment horizontal="left" vertical="center"/>
    </xf>
    <xf numFmtId="0" fontId="151" fillId="0" borderId="52" xfId="0" applyFont="1" applyFill="1" applyBorder="1" applyAlignment="1">
      <alignment horizontal="left" vertical="center"/>
    </xf>
    <xf numFmtId="0" fontId="151" fillId="0" borderId="53" xfId="0" applyFont="1" applyFill="1" applyBorder="1" applyAlignment="1">
      <alignment horizontal="left" vertical="center"/>
    </xf>
    <xf numFmtId="0" fontId="151" fillId="0" borderId="51" xfId="0" applyFont="1" applyFill="1" applyBorder="1" applyAlignment="1">
      <alignment horizontal="left" vertical="center"/>
    </xf>
    <xf numFmtId="0" fontId="151" fillId="0" borderId="9" xfId="0" applyFont="1" applyFill="1" applyBorder="1" applyAlignment="1">
      <alignment horizontal="left" vertical="center"/>
    </xf>
    <xf numFmtId="0" fontId="151" fillId="0" borderId="6" xfId="0" applyFont="1" applyFill="1" applyBorder="1" applyAlignment="1">
      <alignment horizontal="left" vertical="center"/>
    </xf>
    <xf numFmtId="0" fontId="151" fillId="0" borderId="49" xfId="0" applyFont="1" applyFill="1" applyBorder="1" applyAlignment="1">
      <alignment horizontal="left" vertical="center"/>
    </xf>
    <xf numFmtId="0" fontId="151" fillId="0" borderId="52" xfId="0" applyFont="1" applyBorder="1" applyAlignment="1">
      <alignment horizontal="left" vertical="top" wrapText="1"/>
    </xf>
    <xf numFmtId="0" fontId="151" fillId="0" borderId="53" xfId="0" applyFont="1" applyBorder="1" applyAlignment="1">
      <alignment horizontal="left" vertical="top"/>
    </xf>
    <xf numFmtId="0" fontId="151" fillId="0" borderId="51" xfId="0" applyFont="1" applyBorder="1" applyAlignment="1">
      <alignment horizontal="left" vertical="top"/>
    </xf>
    <xf numFmtId="0" fontId="151" fillId="0" borderId="52" xfId="0" applyFont="1" applyBorder="1" applyAlignment="1">
      <alignment horizontal="left" vertical="center"/>
    </xf>
    <xf numFmtId="0" fontId="151" fillId="0" borderId="53" xfId="0" applyFont="1" applyBorder="1" applyAlignment="1">
      <alignment horizontal="left" vertical="center"/>
    </xf>
    <xf numFmtId="0" fontId="151" fillId="0" borderId="51" xfId="0" applyFont="1" applyBorder="1" applyAlignment="1">
      <alignment horizontal="left" vertical="center"/>
    </xf>
    <xf numFmtId="0" fontId="106" fillId="3" borderId="1" xfId="0" applyFont="1" applyFill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48" fillId="2" borderId="0" xfId="1" applyFont="1" applyFill="1" applyAlignment="1">
      <alignment horizontal="center" vertical="center"/>
    </xf>
    <xf numFmtId="0" fontId="108" fillId="77" borderId="49" xfId="0" applyFont="1" applyFill="1" applyBorder="1" applyAlignment="1">
      <alignment horizontal="center" vertical="top" wrapText="1"/>
    </xf>
    <xf numFmtId="0" fontId="108" fillId="77" borderId="9" xfId="0" applyFont="1" applyFill="1" applyBorder="1" applyAlignment="1">
      <alignment horizontal="center" vertical="center"/>
    </xf>
    <xf numFmtId="0" fontId="108" fillId="77" borderId="6" xfId="0" applyFont="1" applyFill="1" applyBorder="1" applyAlignment="1">
      <alignment horizontal="center" vertical="center"/>
    </xf>
    <xf numFmtId="0" fontId="107" fillId="3" borderId="10" xfId="0" applyFont="1" applyFill="1" applyBorder="1" applyAlignment="1">
      <alignment horizontal="center" vertical="center"/>
    </xf>
    <xf numFmtId="0" fontId="107" fillId="3" borderId="12" xfId="0" applyFont="1" applyFill="1" applyBorder="1" applyAlignment="1">
      <alignment horizontal="center" vertical="center"/>
    </xf>
    <xf numFmtId="0" fontId="107" fillId="3" borderId="8" xfId="0" applyFont="1" applyFill="1" applyBorder="1" applyAlignment="1">
      <alignment horizontal="center" vertical="center"/>
    </xf>
    <xf numFmtId="0" fontId="108" fillId="3" borderId="10" xfId="0" applyFont="1" applyFill="1" applyBorder="1" applyAlignment="1">
      <alignment horizontal="center" vertical="center" wrapText="1"/>
    </xf>
    <xf numFmtId="0" fontId="108" fillId="3" borderId="12" xfId="0" applyFont="1" applyFill="1" applyBorder="1" applyAlignment="1">
      <alignment horizontal="center" vertical="center" wrapText="1"/>
    </xf>
    <xf numFmtId="0" fontId="108" fillId="3" borderId="8" xfId="0" applyFont="1" applyFill="1" applyBorder="1" applyAlignment="1">
      <alignment horizontal="center" vertical="center" wrapText="1"/>
    </xf>
    <xf numFmtId="0" fontId="107" fillId="3" borderId="10" xfId="0" applyFont="1" applyFill="1" applyBorder="1" applyAlignment="1">
      <alignment horizontal="center" vertical="center" wrapText="1"/>
    </xf>
    <xf numFmtId="0" fontId="107" fillId="3" borderId="12" xfId="0" applyFont="1" applyFill="1" applyBorder="1" applyAlignment="1">
      <alignment horizontal="center" vertical="center" wrapText="1"/>
    </xf>
    <xf numFmtId="0" fontId="107" fillId="3" borderId="8" xfId="0" applyFont="1" applyFill="1" applyBorder="1" applyAlignment="1">
      <alignment horizontal="center" vertical="center" wrapText="1"/>
    </xf>
    <xf numFmtId="0" fontId="105" fillId="31" borderId="0" xfId="0" applyFont="1" applyFill="1" applyBorder="1" applyAlignment="1">
      <alignment horizontal="center" vertical="center"/>
    </xf>
    <xf numFmtId="0" fontId="108" fillId="3" borderId="1" xfId="0" applyFont="1" applyFill="1" applyBorder="1" applyAlignment="1">
      <alignment horizontal="center" vertical="center" wrapText="1"/>
    </xf>
    <xf numFmtId="0" fontId="108" fillId="3" borderId="10" xfId="0" applyFont="1" applyFill="1" applyBorder="1" applyAlignment="1">
      <alignment horizontal="center" vertical="center"/>
    </xf>
    <xf numFmtId="0" fontId="108" fillId="3" borderId="12" xfId="0" applyFont="1" applyFill="1" applyBorder="1" applyAlignment="1">
      <alignment horizontal="center" vertical="center"/>
    </xf>
    <xf numFmtId="0" fontId="108" fillId="3" borderId="8" xfId="0" applyFont="1" applyFill="1" applyBorder="1" applyAlignment="1">
      <alignment horizontal="center" vertical="center"/>
    </xf>
    <xf numFmtId="0" fontId="106" fillId="31" borderId="52" xfId="0" applyFont="1" applyFill="1" applyBorder="1" applyAlignment="1">
      <alignment horizontal="center" vertical="center"/>
    </xf>
    <xf numFmtId="0" fontId="106" fillId="31" borderId="53" xfId="0" applyFont="1" applyFill="1" applyBorder="1" applyAlignment="1">
      <alignment horizontal="center" vertical="center"/>
    </xf>
    <xf numFmtId="0" fontId="106" fillId="31" borderId="51" xfId="0" applyFont="1" applyFill="1" applyBorder="1" applyAlignment="1">
      <alignment horizontal="center" vertical="center"/>
    </xf>
    <xf numFmtId="0" fontId="107" fillId="31" borderId="53" xfId="0" applyFont="1" applyFill="1" applyBorder="1" applyAlignment="1">
      <alignment horizontal="center" vertical="center" wrapText="1"/>
    </xf>
    <xf numFmtId="0" fontId="107" fillId="31" borderId="51" xfId="0" applyFont="1" applyFill="1" applyBorder="1" applyAlignment="1">
      <alignment horizontal="center" vertical="center" wrapText="1"/>
    </xf>
    <xf numFmtId="0" fontId="108" fillId="31" borderId="52" xfId="0" applyFont="1" applyFill="1" applyBorder="1" applyAlignment="1">
      <alignment horizontal="center" vertical="center"/>
    </xf>
    <xf numFmtId="0" fontId="108" fillId="31" borderId="53" xfId="0" applyFont="1" applyFill="1" applyBorder="1" applyAlignment="1">
      <alignment horizontal="center" vertical="center"/>
    </xf>
    <xf numFmtId="0" fontId="108" fillId="31" borderId="51" xfId="0" applyFont="1" applyFill="1" applyBorder="1" applyAlignment="1">
      <alignment horizontal="center" vertical="center"/>
    </xf>
    <xf numFmtId="1" fontId="109" fillId="0" borderId="55" xfId="2684" applyNumberFormat="1" applyFont="1" applyBorder="1" applyAlignment="1">
      <alignment horizontal="center" vertical="center"/>
    </xf>
    <xf numFmtId="1" fontId="109" fillId="0" borderId="5" xfId="2684" applyNumberFormat="1" applyFont="1" applyBorder="1" applyAlignment="1">
      <alignment horizontal="center" vertical="center"/>
    </xf>
    <xf numFmtId="0" fontId="108" fillId="31" borderId="1" xfId="0" applyFont="1" applyFill="1" applyBorder="1" applyAlignment="1">
      <alignment horizontal="center" vertical="center"/>
    </xf>
    <xf numFmtId="0" fontId="109" fillId="31" borderId="1" xfId="0" applyFont="1" applyFill="1" applyBorder="1" applyAlignment="1">
      <alignment horizontal="center" vertical="center"/>
    </xf>
    <xf numFmtId="0" fontId="109" fillId="0" borderId="1" xfId="0" applyFont="1" applyBorder="1" applyAlignment="1"/>
    <xf numFmtId="0" fontId="109" fillId="0" borderId="2" xfId="0" applyFont="1" applyBorder="1" applyAlignment="1"/>
    <xf numFmtId="0" fontId="106" fillId="3" borderId="10" xfId="0" applyFont="1" applyFill="1" applyBorder="1" applyAlignment="1">
      <alignment horizontal="center" vertical="center"/>
    </xf>
    <xf numFmtId="0" fontId="106" fillId="3" borderId="12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07" fillId="0" borderId="10" xfId="0" applyFont="1" applyBorder="1" applyAlignment="1">
      <alignment horizontal="center" vertical="center" wrapText="1"/>
    </xf>
    <xf numFmtId="0" fontId="107" fillId="0" borderId="12" xfId="0" applyFont="1" applyBorder="1" applyAlignment="1">
      <alignment horizontal="center" vertical="center" wrapText="1"/>
    </xf>
    <xf numFmtId="0" fontId="107" fillId="0" borderId="8" xfId="0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09" fillId="0" borderId="11" xfId="2154" applyFont="1" applyBorder="1" applyAlignment="1">
      <alignment horizontal="center" vertical="center"/>
    </xf>
    <xf numFmtId="0" fontId="109" fillId="0" borderId="5" xfId="2154" applyFont="1" applyBorder="1" applyAlignment="1">
      <alignment horizontal="center" vertical="center"/>
    </xf>
    <xf numFmtId="1" fontId="109" fillId="0" borderId="55" xfId="2" applyNumberFormat="1" applyFont="1" applyBorder="1" applyAlignment="1">
      <alignment horizontal="center" vertical="center"/>
    </xf>
    <xf numFmtId="1" fontId="109" fillId="0" borderId="5" xfId="2" applyNumberFormat="1" applyFont="1" applyBorder="1" applyAlignment="1">
      <alignment horizontal="center" vertical="center"/>
    </xf>
    <xf numFmtId="0" fontId="108" fillId="31" borderId="9" xfId="0" applyFont="1" applyFill="1" applyBorder="1" applyAlignment="1">
      <alignment horizontal="center" vertical="center"/>
    </xf>
    <xf numFmtId="0" fontId="108" fillId="31" borderId="6" xfId="0" applyFont="1" applyFill="1" applyBorder="1" applyAlignment="1">
      <alignment horizontal="center" vertical="center"/>
    </xf>
    <xf numFmtId="0" fontId="63" fillId="31" borderId="50" xfId="2162" applyFont="1" applyFill="1" applyBorder="1" applyAlignment="1">
      <alignment horizontal="center" vertical="center"/>
    </xf>
    <xf numFmtId="0" fontId="63" fillId="31" borderId="4" xfId="2162" applyFont="1" applyFill="1" applyBorder="1" applyAlignment="1">
      <alignment horizontal="center" vertical="center"/>
    </xf>
    <xf numFmtId="0" fontId="63" fillId="31" borderId="3" xfId="2162" applyFont="1" applyFill="1" applyBorder="1" applyAlignment="1">
      <alignment horizontal="center" vertical="center"/>
    </xf>
    <xf numFmtId="0" fontId="63" fillId="31" borderId="10" xfId="2162" applyFont="1" applyFill="1" applyBorder="1" applyAlignment="1">
      <alignment horizontal="center" vertical="center" wrapText="1"/>
    </xf>
    <xf numFmtId="0" fontId="63" fillId="31" borderId="8" xfId="2162" applyFont="1" applyFill="1" applyBorder="1" applyAlignment="1">
      <alignment horizontal="center" vertical="center" wrapText="1"/>
    </xf>
    <xf numFmtId="0" fontId="63" fillId="0" borderId="10" xfId="2162" applyFont="1" applyBorder="1" applyAlignment="1">
      <alignment horizontal="center" vertical="center"/>
    </xf>
    <xf numFmtId="0" fontId="63" fillId="0" borderId="8" xfId="2162" applyFont="1" applyBorder="1" applyAlignment="1">
      <alignment horizontal="center" vertical="center"/>
    </xf>
    <xf numFmtId="0" fontId="63" fillId="31" borderId="49" xfId="2162" applyNumberFormat="1" applyFont="1" applyFill="1" applyBorder="1" applyAlignment="1">
      <alignment horizontal="center" vertical="center"/>
    </xf>
    <xf numFmtId="0" fontId="0" fillId="0" borderId="49" xfId="0" applyNumberFormat="1" applyBorder="1" applyAlignment="1"/>
    <xf numFmtId="0" fontId="0" fillId="0" borderId="50" xfId="0" applyNumberFormat="1" applyBorder="1" applyAlignment="1"/>
    <xf numFmtId="0" fontId="106" fillId="31" borderId="10" xfId="0" applyFont="1" applyFill="1" applyBorder="1" applyAlignment="1">
      <alignment horizontal="center" vertical="center"/>
    </xf>
    <xf numFmtId="0" fontId="106" fillId="31" borderId="12" xfId="0" applyFont="1" applyFill="1" applyBorder="1" applyAlignment="1">
      <alignment horizontal="center" vertical="center"/>
    </xf>
    <xf numFmtId="0" fontId="106" fillId="31" borderId="8" xfId="0" applyFont="1" applyFill="1" applyBorder="1" applyAlignment="1">
      <alignment horizontal="center" vertical="center"/>
    </xf>
    <xf numFmtId="0" fontId="108" fillId="31" borderId="1" xfId="0" applyFont="1" applyFill="1" applyBorder="1" applyAlignment="1">
      <alignment horizontal="center" vertical="center" wrapText="1"/>
    </xf>
    <xf numFmtId="0" fontId="108" fillId="31" borderId="49" xfId="0" applyFont="1" applyFill="1" applyBorder="1" applyAlignment="1">
      <alignment horizontal="center" vertical="center" wrapText="1"/>
    </xf>
    <xf numFmtId="0" fontId="104" fillId="0" borderId="23" xfId="0" applyFont="1" applyBorder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4" fillId="0" borderId="1" xfId="0" applyFont="1" applyBorder="1" applyAlignment="1">
      <alignment horizontal="center" vertical="center"/>
    </xf>
    <xf numFmtId="0" fontId="104" fillId="0" borderId="49" xfId="0" applyFont="1" applyBorder="1" applyAlignment="1">
      <alignment horizontal="center" vertical="center"/>
    </xf>
    <xf numFmtId="0" fontId="108" fillId="3" borderId="52" xfId="0" applyFont="1" applyFill="1" applyBorder="1" applyAlignment="1">
      <alignment horizontal="center" vertical="center" wrapText="1"/>
    </xf>
    <xf numFmtId="0" fontId="108" fillId="3" borderId="53" xfId="0" applyFont="1" applyFill="1" applyBorder="1" applyAlignment="1">
      <alignment horizontal="center" vertical="center" wrapText="1"/>
    </xf>
    <xf numFmtId="0" fontId="109" fillId="0" borderId="49" xfId="0" applyFont="1" applyBorder="1" applyAlignment="1">
      <alignment horizontal="center" vertical="center"/>
    </xf>
    <xf numFmtId="0" fontId="109" fillId="31" borderId="49" xfId="0" applyFont="1" applyFill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63" fillId="0" borderId="50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157" fillId="3" borderId="10" xfId="0" applyFont="1" applyFill="1" applyBorder="1" applyAlignment="1">
      <alignment horizontal="center" vertical="center"/>
    </xf>
    <xf numFmtId="0" fontId="157" fillId="3" borderId="12" xfId="0" applyFont="1" applyFill="1" applyBorder="1" applyAlignment="1">
      <alignment horizontal="center" vertical="center"/>
    </xf>
    <xf numFmtId="0" fontId="157" fillId="3" borderId="8" xfId="0" applyFont="1" applyFill="1" applyBorder="1" applyAlignment="1">
      <alignment horizontal="center" vertical="center"/>
    </xf>
    <xf numFmtId="0" fontId="145" fillId="0" borderId="10" xfId="0" applyFont="1" applyBorder="1" applyAlignment="1">
      <alignment horizontal="center"/>
    </xf>
    <xf numFmtId="0" fontId="145" fillId="0" borderId="12" xfId="0" applyFont="1" applyBorder="1" applyAlignment="1">
      <alignment horizontal="center"/>
    </xf>
    <xf numFmtId="0" fontId="145" fillId="0" borderId="8" xfId="0" applyFont="1" applyBorder="1" applyAlignment="1">
      <alignment horizontal="center"/>
    </xf>
    <xf numFmtId="0" fontId="63" fillId="0" borderId="5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108" fillId="31" borderId="52" xfId="0" applyFont="1" applyFill="1" applyBorder="1" applyAlignment="1">
      <alignment horizontal="center" vertical="center" wrapText="1"/>
    </xf>
    <xf numFmtId="0" fontId="108" fillId="31" borderId="53" xfId="0" applyFont="1" applyFill="1" applyBorder="1" applyAlignment="1">
      <alignment horizontal="center" vertical="center" wrapText="1"/>
    </xf>
    <xf numFmtId="0" fontId="109" fillId="0" borderId="50" xfId="0" applyFont="1" applyBorder="1" applyAlignment="1">
      <alignment horizontal="center" vertical="center"/>
    </xf>
    <xf numFmtId="0" fontId="109" fillId="0" borderId="4" xfId="0" applyFont="1" applyBorder="1" applyAlignment="1">
      <alignment horizontal="center" vertical="center"/>
    </xf>
    <xf numFmtId="0" fontId="109" fillId="0" borderId="3" xfId="0" applyFont="1" applyBorder="1" applyAlignment="1">
      <alignment horizontal="center" vertical="center"/>
    </xf>
    <xf numFmtId="0" fontId="159" fillId="31" borderId="57" xfId="1" applyFont="1" applyFill="1" applyBorder="1" applyAlignment="1">
      <alignment horizontal="center" vertical="center"/>
    </xf>
    <xf numFmtId="0" fontId="159" fillId="31" borderId="0" xfId="1" applyFont="1" applyFill="1" applyAlignment="1">
      <alignment horizontal="center" vertical="center"/>
    </xf>
    <xf numFmtId="0" fontId="163" fillId="31" borderId="56" xfId="0" applyFont="1" applyFill="1" applyBorder="1" applyAlignment="1">
      <alignment horizontal="left"/>
    </xf>
    <xf numFmtId="1" fontId="155" fillId="31" borderId="56" xfId="0" applyNumberFormat="1" applyFont="1" applyFill="1" applyBorder="1" applyAlignment="1">
      <alignment horizontal="center" vertical="center"/>
    </xf>
    <xf numFmtId="1" fontId="155" fillId="31" borderId="0" xfId="0" applyNumberFormat="1" applyFont="1" applyFill="1" applyBorder="1" applyAlignment="1">
      <alignment horizontal="center" vertical="center"/>
    </xf>
    <xf numFmtId="1" fontId="155" fillId="31" borderId="6" xfId="0" applyNumberFormat="1" applyFont="1" applyFill="1" applyBorder="1" applyAlignment="1">
      <alignment horizontal="center" vertical="center"/>
    </xf>
    <xf numFmtId="1" fontId="155" fillId="0" borderId="52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63" fillId="0" borderId="52" xfId="0" applyNumberFormat="1" applyFont="1" applyBorder="1" applyAlignment="1">
      <alignment horizontal="center" vertical="center"/>
    </xf>
    <xf numFmtId="1" fontId="63" fillId="31" borderId="55" xfId="0" applyNumberFormat="1" applyFont="1" applyFill="1" applyBorder="1" applyAlignment="1">
      <alignment horizontal="center" vertical="center"/>
    </xf>
    <xf numFmtId="1" fontId="63" fillId="31" borderId="5" xfId="0" applyNumberFormat="1" applyFont="1" applyFill="1" applyBorder="1" applyAlignment="1">
      <alignment horizontal="center" vertical="center"/>
    </xf>
    <xf numFmtId="1" fontId="63" fillId="0" borderId="50" xfId="0" applyNumberFormat="1" applyFont="1" applyBorder="1" applyAlignment="1">
      <alignment horizontal="center" vertical="center"/>
    </xf>
    <xf numFmtId="1" fontId="63" fillId="0" borderId="4" xfId="0" applyNumberFormat="1" applyFont="1" applyBorder="1" applyAlignment="1">
      <alignment horizontal="center" vertical="center"/>
    </xf>
    <xf numFmtId="1" fontId="63" fillId="0" borderId="3" xfId="0" applyNumberFormat="1" applyFont="1" applyBorder="1" applyAlignment="1">
      <alignment horizontal="center" vertical="center"/>
    </xf>
    <xf numFmtId="0" fontId="162" fillId="3" borderId="53" xfId="0" applyFont="1" applyFill="1" applyBorder="1" applyAlignment="1">
      <alignment horizontal="center" vertical="center"/>
    </xf>
    <xf numFmtId="0" fontId="162" fillId="3" borderId="51" xfId="0" applyFont="1" applyFill="1" applyBorder="1" applyAlignment="1">
      <alignment horizontal="center" vertical="center"/>
    </xf>
    <xf numFmtId="0" fontId="63" fillId="0" borderId="49" xfId="0" applyFont="1" applyFill="1" applyBorder="1" applyAlignment="1">
      <alignment horizontal="center" vertical="center"/>
    </xf>
    <xf numFmtId="0" fontId="109" fillId="0" borderId="53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63" fillId="0" borderId="52" xfId="0" applyFont="1" applyFill="1" applyBorder="1" applyAlignment="1">
      <alignment horizontal="center" vertical="center"/>
    </xf>
    <xf numFmtId="0" fontId="145" fillId="0" borderId="49" xfId="0" applyFont="1" applyBorder="1" applyAlignment="1">
      <alignment horizontal="center"/>
    </xf>
    <xf numFmtId="0" fontId="63" fillId="0" borderId="58" xfId="0" applyFont="1" applyFill="1" applyBorder="1" applyAlignment="1">
      <alignment horizontal="center" vertical="center"/>
    </xf>
    <xf numFmtId="0" fontId="63" fillId="0" borderId="54" xfId="0" applyFont="1" applyFill="1" applyBorder="1" applyAlignment="1">
      <alignment horizontal="center" vertical="center"/>
    </xf>
    <xf numFmtId="0" fontId="63" fillId="0" borderId="9" xfId="0" applyFont="1" applyFill="1" applyBorder="1" applyAlignment="1">
      <alignment horizontal="center" vertical="center"/>
    </xf>
    <xf numFmtId="0" fontId="145" fillId="0" borderId="10" xfId="0" applyFont="1" applyBorder="1" applyAlignment="1">
      <alignment horizontal="center" vertical="center"/>
    </xf>
    <xf numFmtId="0" fontId="145" fillId="0" borderId="12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 vertical="top" wrapText="1"/>
    </xf>
    <xf numFmtId="0" fontId="99" fillId="0" borderId="10" xfId="0" applyFont="1" applyBorder="1" applyAlignment="1">
      <alignment horizontal="center" vertical="top" wrapText="1"/>
    </xf>
    <xf numFmtId="0" fontId="99" fillId="0" borderId="53" xfId="0" applyFont="1" applyBorder="1" applyAlignment="1">
      <alignment horizontal="center" vertical="top" wrapText="1"/>
    </xf>
    <xf numFmtId="0" fontId="99" fillId="0" borderId="12" xfId="0" applyFont="1" applyBorder="1" applyAlignment="1">
      <alignment horizontal="center" vertical="top" wrapText="1"/>
    </xf>
    <xf numFmtId="0" fontId="99" fillId="0" borderId="10" xfId="0" applyFont="1" applyBorder="1" applyAlignment="1">
      <alignment horizontal="center" vertical="center" wrapText="1"/>
    </xf>
    <xf numFmtId="0" fontId="99" fillId="0" borderId="53" xfId="0" applyFont="1" applyBorder="1" applyAlignment="1">
      <alignment horizontal="center" vertical="center" wrapText="1"/>
    </xf>
    <xf numFmtId="0" fontId="99" fillId="0" borderId="12" xfId="0" applyFont="1" applyBorder="1" applyAlignment="1">
      <alignment horizontal="center" vertical="center" wrapText="1"/>
    </xf>
    <xf numFmtId="0" fontId="99" fillId="0" borderId="10" xfId="0" applyFont="1" applyBorder="1" applyAlignment="1">
      <alignment horizontal="center" vertical="center"/>
    </xf>
    <xf numFmtId="0" fontId="99" fillId="0" borderId="53" xfId="0" applyFont="1" applyBorder="1" applyAlignment="1">
      <alignment horizontal="center" vertical="center"/>
    </xf>
    <xf numFmtId="0" fontId="99" fillId="0" borderId="12" xfId="0" applyFont="1" applyBorder="1" applyAlignment="1">
      <alignment horizontal="center" vertical="center"/>
    </xf>
    <xf numFmtId="0" fontId="146" fillId="2" borderId="0" xfId="1" applyFont="1" applyFill="1" applyAlignment="1">
      <alignment horizontal="center" vertical="center"/>
    </xf>
    <xf numFmtId="2" fontId="10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7" fillId="0" borderId="10" xfId="0" applyFont="1" applyBorder="1" applyAlignment="1">
      <alignment horizontal="center" vertical="top" wrapText="1"/>
    </xf>
    <xf numFmtId="0" fontId="107" fillId="0" borderId="12" xfId="0" applyFont="1" applyBorder="1" applyAlignment="1">
      <alignment horizontal="center" vertical="top" wrapText="1"/>
    </xf>
    <xf numFmtId="0" fontId="107" fillId="0" borderId="8" xfId="0" applyFont="1" applyBorder="1" applyAlignment="1">
      <alignment horizontal="center" vertical="top" wrapText="1"/>
    </xf>
    <xf numFmtId="0" fontId="107" fillId="0" borderId="10" xfId="0" applyFont="1" applyFill="1" applyBorder="1" applyAlignment="1">
      <alignment horizontal="center" vertical="top" wrapText="1"/>
    </xf>
    <xf numFmtId="0" fontId="107" fillId="0" borderId="12" xfId="0" applyFont="1" applyFill="1" applyBorder="1" applyAlignment="1">
      <alignment horizontal="center" vertical="top" wrapText="1"/>
    </xf>
    <xf numFmtId="0" fontId="107" fillId="0" borderId="8" xfId="0" applyFont="1" applyFill="1" applyBorder="1" applyAlignment="1">
      <alignment horizontal="center" vertical="top" wrapText="1"/>
    </xf>
    <xf numFmtId="14" fontId="2" fillId="0" borderId="52" xfId="0" applyNumberFormat="1" applyFont="1" applyBorder="1" applyAlignment="1">
      <alignment horizontal="center"/>
    </xf>
    <xf numFmtId="14" fontId="2" fillId="0" borderId="51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47" fillId="2" borderId="0" xfId="1" applyFont="1" applyFill="1" applyAlignment="1">
      <alignment horizontal="center" vertical="center"/>
    </xf>
    <xf numFmtId="0" fontId="147" fillId="0" borderId="0" xfId="1" applyFont="1" applyAlignment="1"/>
    <xf numFmtId="0" fontId="109" fillId="0" borderId="1" xfId="0" applyFont="1" applyBorder="1" applyAlignment="1">
      <alignment horizontal="center" vertical="center"/>
    </xf>
    <xf numFmtId="1" fontId="105" fillId="0" borderId="56" xfId="0" applyNumberFormat="1" applyFont="1" applyBorder="1" applyAlignment="1">
      <alignment horizontal="center" vertical="center"/>
    </xf>
    <xf numFmtId="1" fontId="105" fillId="0" borderId="0" xfId="0" applyNumberFormat="1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63" fillId="0" borderId="1" xfId="0" applyFont="1" applyBorder="1" applyAlignment="1"/>
    <xf numFmtId="0" fontId="63" fillId="0" borderId="11" xfId="0" applyFont="1" applyBorder="1" applyAlignment="1">
      <alignment horizontal="center" vertical="center"/>
    </xf>
    <xf numFmtId="1" fontId="105" fillId="0" borderId="56" xfId="237" applyNumberFormat="1" applyFont="1" applyBorder="1" applyAlignment="1">
      <alignment horizontal="center" vertical="center"/>
    </xf>
    <xf numFmtId="1" fontId="105" fillId="0" borderId="0" xfId="237" applyNumberFormat="1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12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0" fillId="0" borderId="1" xfId="0" applyBorder="1" applyAlignment="1"/>
    <xf numFmtId="0" fontId="105" fillId="0" borderId="11" xfId="6" applyFont="1" applyBorder="1" applyAlignment="1">
      <alignment horizontal="center" vertical="center"/>
    </xf>
    <xf numFmtId="0" fontId="105" fillId="0" borderId="5" xfId="6" applyFont="1" applyBorder="1" applyAlignment="1">
      <alignment horizontal="center" vertical="center"/>
    </xf>
    <xf numFmtId="0" fontId="105" fillId="0" borderId="2" xfId="6" applyFont="1" applyBorder="1" applyAlignment="1">
      <alignment horizontal="center" vertical="center" wrapText="1"/>
    </xf>
    <xf numFmtId="0" fontId="105" fillId="0" borderId="3" xfId="6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105" fillId="0" borderId="1" xfId="6" applyFont="1" applyBorder="1" applyAlignment="1">
      <alignment horizontal="center" vertical="center" wrapText="1"/>
    </xf>
    <xf numFmtId="0" fontId="105" fillId="0" borderId="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9" fillId="0" borderId="11" xfId="0" applyFont="1" applyBorder="1" applyAlignment="1">
      <alignment horizontal="center" vertical="center"/>
    </xf>
    <xf numFmtId="0" fontId="109" fillId="0" borderId="5" xfId="0" applyFont="1" applyBorder="1" applyAlignment="1">
      <alignment horizontal="center" vertical="center"/>
    </xf>
    <xf numFmtId="0" fontId="109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105" fillId="0" borderId="2" xfId="0" applyNumberFormat="1" applyFont="1" applyBorder="1" applyAlignment="1">
      <alignment horizontal="center" vertical="center"/>
    </xf>
    <xf numFmtId="1" fontId="105" fillId="0" borderId="4" xfId="0" applyNumberFormat="1" applyFont="1" applyBorder="1" applyAlignment="1">
      <alignment horizontal="center" vertical="center"/>
    </xf>
    <xf numFmtId="0" fontId="63" fillId="0" borderId="4" xfId="0" applyFont="1" applyBorder="1" applyAlignment="1"/>
    <xf numFmtId="0" fontId="63" fillId="0" borderId="3" xfId="0" applyFont="1" applyBorder="1" applyAlignment="1"/>
    <xf numFmtId="2" fontId="148" fillId="2" borderId="0" xfId="1" applyNumberFormat="1" applyFont="1" applyFill="1" applyAlignment="1">
      <alignment horizontal="center" vertical="center"/>
    </xf>
    <xf numFmtId="0" fontId="105" fillId="0" borderId="1" xfId="3" applyNumberFormat="1" applyFont="1" applyFill="1" applyBorder="1" applyAlignment="1">
      <alignment horizontal="center" vertical="center"/>
    </xf>
  </cellXfs>
  <cellStyles count="2725">
    <cellStyle name="_x0005__x001c_" xfId="309"/>
    <cellStyle name="20% — акцент1" xfId="961" builtinId="30" customBuiltin="1"/>
    <cellStyle name="20% - Акцент1 10" xfId="987"/>
    <cellStyle name="20% — акцент1 10" xfId="2363"/>
    <cellStyle name="20% - Акцент1 11" xfId="988"/>
    <cellStyle name="20% — акцент1 11" xfId="2438"/>
    <cellStyle name="20% - Акцент1 12" xfId="989"/>
    <cellStyle name="20% — акцент1 12" xfId="2416"/>
    <cellStyle name="20% - Акцент1 13" xfId="990"/>
    <cellStyle name="20% — акцент1 13" xfId="2459"/>
    <cellStyle name="20% - Акцент1 14" xfId="991"/>
    <cellStyle name="20% — акцент1 14" xfId="2300"/>
    <cellStyle name="20% - Акцент1 15" xfId="992"/>
    <cellStyle name="20% — акцент1 15" xfId="2196"/>
    <cellStyle name="20% - Акцент1 16" xfId="993"/>
    <cellStyle name="20% — акцент1 16" xfId="2189"/>
    <cellStyle name="20% - Акцент1 17" xfId="994"/>
    <cellStyle name="20% — акцент1 17" xfId="2380"/>
    <cellStyle name="20% - Акцент1 18" xfId="995"/>
    <cellStyle name="20% — акцент1 18" xfId="2392"/>
    <cellStyle name="20% - Акцент1 19" xfId="996"/>
    <cellStyle name="20% — акцент1 19" xfId="2422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288"/>
    <cellStyle name="20% - Акцент1 21" xfId="1000"/>
    <cellStyle name="20% — акцент1 21" xfId="2456"/>
    <cellStyle name="20% - Акцент1 22" xfId="1001"/>
    <cellStyle name="20% — акцент1 22" xfId="232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589"/>
    <cellStyle name="20% - Акцент1 4 2" xfId="1007"/>
    <cellStyle name="20% - Акцент1 4 3" xfId="1006"/>
    <cellStyle name="20% - Акцент1 5" xfId="1008"/>
    <cellStyle name="20% — акцент1 5" xfId="2346"/>
    <cellStyle name="20% - Акцент1 6" xfId="1009"/>
    <cellStyle name="20% — акцент1 6" xfId="2314"/>
    <cellStyle name="20% - Акцент1 7" xfId="1010"/>
    <cellStyle name="20% — акцент1 7" xfId="2208"/>
    <cellStyle name="20% - Акцент1 8" xfId="1011"/>
    <cellStyle name="20% — акцент1 8" xfId="2432"/>
    <cellStyle name="20% - Акцент1 9" xfId="1012"/>
    <cellStyle name="20% — акцент1 9" xfId="2180"/>
    <cellStyle name="20% — акцент2" xfId="965" builtinId="34" customBuiltin="1"/>
    <cellStyle name="20% - Акцент2 10" xfId="1014"/>
    <cellStyle name="20% — акцент2 10" xfId="2184"/>
    <cellStyle name="20% - Акцент2 11" xfId="1015"/>
    <cellStyle name="20% — акцент2 11" xfId="2431"/>
    <cellStyle name="20% - Акцент2 12" xfId="1016"/>
    <cellStyle name="20% — акцент2 12" xfId="2366"/>
    <cellStyle name="20% - Акцент2 13" xfId="1017"/>
    <cellStyle name="20% — акцент2 13" xfId="2277"/>
    <cellStyle name="20% - Акцент2 14" xfId="1018"/>
    <cellStyle name="20% — акцент2 14" xfId="2667"/>
    <cellStyle name="20% - Акцент2 15" xfId="1019"/>
    <cellStyle name="20% — акцент2 15" xfId="2373"/>
    <cellStyle name="20% - Акцент2 16" xfId="1020"/>
    <cellStyle name="20% — акцент2 16" xfId="2303"/>
    <cellStyle name="20% - Акцент2 17" xfId="1021"/>
    <cellStyle name="20% — акцент2 17" xfId="2408"/>
    <cellStyle name="20% - Акцент2 18" xfId="1022"/>
    <cellStyle name="20% — акцент2 18" xfId="2182"/>
    <cellStyle name="20% - Акцент2 19" xfId="1023"/>
    <cellStyle name="20% — акцент2 19" xfId="2442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406"/>
    <cellStyle name="20% - Акцент2 21" xfId="1027"/>
    <cellStyle name="20% — акцент2 21" xfId="2447"/>
    <cellStyle name="20% - Акцент2 22" xfId="1028"/>
    <cellStyle name="20% — акцент2 22" xfId="2382"/>
    <cellStyle name="20% - Акцент2 23" xfId="1029"/>
    <cellStyle name="20% — акцент2 23" xfId="2185"/>
    <cellStyle name="20% - Акцент2 24" xfId="1030"/>
    <cellStyle name="20% — акцент2 24" xfId="2419"/>
    <cellStyle name="20% — акцент2 25" xfId="2670"/>
    <cellStyle name="20% — акцент2 26" xfId="2680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323"/>
    <cellStyle name="20% - Акцент2 4 2" xfId="1034"/>
    <cellStyle name="20% — акцент2 4 2" xfId="2604"/>
    <cellStyle name="20% - Акцент2 4 3" xfId="1033"/>
    <cellStyle name="20% — акцент2 4 3" xfId="2362"/>
    <cellStyle name="20% — акцент2 4 4" xfId="2297"/>
    <cellStyle name="20% — акцент2 4 5" xfId="2352"/>
    <cellStyle name="20% — акцент2 4 6" xfId="2663"/>
    <cellStyle name="20% — акцент2 4 7" xfId="2181"/>
    <cellStyle name="20% — акцент2 4 8" xfId="2673"/>
    <cellStyle name="20% — акцент2 4 9" xfId="2345"/>
    <cellStyle name="20% - Акцент2 5" xfId="1035"/>
    <cellStyle name="20% — акцент2 5" xfId="2165"/>
    <cellStyle name="20% — акцент2 5 2" xfId="2639"/>
    <cellStyle name="20% — акцент2 5 3" xfId="2491"/>
    <cellStyle name="20% - Акцент2 6" xfId="1036"/>
    <cellStyle name="20% — акцент2 6" xfId="2170"/>
    <cellStyle name="20% — акцент2 6 2" xfId="2644"/>
    <cellStyle name="20% — акцент2 6 3" xfId="2496"/>
    <cellStyle name="20% - Акцент2 7" xfId="1037"/>
    <cellStyle name="20% — акцент2 7" xfId="2591"/>
    <cellStyle name="20% - Акцент2 8" xfId="1038"/>
    <cellStyle name="20% — акцент2 8" xfId="2348"/>
    <cellStyle name="20% - Акцент2 9" xfId="1039"/>
    <cellStyle name="20% — акцент2 9" xfId="2312"/>
    <cellStyle name="20% - Акцент3 10" xfId="1040"/>
    <cellStyle name="20% — акцент3 10" xfId="2668"/>
    <cellStyle name="20% - Акцент3 11" xfId="1041"/>
    <cellStyle name="20% — акцент3 11" xfId="2444"/>
    <cellStyle name="20% - Акцент3 12" xfId="1042"/>
    <cellStyle name="20% — акцент3 12" xfId="2391"/>
    <cellStyle name="20% - Акцент3 13" xfId="1043"/>
    <cellStyle name="20% — акцент3 13" xfId="2285"/>
    <cellStyle name="20% - Акцент3 14" xfId="1044"/>
    <cellStyle name="20% — акцент3 14" xfId="2326"/>
    <cellStyle name="20% - Акцент3 15" xfId="1045"/>
    <cellStyle name="20% — акцент3 15" xfId="2183"/>
    <cellStyle name="20% - Акцент3 16" xfId="1046"/>
    <cellStyle name="20% — акцент3 16" xfId="2319"/>
    <cellStyle name="20% - Акцент3 17" xfId="1047"/>
    <cellStyle name="20% — акцент3 17" xfId="2411"/>
    <cellStyle name="20% - Акцент3 18" xfId="1048"/>
    <cellStyle name="20% — акцент3 18" xfId="2401"/>
    <cellStyle name="20% - Акцент3 19" xfId="1049"/>
    <cellStyle name="20% — акцент3 19" xfId="2655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280"/>
    <cellStyle name="20% - Акцент3 21" xfId="1053"/>
    <cellStyle name="20% — акцент3 21" xfId="2188"/>
    <cellStyle name="20% - Акцент3 22" xfId="1054"/>
    <cellStyle name="20% — акцент3 22" xfId="2375"/>
    <cellStyle name="20% - Акцент3 23" xfId="1055"/>
    <cellStyle name="20% — акцент3 23" xfId="2318"/>
    <cellStyle name="20% - Акцент3 24" xfId="1056"/>
    <cellStyle name="20% — акцент3 24" xfId="2659"/>
    <cellStyle name="20% — акцент3 25" xfId="2364"/>
    <cellStyle name="20% — акцент3 26" xfId="2675"/>
    <cellStyle name="20% — акцент3 27" xfId="2682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282"/>
    <cellStyle name="20% - Акцент3 4 2" xfId="1060"/>
    <cellStyle name="20% — акцент3 4 2" xfId="2600"/>
    <cellStyle name="20% - Акцент3 4 3" xfId="1059"/>
    <cellStyle name="20% — акцент3 4 3" xfId="2358"/>
    <cellStyle name="20% — акцент3 4 4" xfId="2302"/>
    <cellStyle name="20% — акцент3 4 5" xfId="2451"/>
    <cellStyle name="20% — акцент3 4 6" xfId="2658"/>
    <cellStyle name="20% — акцент3 4 7" xfId="2647"/>
    <cellStyle name="20% — акцент3 4 8" xfId="2279"/>
    <cellStyle name="20% — акцент3 4 9" xfId="2195"/>
    <cellStyle name="20% - Акцент3 5" xfId="1061"/>
    <cellStyle name="20% — акцент3 5" xfId="2166"/>
    <cellStyle name="20% — акцент3 5 2" xfId="2640"/>
    <cellStyle name="20% — акцент3 5 3" xfId="2492"/>
    <cellStyle name="20% - Акцент3 6" xfId="1062"/>
    <cellStyle name="20% — акцент3 6" xfId="2171"/>
    <cellStyle name="20% — акцент3 6 2" xfId="2645"/>
    <cellStyle name="20% — акцент3 6 3" xfId="2497"/>
    <cellStyle name="20% - Акцент3 7" xfId="1063"/>
    <cellStyle name="20% — акцент3 7" xfId="2564"/>
    <cellStyle name="20% - Акцент3 8" xfId="1064"/>
    <cellStyle name="20% — акцент3 8" xfId="2261"/>
    <cellStyle name="20% - Акцент3 9" xfId="1065"/>
    <cellStyle name="20% — акцент3 9" xfId="2436"/>
    <cellStyle name="20% — акцент4" xfId="972" builtinId="42" customBuiltin="1"/>
    <cellStyle name="20% - Акцент4 10" xfId="1066"/>
    <cellStyle name="20% — акцент4 10" xfId="2284"/>
    <cellStyle name="20% - Акцент4 11" xfId="1067"/>
    <cellStyle name="20% — акцент4 11" xfId="2281"/>
    <cellStyle name="20% - Акцент4 12" xfId="1068"/>
    <cellStyle name="20% — акцент4 12" xfId="2328"/>
    <cellStyle name="20% - Акцент4 13" xfId="1069"/>
    <cellStyle name="20% — акцент4 13" xfId="2377"/>
    <cellStyle name="20% - Акцент4 14" xfId="1070"/>
    <cellStyle name="20% — акцент4 14" xfId="2398"/>
    <cellStyle name="20% - Акцент4 15" xfId="1071"/>
    <cellStyle name="20% — акцент4 15" xfId="2666"/>
    <cellStyle name="20% - Акцент4 16" xfId="1072"/>
    <cellStyle name="20% — акцент4 16" xfId="2394"/>
    <cellStyle name="20% - Акцент4 17" xfId="1073"/>
    <cellStyle name="20% — акцент4 17" xfId="2418"/>
    <cellStyle name="20% - Акцент4 18" xfId="1074"/>
    <cellStyle name="20% — акцент4 18" xfId="2404"/>
    <cellStyle name="20% - Акцент4 19" xfId="1075"/>
    <cellStyle name="20% — акцент4 19" xfId="2291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435"/>
    <cellStyle name="20% - Акцент4 21" xfId="1079"/>
    <cellStyle name="20% — акцент4 21" xfId="2295"/>
    <cellStyle name="20% - Акцент4 22" xfId="1080"/>
    <cellStyle name="20% — акцент4 22" xfId="2286"/>
    <cellStyle name="20% - Акцент4 23" xfId="1081"/>
    <cellStyle name="20% — акцент4 23" xfId="2296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594"/>
    <cellStyle name="20% - Акцент4 6" xfId="1089"/>
    <cellStyle name="20% — акцент4 6" xfId="2351"/>
    <cellStyle name="20% - Акцент4 7" xfId="1090"/>
    <cellStyle name="20% — акцент4 7" xfId="2309"/>
    <cellStyle name="20% - Акцент4 8" xfId="1091"/>
    <cellStyle name="20% — акцент4 8" xfId="2449"/>
    <cellStyle name="20% - Акцент4 9" xfId="1092"/>
    <cellStyle name="20% — акцент4 9" xfId="2427"/>
    <cellStyle name="20% — акцент5" xfId="975" builtinId="46" customBuiltin="1"/>
    <cellStyle name="20% - Акцент5 10" xfId="248"/>
    <cellStyle name="20% — акцент5 10" xfId="2383"/>
    <cellStyle name="20% - Акцент5 11" xfId="1093"/>
    <cellStyle name="20% — акцент5 11" xfId="2329"/>
    <cellStyle name="20% - Акцент5 12" xfId="1094"/>
    <cellStyle name="20% — акцент5 12" xfId="2376"/>
    <cellStyle name="20% - Акцент5 13" xfId="1095"/>
    <cellStyle name="20% — акцент5 13" xfId="2399"/>
    <cellStyle name="20% - Акцент5 14" xfId="1096"/>
    <cellStyle name="20% — акцент5 14" xfId="2410"/>
    <cellStyle name="20% - Акцент5 15" xfId="1097"/>
    <cellStyle name="20% — акцент5 15" xfId="2369"/>
    <cellStyle name="20% - Акцент5 16" xfId="1098"/>
    <cellStyle name="20% — акцент5 16" xfId="2273"/>
    <cellStyle name="20% - Акцент5 17" xfId="1099"/>
    <cellStyle name="20% — акцент5 17" xfId="2405"/>
    <cellStyle name="20% - Акцент5 18" xfId="1100"/>
    <cellStyle name="20% — акцент5 18" xfId="2372"/>
    <cellStyle name="20% - Акцент5 19" xfId="1101"/>
    <cellStyle name="20% — акцент5 19" xfId="2306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07"/>
    <cellStyle name="20% - Акцент5 21" xfId="1103"/>
    <cellStyle name="20% — акцент5 21" xfId="2371"/>
    <cellStyle name="20% - Акцент5 22" xfId="1104"/>
    <cellStyle name="20% — акцент5 22" xfId="2271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595"/>
    <cellStyle name="20% - Акцент5 4 2" xfId="1108"/>
    <cellStyle name="20% - Акцент5 5" xfId="1109"/>
    <cellStyle name="20% — акцент5 5" xfId="2353"/>
    <cellStyle name="20% - Акцент5 6" xfId="1110"/>
    <cellStyle name="20% — акцент5 6" xfId="2308"/>
    <cellStyle name="20% - Акцент5 7" xfId="1111"/>
    <cellStyle name="20% — акцент5 7" xfId="2450"/>
    <cellStyle name="20% - Акцент5 8" xfId="1112"/>
    <cellStyle name="20% — акцент5 8" xfId="2428"/>
    <cellStyle name="20% - Акцент5 9" xfId="1113"/>
    <cellStyle name="20% — акцент5 9" xfId="2648"/>
    <cellStyle name="20% — акцент6" xfId="979" builtinId="50" customBuiltin="1"/>
    <cellStyle name="20% - Акцент6 10" xfId="1114"/>
    <cellStyle name="20% — акцент6 10" xfId="2660"/>
    <cellStyle name="20% - Акцент6 11" xfId="1115"/>
    <cellStyle name="20% — акцент6 11" xfId="2206"/>
    <cellStyle name="20% - Акцент6 12" xfId="1116"/>
    <cellStyle name="20% — акцент6 12" xfId="2283"/>
    <cellStyle name="20% - Акцент6 13" xfId="1117"/>
    <cellStyle name="20% — акцент6 13" xfId="2199"/>
    <cellStyle name="20% - Акцент6 14" xfId="1118"/>
    <cellStyle name="20% — акцент6 14" xfId="2327"/>
    <cellStyle name="20% - Акцент6 15" xfId="1119"/>
    <cellStyle name="20% — акцент6 15" xfId="2378"/>
    <cellStyle name="20% - Акцент6 16" xfId="1120"/>
    <cellStyle name="20% — акцент6 16" xfId="2187"/>
    <cellStyle name="20% - Акцент6 17" xfId="1121"/>
    <cellStyle name="20% — акцент6 17" xfId="2344"/>
    <cellStyle name="20% - Акцент6 18" xfId="1122"/>
    <cellStyle name="20% — акцент6 18" xfId="2192"/>
    <cellStyle name="20% - Акцент6 19" xfId="1123"/>
    <cellStyle name="20% — акцент6 19" xfId="2651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315"/>
    <cellStyle name="20% - Акцент6 21" xfId="1127"/>
    <cellStyle name="20% — акцент6 21" xfId="2433"/>
    <cellStyle name="20% - Акцент6 22" xfId="1128"/>
    <cellStyle name="20% — акцент6 22" xfId="2294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597"/>
    <cellStyle name="20% - Акцент6 4 2" xfId="1134"/>
    <cellStyle name="20% - Акцент6 4 3" xfId="1133"/>
    <cellStyle name="20% - Акцент6 5" xfId="1135"/>
    <cellStyle name="20% — акцент6 5" xfId="2355"/>
    <cellStyle name="20% - Акцент6 6" xfId="1136"/>
    <cellStyle name="20% — акцент6 6" xfId="2305"/>
    <cellStyle name="20% - Акцент6 7" xfId="1137"/>
    <cellStyle name="20% — акцент6 7" xfId="2388"/>
    <cellStyle name="20% - Акцент6 8" xfId="1138"/>
    <cellStyle name="20% — акцент6 8" xfId="2426"/>
    <cellStyle name="20% - Акцент6 9" xfId="1139"/>
    <cellStyle name="20% — акцент6 9" xfId="2434"/>
    <cellStyle name="40% — акцент1" xfId="962" builtinId="31" customBuiltin="1"/>
    <cellStyle name="40% - Акцент1 10" xfId="1140"/>
    <cellStyle name="40% — акцент1 10" xfId="2662"/>
    <cellStyle name="40% - Акцент1 11" xfId="1141"/>
    <cellStyle name="40% — акцент1 11" xfId="2278"/>
    <cellStyle name="40% - Акцент1 12" xfId="1142"/>
    <cellStyle name="40% — акцент1 12" xfId="2656"/>
    <cellStyle name="40% - Акцент1 13" xfId="1143"/>
    <cellStyle name="40% — акцент1 13" xfId="2205"/>
    <cellStyle name="40% - Акцент1 14" xfId="1144"/>
    <cellStyle name="40% — акцент1 14" xfId="2423"/>
    <cellStyle name="40% - Акцент1 15" xfId="1145"/>
    <cellStyle name="40% — акцент1 15" xfId="2657"/>
    <cellStyle name="40% - Акцент1 16" xfId="1146"/>
    <cellStyle name="40% — акцент1 16" xfId="2298"/>
    <cellStyle name="40% - Акцент1 17" xfId="1147"/>
    <cellStyle name="40% — акцент1 17" xfId="2446"/>
    <cellStyle name="40% - Акцент1 18" xfId="1148"/>
    <cellStyle name="40% — акцент1 18" xfId="2420"/>
    <cellStyle name="40% - Акцент1 19" xfId="1149"/>
    <cellStyle name="40% — акцент1 19" xfId="242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653"/>
    <cellStyle name="40% - Акцент1 21" xfId="1153"/>
    <cellStyle name="40% — акцент1 21" xfId="2665"/>
    <cellStyle name="40% - Акцент1 22" xfId="1154"/>
    <cellStyle name="40% — акцент1 22" xfId="2325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590"/>
    <cellStyle name="40% - Акцент1 4 2" xfId="1160"/>
    <cellStyle name="40% - Акцент1 4 3" xfId="1159"/>
    <cellStyle name="40% - Акцент1 5" xfId="1161"/>
    <cellStyle name="40% — акцент1 5" xfId="2347"/>
    <cellStyle name="40% - Акцент1 6" xfId="1162"/>
    <cellStyle name="40% — акцент1 6" xfId="2313"/>
    <cellStyle name="40% - Акцент1 7" xfId="1163"/>
    <cellStyle name="40% — акцент1 7" xfId="2384"/>
    <cellStyle name="40% - Акцент1 8" xfId="1164"/>
    <cellStyle name="40% — акцент1 8" xfId="2191"/>
    <cellStyle name="40% - Акцент1 9" xfId="1165"/>
    <cellStyle name="40% — акцент1 9" xfId="2661"/>
    <cellStyle name="40% — акцент2" xfId="966" builtinId="35" customBuiltin="1"/>
    <cellStyle name="40% - Акцент2 10" xfId="1166"/>
    <cellStyle name="40% — акцент2 10" xfId="2650"/>
    <cellStyle name="40% - Акцент2 11" xfId="1167"/>
    <cellStyle name="40% — акцент2 11" xfId="2365"/>
    <cellStyle name="40% - Акцент2 12" xfId="1168"/>
    <cellStyle name="40% — акцент2 12" xfId="2395"/>
    <cellStyle name="40% - Акцент2 13" xfId="1169"/>
    <cellStyle name="40% — акцент2 13" xfId="2417"/>
    <cellStyle name="40% - Акцент2 14" xfId="1170"/>
    <cellStyle name="40% — акцент2 14" xfId="2671"/>
    <cellStyle name="40% - Акцент2 15" xfId="1171"/>
    <cellStyle name="40% — акцент2 15" xfId="2287"/>
    <cellStyle name="40% - Акцент2 16" xfId="1172"/>
    <cellStyle name="40% — акцент2 16" xfId="2320"/>
    <cellStyle name="40% - Акцент2 17" xfId="1173"/>
    <cellStyle name="40% — акцент2 17" xfId="2381"/>
    <cellStyle name="40% - Акцент2 18" xfId="1174"/>
    <cellStyle name="40% — акцент2 18" xfId="2374"/>
    <cellStyle name="40% - Акцент2 19" xfId="1175"/>
    <cellStyle name="40% — акцент2 19" xfId="2179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409"/>
    <cellStyle name="40% - Акцент2 21" xfId="1177"/>
    <cellStyle name="40% — акцент2 21" xfId="2370"/>
    <cellStyle name="40% - Акцент2 22" xfId="1178"/>
    <cellStyle name="40% — акцент2 22" xfId="2272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592"/>
    <cellStyle name="40% - Акцент2 4 2" xfId="1182"/>
    <cellStyle name="40% - Акцент2 5" xfId="1183"/>
    <cellStyle name="40% — акцент2 5" xfId="2349"/>
    <cellStyle name="40% - Акцент2 6" xfId="1184"/>
    <cellStyle name="40% — акцент2 6" xfId="2311"/>
    <cellStyle name="40% - Акцент2 7" xfId="1185"/>
    <cellStyle name="40% — акцент2 7" xfId="2385"/>
    <cellStyle name="40% - Акцент2 8" xfId="1186"/>
    <cellStyle name="40% — акцент2 8" xfId="2457"/>
    <cellStyle name="40% - Акцент2 9" xfId="1187"/>
    <cellStyle name="40% — акцент2 9" xfId="2367"/>
    <cellStyle name="40% — акцент3" xfId="969" builtinId="39" customBuiltin="1"/>
    <cellStyle name="40% - Акцент3 10" xfId="1188"/>
    <cellStyle name="40% — акцент3 10" xfId="2453"/>
    <cellStyle name="40% - Акцент3 11" xfId="1189"/>
    <cellStyle name="40% — акцент3 11" xfId="2209"/>
    <cellStyle name="40% - Акцент3 12" xfId="1190"/>
    <cellStyle name="40% — акцент3 12" xfId="2413"/>
    <cellStyle name="40% - Акцент3 13" xfId="1191"/>
    <cellStyle name="40% — акцент3 13" xfId="2441"/>
    <cellStyle name="40% - Акцент3 14" xfId="1192"/>
    <cellStyle name="40% — акцент3 14" xfId="2203"/>
    <cellStyle name="40% - Акцент3 15" xfId="1193"/>
    <cellStyle name="40% — акцент3 15" xfId="2397"/>
    <cellStyle name="40% - Акцент3 16" xfId="1194"/>
    <cellStyle name="40% — акцент3 16" xfId="2414"/>
    <cellStyle name="40% - Акцент3 17" xfId="1195"/>
    <cellStyle name="40% — акцент3 17" xfId="2402"/>
    <cellStyle name="40% - Акцент3 18" xfId="1196"/>
    <cellStyle name="40% — акцент3 18" xfId="2210"/>
    <cellStyle name="40% - Акцент3 19" xfId="1197"/>
    <cellStyle name="40% — акцент3 19" xfId="2664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672"/>
    <cellStyle name="40% - Акцент3 21" xfId="1201"/>
    <cellStyle name="40% — акцент3 21" xfId="2299"/>
    <cellStyle name="40% - Акцент3 22" xfId="1202"/>
    <cellStyle name="40% — акцент3 22" xfId="2324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593"/>
    <cellStyle name="40% - Акцент3 4 2" xfId="1208"/>
    <cellStyle name="40% - Акцент3 4 3" xfId="1207"/>
    <cellStyle name="40% - Акцент3 5" xfId="1209"/>
    <cellStyle name="40% — акцент3 5" xfId="2350"/>
    <cellStyle name="40% - Акцент3 6" xfId="1210"/>
    <cellStyle name="40% — акцент3 6" xfId="2310"/>
    <cellStyle name="40% - Акцент3 7" xfId="1211"/>
    <cellStyle name="40% — акцент3 7" xfId="2386"/>
    <cellStyle name="40% - Акцент3 8" xfId="1212"/>
    <cellStyle name="40% — акцент3 8" xfId="2430"/>
    <cellStyle name="40% - Акцент3 9" xfId="1213"/>
    <cellStyle name="40% — акцент3 9" xfId="2652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440"/>
    <cellStyle name="40% - Акцент4 4 2" xfId="1234"/>
    <cellStyle name="40% — акцент4 4 2" xfId="2601"/>
    <cellStyle name="40% - Акцент4 4 3" xfId="1233"/>
    <cellStyle name="40% — акцент4 4 3" xfId="2359"/>
    <cellStyle name="40% — акцент4 4 4" xfId="2301"/>
    <cellStyle name="40% — акцент4 4 5" xfId="2452"/>
    <cellStyle name="40% — акцент4 4 6" xfId="2424"/>
    <cellStyle name="40% — акцент4 4 7" xfId="2448"/>
    <cellStyle name="40% — акцент4 4 8" xfId="2186"/>
    <cellStyle name="40% — акцент4 4 9" xfId="2412"/>
    <cellStyle name="40% - Акцент4 5" xfId="1235"/>
    <cellStyle name="40% — акцент4 5" xfId="2146"/>
    <cellStyle name="40% — акцент4 5 2" xfId="2623"/>
    <cellStyle name="40% — акцент4 5 3" xfId="2475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93"/>
    <cellStyle name="40% - Акцент5 11" xfId="1241"/>
    <cellStyle name="40% — акцент5 11" xfId="2396"/>
    <cellStyle name="40% - Акцент5 12" xfId="1242"/>
    <cellStyle name="40% — акцент5 12" xfId="2393"/>
    <cellStyle name="40% - Акцент5 13" xfId="1243"/>
    <cellStyle name="40% — акцент5 13" xfId="2421"/>
    <cellStyle name="40% - Акцент5 14" xfId="1244"/>
    <cellStyle name="40% — акцент5 14" xfId="2669"/>
    <cellStyle name="40% - Акцент5 15" xfId="1245"/>
    <cellStyle name="40% — акцент5 15" xfId="2275"/>
    <cellStyle name="40% - Акцент5 16" xfId="1246"/>
    <cellStyle name="40% — акцент5 16" xfId="2322"/>
    <cellStyle name="40% - Акцент5 17" xfId="1247"/>
    <cellStyle name="40% — акцент5 17" xfId="2379"/>
    <cellStyle name="40% - Акцент5 18" xfId="1248"/>
    <cellStyle name="40% — акцент5 18" xfId="2458"/>
    <cellStyle name="40% - Акцент5 19" xfId="1249"/>
    <cellStyle name="40% — акцент5 19" xfId="2654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6"/>
    <cellStyle name="40% - Акцент5 21" xfId="1253"/>
    <cellStyle name="40% — акцент5 21" xfId="2403"/>
    <cellStyle name="40% - Акцент5 22" xfId="1254"/>
    <cellStyle name="40% — акцент5 22" xfId="2211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596"/>
    <cellStyle name="40% - Акцент5 4 2" xfId="1260"/>
    <cellStyle name="40% - Акцент5 4 3" xfId="1259"/>
    <cellStyle name="40% - Акцент5 5" xfId="1261"/>
    <cellStyle name="40% — акцент5 5" xfId="2354"/>
    <cellStyle name="40% - Акцент5 6" xfId="1262"/>
    <cellStyle name="40% — акцент5 6" xfId="2307"/>
    <cellStyle name="40% - Акцент5 7" xfId="1263"/>
    <cellStyle name="40% — акцент5 7" xfId="2387"/>
    <cellStyle name="40% - Акцент5 8" xfId="1264"/>
    <cellStyle name="40% — акцент5 8" xfId="2190"/>
    <cellStyle name="40% - Акцент5 9" xfId="1265"/>
    <cellStyle name="40% — акцент5 9" xfId="2437"/>
    <cellStyle name="40% — акцент6" xfId="980" builtinId="51" customBuiltin="1"/>
    <cellStyle name="40% - Акцент6 10" xfId="1266"/>
    <cellStyle name="40% — акцент6 10" xfId="2649"/>
    <cellStyle name="40% - Акцент6 11" xfId="1267"/>
    <cellStyle name="40% — акцент6 11" xfId="2290"/>
    <cellStyle name="40% - Акцент6 12" xfId="1268"/>
    <cellStyle name="40% — акцент6 12" xfId="2674"/>
    <cellStyle name="40% - Акцент6 13" xfId="1269"/>
    <cellStyle name="40% — акцент6 13" xfId="2415"/>
    <cellStyle name="40% - Акцент6 14" xfId="1270"/>
    <cellStyle name="40% — акцент6 14" xfId="2368"/>
    <cellStyle name="40% - Акцент6 15" xfId="1271"/>
    <cellStyle name="40% — акцент6 15" xfId="2292"/>
    <cellStyle name="40% - Акцент6 16" xfId="1272"/>
    <cellStyle name="40% — акцент6 16" xfId="2289"/>
    <cellStyle name="40% - Акцент6 17" xfId="1273"/>
    <cellStyle name="40% — акцент6 17" xfId="2390"/>
    <cellStyle name="40% - Акцент6 18" xfId="1274"/>
    <cellStyle name="40% — акцент6 18" xfId="2198"/>
    <cellStyle name="40% - Акцент6 19" xfId="1275"/>
    <cellStyle name="40% — акцент6 19" xfId="2197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30"/>
    <cellStyle name="40% - Акцент6 21" xfId="1279"/>
    <cellStyle name="40% — акцент6 21" xfId="2316"/>
    <cellStyle name="40% - Акцент6 22" xfId="1280"/>
    <cellStyle name="40% — акцент6 22" xfId="240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598"/>
    <cellStyle name="40% - Акцент6 4 2" xfId="1286"/>
    <cellStyle name="40% - Акцент6 4 3" xfId="1285"/>
    <cellStyle name="40% - Акцент6 5" xfId="1287"/>
    <cellStyle name="40% — акцент6 5" xfId="2356"/>
    <cellStyle name="40% - Акцент6 6" xfId="1288"/>
    <cellStyle name="40% — акцент6 6" xfId="2304"/>
    <cellStyle name="40% - Акцент6 7" xfId="1289"/>
    <cellStyle name="40% — акцент6 7" xfId="2389"/>
    <cellStyle name="40% - Акцент6 8" xfId="1290"/>
    <cellStyle name="40% — акцент6 8" xfId="2425"/>
    <cellStyle name="40% - Акцент6 9" xfId="1291"/>
    <cellStyle name="40% — акцент6 9" xfId="2439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585"/>
    <cellStyle name="Comma 2 3" xfId="2340"/>
    <cellStyle name="Normal 2" xfId="26"/>
    <cellStyle name="Normal 2 2" xfId="100"/>
    <cellStyle name="Normal 3" xfId="373"/>
    <cellStyle name="Normal 3 2" xfId="2562"/>
    <cellStyle name="Normal 3 3" xfId="2259"/>
    <cellStyle name="normбlnм_laroux" xfId="101"/>
    <cellStyle name="Number2DecimalStyle 2" xfId="102"/>
    <cellStyle name="Percent 2" xfId="374"/>
    <cellStyle name="Percent 2 2" xfId="2563"/>
    <cellStyle name="Percent 2 3" xfId="2260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527"/>
    <cellStyle name="Денежный 2 2 3" xfId="2224"/>
    <cellStyle name="Денежный 2 3" xfId="1717"/>
    <cellStyle name="Денежный 2 4" xfId="2510"/>
    <cellStyle name="Денежный 2 5" xfId="220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270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 2" xfId="2708"/>
    <cellStyle name="Обычный 10 2 14" xfId="2714"/>
    <cellStyle name="Обычный 10 2 15" xfId="2710"/>
    <cellStyle name="Обычный 10 2 15 2" xfId="2715"/>
    <cellStyle name="Обычный 10 2 2" xfId="328"/>
    <cellStyle name="Обычный 10 2 2 2" xfId="2152"/>
    <cellStyle name="Обычный 10 2 2 2 2" xfId="2173"/>
    <cellStyle name="Обычный 10 2 2 2 2 2" xfId="2629"/>
    <cellStyle name="Обычный 10 2 2 2 2 3" xfId="2679"/>
    <cellStyle name="Обычный 10 2 2 2 3" xfId="2481"/>
    <cellStyle name="Обычный 10 2 2 2 4" xfId="2678"/>
    <cellStyle name="Обычный 10 2 2 3" xfId="2528"/>
    <cellStyle name="Обычный 10 2 2 4" xfId="2225"/>
    <cellStyle name="Обычный 10 2 3" xfId="2516"/>
    <cellStyle name="Обычный 10 2 4" xfId="2213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529"/>
    <cellStyle name="Обычный 14 2 3" xfId="2226"/>
    <cellStyle name="Обычный 14 3" xfId="1925"/>
    <cellStyle name="Обычный 14 4" xfId="2160"/>
    <cellStyle name="Обычный 14 5" xfId="2524"/>
    <cellStyle name="Обычный 14 6" xfId="2221"/>
    <cellStyle name="Обычный 15" xfId="322"/>
    <cellStyle name="Обычный 15 2" xfId="1926"/>
    <cellStyle name="Обычный 16" xfId="230"/>
    <cellStyle name="Обычный 16 2" xfId="330"/>
    <cellStyle name="Обычный 16 2 2" xfId="2530"/>
    <cellStyle name="Обычный 16 2 2 2" xfId="2696"/>
    <cellStyle name="Обычный 16 2 2 3" xfId="2704"/>
    <cellStyle name="Обычный 16 2 3" xfId="2227"/>
    <cellStyle name="Обычный 16 3" xfId="1927"/>
    <cellStyle name="Обычный 16 4" xfId="2506"/>
    <cellStyle name="Обычный 16 5" xfId="2200"/>
    <cellStyle name="Обычный 17" xfId="323"/>
    <cellStyle name="Обычный 17 2" xfId="331"/>
    <cellStyle name="Обычный 17 2 2" xfId="332"/>
    <cellStyle name="Обычный 17 2 2 2" xfId="2532"/>
    <cellStyle name="Обычный 17 2 2 3" xfId="2229"/>
    <cellStyle name="Обычный 17 2 3" xfId="2531"/>
    <cellStyle name="Обычный 17 2 4" xfId="2228"/>
    <cellStyle name="Обычный 17 3" xfId="333"/>
    <cellStyle name="Обычный 17 3 2" xfId="2533"/>
    <cellStyle name="Обычный 17 3 3" xfId="2230"/>
    <cellStyle name="Обычный 17 4" xfId="1928"/>
    <cellStyle name="Обычный 17 5" xfId="2525"/>
    <cellStyle name="Обычный 17 6" xfId="2222"/>
    <cellStyle name="Обычный 18" xfId="352"/>
    <cellStyle name="Обычный 18 2" xfId="1929"/>
    <cellStyle name="Обычный 18 3" xfId="2552"/>
    <cellStyle name="Обычный 18 4" xfId="2249"/>
    <cellStyle name="Обычный 19" xfId="354"/>
    <cellStyle name="Обычный 19 2" xfId="1930"/>
    <cellStyle name="Обычный 19 3" xfId="2147"/>
    <cellStyle name="Обычный 19 3 2" xfId="2624"/>
    <cellStyle name="Обычный 19 3 3" xfId="2476"/>
    <cellStyle name="Обычный 19 4" xfId="2554"/>
    <cellStyle name="Обычный 19 5" xfId="2251"/>
    <cellStyle name="Обычный 2" xfId="2"/>
    <cellStyle name="Обычный 2 10 2" xfId="2697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638"/>
    <cellStyle name="Обычный 2 2 3 2 2 3" xfId="2490"/>
    <cellStyle name="Обычный 2 2 3 2 3" xfId="2631"/>
    <cellStyle name="Обычный 2 2 3 2 4" xfId="2483"/>
    <cellStyle name="Обычный 2 2 4" xfId="241"/>
    <cellStyle name="Обычный 2 23" xfId="2155"/>
    <cellStyle name="Обычный 2 25" xfId="2703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605"/>
    <cellStyle name="Обычный 2 5 2 3" xfId="2443"/>
    <cellStyle name="Обычный 2 5 3" xfId="2157"/>
    <cellStyle name="Обычный 2 5 3 2" xfId="2163"/>
    <cellStyle name="Обычный 2 5 3 2 2" xfId="2637"/>
    <cellStyle name="Обычный 2 5 3 2 3" xfId="2489"/>
    <cellStyle name="Обычный 2 5 3 3" xfId="2632"/>
    <cellStyle name="Обычный 2 5 3 4" xfId="2484"/>
    <cellStyle name="Обычный 2 6" xfId="1935"/>
    <cellStyle name="Обычный 2 7" xfId="1931"/>
    <cellStyle name="Обычный 2 8" xfId="2154"/>
    <cellStyle name="Обычный 2 8 2" xfId="2162"/>
    <cellStyle name="Обычный 2 8 2 2" xfId="2636"/>
    <cellStyle name="Обычный 2 8 2 3" xfId="2488"/>
    <cellStyle name="Обычный 2 8 3" xfId="2630"/>
    <cellStyle name="Обычный 2 8 3 2" xfId="2701"/>
    <cellStyle name="Обычный 2 8 4" xfId="2482"/>
    <cellStyle name="Обычный 2 8 5" xfId="2687"/>
    <cellStyle name="Обычный 2 9" xfId="2686"/>
    <cellStyle name="Обычный 20" xfId="363"/>
    <cellStyle name="Обычный 20 2" xfId="1936"/>
    <cellStyle name="Обычный 20 3" xfId="2557"/>
    <cellStyle name="Обычный 20 4" xfId="2254"/>
    <cellStyle name="Обычный 21" xfId="369"/>
    <cellStyle name="Обычный 21 2" xfId="382"/>
    <cellStyle name="Обычный 21 2 2" xfId="1938"/>
    <cellStyle name="Обычный 21 2 3" xfId="2572"/>
    <cellStyle name="Обычный 21 2 4" xfId="2269"/>
    <cellStyle name="Обычный 21 3" xfId="1937"/>
    <cellStyle name="Обычный 21 4" xfId="2561"/>
    <cellStyle name="Обычный 21 5" xfId="2258"/>
    <cellStyle name="Обычный 22" xfId="375"/>
    <cellStyle name="Обычный 22 2" xfId="1939"/>
    <cellStyle name="Обычный 22 3" xfId="2565"/>
    <cellStyle name="Обычный 22 4" xfId="2262"/>
    <cellStyle name="Обычный 23" xfId="377"/>
    <cellStyle name="Обычный 23 2" xfId="1940"/>
    <cellStyle name="Обычный 23 3" xfId="2148"/>
    <cellStyle name="Обычный 23 3 2" xfId="2625"/>
    <cellStyle name="Обычный 23 3 3" xfId="2477"/>
    <cellStyle name="Обычный 23 4" xfId="2567"/>
    <cellStyle name="Обычный 23 5" xfId="2264"/>
    <cellStyle name="Обычный 24" xfId="383"/>
    <cellStyle name="Обычный 24 2" xfId="1941"/>
    <cellStyle name="Обычный 24 3" xfId="2573"/>
    <cellStyle name="Обычный 24 4" xfId="2270"/>
    <cellStyle name="Обычный 25" xfId="931"/>
    <cellStyle name="Обычный 25 2" xfId="1942"/>
    <cellStyle name="Обычный 25 3" xfId="2150"/>
    <cellStyle name="Обычный 25 3 2" xfId="2627"/>
    <cellStyle name="Обычный 25 3 3" xfId="2479"/>
    <cellStyle name="Обычный 25 4" xfId="2576"/>
    <cellStyle name="Обычный 25 5" xfId="2331"/>
    <cellStyle name="Обычный 26" xfId="936"/>
    <cellStyle name="Обычный 26 2" xfId="1943"/>
    <cellStyle name="Обычный 26 3" xfId="2581"/>
    <cellStyle name="Обычный 26 4" xfId="2336"/>
    <cellStyle name="Обычный 27" xfId="939"/>
    <cellStyle name="Обычный 27 2" xfId="1944"/>
    <cellStyle name="Обычный 27 3" xfId="2584"/>
    <cellStyle name="Обычный 27 4" xfId="2339"/>
    <cellStyle name="Обычный 27 5" xfId="2705"/>
    <cellStyle name="Обычный 28" xfId="942"/>
    <cellStyle name="Обычный 28 2" xfId="1945"/>
    <cellStyle name="Обычный 28 3" xfId="2586"/>
    <cellStyle name="Обычный 28 4" xfId="2341"/>
    <cellStyle name="Обычный 29" xfId="982"/>
    <cellStyle name="Обычный 29 2" xfId="1946"/>
    <cellStyle name="Обычный 29 3" xfId="2599"/>
    <cellStyle name="Обычный 29 4" xfId="2357"/>
    <cellStyle name="Обычный 29 5" xfId="2706"/>
    <cellStyle name="Обычный 29 6" xfId="2712"/>
    <cellStyle name="Обычный 3" xfId="8"/>
    <cellStyle name="Обычный 3 10" xfId="2499"/>
    <cellStyle name="Обычный 3 11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571"/>
    <cellStyle name="Обычный 3 2 3 2 3" xfId="2268"/>
    <cellStyle name="Обычный 3 2 3 3" xfId="2534"/>
    <cellStyle name="Обычный 3 2 3 4" xfId="2231"/>
    <cellStyle name="Обычный 3 2 4" xfId="362"/>
    <cellStyle name="Обычный 3 2 4 2" xfId="2556"/>
    <cellStyle name="Обычный 3 2 4 3" xfId="2253"/>
    <cellStyle name="Обычный 3 2 5" xfId="1947"/>
    <cellStyle name="Обычный 3 2 6" xfId="2504"/>
    <cellStyle name="Обычный 3 2 7" xfId="2194"/>
    <cellStyle name="Обычный 3 3" xfId="172"/>
    <cellStyle name="Обычный 3 3 2" xfId="238"/>
    <cellStyle name="Обычный 3 3 3" xfId="335"/>
    <cellStyle name="Обычный 3 3 3 2" xfId="2535"/>
    <cellStyle name="Обычный 3 3 3 3" xfId="2232"/>
    <cellStyle name="Обычный 3 3 4" xfId="1948"/>
    <cellStyle name="Обычный 3 3 4 2" xfId="2606"/>
    <cellStyle name="Обычный 3 3 4 3" xfId="2445"/>
    <cellStyle name="Обычный 3 3 5" xfId="2503"/>
    <cellStyle name="Обычный 3 3 6" xfId="2193"/>
    <cellStyle name="Обычный 3 4" xfId="10"/>
    <cellStyle name="Обычный 3 4 2" xfId="1949"/>
    <cellStyle name="Обычный 3 5" xfId="302"/>
    <cellStyle name="Обычный 3 5 2" xfId="336"/>
    <cellStyle name="Обычный 3 5 2 2" xfId="2536"/>
    <cellStyle name="Обычный 3 5 2 3" xfId="2233"/>
    <cellStyle name="Обычный 3 5 3" xfId="2515"/>
    <cellStyle name="Обычный 3 5 4" xfId="2212"/>
    <cellStyle name="Обычный 3 6" xfId="236"/>
    <cellStyle name="Обычный 3 7" xfId="337"/>
    <cellStyle name="Обычный 3 7 2" xfId="2537"/>
    <cellStyle name="Обычный 3 7 3" xfId="2234"/>
    <cellStyle name="Обычный 3 8" xfId="361"/>
    <cellStyle name="Обычный 3 8 2" xfId="2555"/>
    <cellStyle name="Обычный 3 8 3" xfId="2252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698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538"/>
    <cellStyle name="Обычный 4 5 3" xfId="2235"/>
    <cellStyle name="Обычный 4 6" xfId="2501"/>
    <cellStyle name="Обычный 4 7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539"/>
    <cellStyle name="Обычный 5 2 2 3" xfId="2236"/>
    <cellStyle name="Обычный 5 2 3" xfId="1970"/>
    <cellStyle name="Обычный 5 2 4" xfId="2517"/>
    <cellStyle name="Обычный 5 2 5" xfId="2214"/>
    <cellStyle name="Обычный 5 3" xfId="244"/>
    <cellStyle name="Обычный 5 4" xfId="1969"/>
    <cellStyle name="Обычный 50" xfId="986"/>
    <cellStyle name="Обычный 50 2" xfId="2603"/>
    <cellStyle name="Обычный 50 3" xfId="2361"/>
    <cellStyle name="Обычный 51" xfId="2131"/>
    <cellStyle name="Обычный 51 2" xfId="2153"/>
    <cellStyle name="Обычный 51 3" xfId="2608"/>
    <cellStyle name="Обычный 51 3 2" xfId="2677"/>
    <cellStyle name="Обычный 51 4" xfId="2460"/>
    <cellStyle name="Обычный 52" xfId="2134"/>
    <cellStyle name="Обычный 52 2" xfId="2611"/>
    <cellStyle name="Обычный 52 3" xfId="2463"/>
    <cellStyle name="Обычный 53" xfId="2137"/>
    <cellStyle name="Обычный 53 2" xfId="2614"/>
    <cellStyle name="Обычный 53 3" xfId="2466"/>
    <cellStyle name="Обычный 53 3 2" xfId="2693"/>
    <cellStyle name="Обычный 53 4" xfId="2700"/>
    <cellStyle name="Обычный 54" xfId="2144"/>
    <cellStyle name="Обычный 54 2" xfId="2621"/>
    <cellStyle name="Обычный 54 2 2" xfId="2688"/>
    <cellStyle name="Обычный 54 3" xfId="2473"/>
    <cellStyle name="Обычный 54 4" xfId="2676"/>
    <cellStyle name="Обычный 55" xfId="2158"/>
    <cellStyle name="Обычный 55 2" xfId="2633"/>
    <cellStyle name="Обычный 55 3" xfId="2485"/>
    <cellStyle name="Обычный 56" xfId="2167"/>
    <cellStyle name="Обычный 56 2" xfId="2641"/>
    <cellStyle name="Обычный 56 3" xfId="2493"/>
    <cellStyle name="Обычный 56 4" xfId="2681"/>
    <cellStyle name="Обычный 57" xfId="2168"/>
    <cellStyle name="Обычный 57 2" xfId="2642"/>
    <cellStyle name="Обычный 57 3" xfId="2494"/>
    <cellStyle name="Обычный 58" xfId="2169"/>
    <cellStyle name="Обычный 58 2" xfId="2643"/>
    <cellStyle name="Обычный 58 3" xfId="2495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540"/>
    <cellStyle name="Обычный 6 3 2 3" xfId="2237"/>
    <cellStyle name="Обычный 6 3 3" xfId="2519"/>
    <cellStyle name="Обычный 6 3 4" xfId="2216"/>
    <cellStyle name="Обычный 6 4" xfId="247"/>
    <cellStyle name="Обычный 6 5" xfId="1971"/>
    <cellStyle name="Обычный 60" xfId="2683"/>
    <cellStyle name="Обычный 61" xfId="2684"/>
    <cellStyle name="Обычный 63 2" xfId="2707"/>
    <cellStyle name="Обычный 63 2 2" xfId="2723"/>
    <cellStyle name="Обычный 64" xfId="2695"/>
    <cellStyle name="Обычный 64 2" xfId="2709"/>
    <cellStyle name="Обычный 65" xfId="2721"/>
    <cellStyle name="Обычный 67" xfId="2713"/>
    <cellStyle name="Обычный 68" xfId="2711"/>
    <cellStyle name="Обычный 68 2" xfId="2719"/>
    <cellStyle name="Обычный 69" xfId="2720"/>
    <cellStyle name="Обычный 7" xfId="177"/>
    <cellStyle name="Обычный 7 2" xfId="314"/>
    <cellStyle name="Обычный 7 2 2" xfId="341"/>
    <cellStyle name="Обычный 7 2 2 2" xfId="2541"/>
    <cellStyle name="Обычный 7 2 2 3" xfId="2238"/>
    <cellStyle name="Обычный 7 2 3" xfId="2520"/>
    <cellStyle name="Обычный 7 2 4" xfId="2217"/>
    <cellStyle name="Обычный 7 3" xfId="258"/>
    <cellStyle name="Обычный 7 4" xfId="1973"/>
    <cellStyle name="Обычный 7 5" xfId="2692"/>
    <cellStyle name="Обычный 70" xfId="2716"/>
    <cellStyle name="Обычный 8" xfId="315"/>
    <cellStyle name="Обычный 8 2" xfId="342"/>
    <cellStyle name="Обычный 8 2 2" xfId="2542"/>
    <cellStyle name="Обычный 8 2 3" xfId="2239"/>
    <cellStyle name="Обычный 8 3" xfId="1974"/>
    <cellStyle name="Обычный 8 4" xfId="2521"/>
    <cellStyle name="Обычный 8 5" xfId="2218"/>
    <cellStyle name="Обычный 8 6" xfId="2689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602"/>
    <cellStyle name="Примечание 5 4" xfId="2360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1 2 2 3" xfId="2718"/>
    <cellStyle name="Процентный 11 2 4" xfId="2717"/>
    <cellStyle name="Процентный 16" xfId="2694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690"/>
    <cellStyle name="Процентный 3" xfId="192"/>
    <cellStyle name="Процентный 4" xfId="231"/>
    <cellStyle name="Процентный 4 2" xfId="343"/>
    <cellStyle name="Процентный 4 2 2" xfId="2543"/>
    <cellStyle name="Процентный 4 2 3" xfId="2240"/>
    <cellStyle name="Процентный 4 3" xfId="2507"/>
    <cellStyle name="Процентный 4 4" xfId="2201"/>
    <cellStyle name="Процентный 4 5" xfId="2691"/>
    <cellStyle name="Процентный 5" xfId="324"/>
    <cellStyle name="Процентный 5 2" xfId="344"/>
    <cellStyle name="Процентный 5 2 2" xfId="2544"/>
    <cellStyle name="Процентный 5 2 3" xfId="2241"/>
    <cellStyle name="Процентный 5 3" xfId="2526"/>
    <cellStyle name="Процентный 5 4" xfId="2223"/>
    <cellStyle name="Процентный 6" xfId="934"/>
    <cellStyle name="Процентный 6 2" xfId="2579"/>
    <cellStyle name="Процентный 6 3" xfId="2334"/>
    <cellStyle name="Процентный 7" xfId="2132"/>
    <cellStyle name="Процентный 7 2" xfId="2609"/>
    <cellStyle name="Процентный 7 3" xfId="2461"/>
    <cellStyle name="Процентный 8" xfId="2139"/>
    <cellStyle name="Процентный 8 2" xfId="2616"/>
    <cellStyle name="Процентный 8 3" xfId="2468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14 2" xfId="2511"/>
    <cellStyle name="Финансовый [0] 2 2" xfId="207"/>
    <cellStyle name="Финансовый [0] 2 2 2" xfId="295"/>
    <cellStyle name="Финансовый [0] 2 2 3" xfId="250"/>
    <cellStyle name="Финансовый [0] 2 2 3 2" xfId="2513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558"/>
    <cellStyle name="Финансовый 11 3" xfId="2255"/>
    <cellStyle name="Финансовый 12" xfId="367"/>
    <cellStyle name="Финансовый 12 2" xfId="2560"/>
    <cellStyle name="Финансовый 12 3" xfId="2257"/>
    <cellStyle name="Финансовый 13" xfId="366"/>
    <cellStyle name="Финансовый 13 2" xfId="2559"/>
    <cellStyle name="Финансовый 13 3" xfId="2256"/>
    <cellStyle name="Финансовый 14" xfId="378"/>
    <cellStyle name="Финансовый 14 2" xfId="2568"/>
    <cellStyle name="Финансовый 14 3" xfId="2265"/>
    <cellStyle name="Финансовый 15" xfId="379"/>
    <cellStyle name="Финансовый 15 2" xfId="2569"/>
    <cellStyle name="Финансовый 15 3" xfId="2266"/>
    <cellStyle name="Финансовый 16" xfId="380"/>
    <cellStyle name="Финансовый 16 2" xfId="2570"/>
    <cellStyle name="Финансовый 16 3" xfId="2267"/>
    <cellStyle name="Финансовый 17" xfId="932"/>
    <cellStyle name="Финансовый 17 2" xfId="2577"/>
    <cellStyle name="Финансовый 17 3" xfId="2332"/>
    <cellStyle name="Финансовый 18" xfId="353"/>
    <cellStyle name="Финансовый 18 2" xfId="2553"/>
    <cellStyle name="Финансовый 18 3" xfId="2250"/>
    <cellStyle name="Финансовый 19" xfId="935"/>
    <cellStyle name="Финансовый 19 2" xfId="2151"/>
    <cellStyle name="Финансовый 19 2 2" xfId="2628"/>
    <cellStyle name="Финансовый 19 2 3" xfId="2480"/>
    <cellStyle name="Финансовый 19 3" xfId="2580"/>
    <cellStyle name="Финансовый 19 4" xfId="2335"/>
    <cellStyle name="Финансовый 2" xfId="7"/>
    <cellStyle name="Финансовый 2 10" xfId="2140"/>
    <cellStyle name="Финансовый 2 10 2" xfId="2617"/>
    <cellStyle name="Финансовый 2 10 3" xfId="2469"/>
    <cellStyle name="Финансовый 2 11" xfId="2174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4 3" xfId="2505"/>
    <cellStyle name="Финансовый 2 5" xfId="234"/>
    <cellStyle name="Финансовый 2 5 2" xfId="345"/>
    <cellStyle name="Финансовый 2 5 2 2" xfId="2545"/>
    <cellStyle name="Финансовый 2 5 2 3" xfId="2242"/>
    <cellStyle name="Финансовый 2 5 3" xfId="2508"/>
    <cellStyle name="Финансовый 2 5 4" xfId="2202"/>
    <cellStyle name="Финансовый 2 6" xfId="492"/>
    <cellStyle name="Финансовый 2 6 2" xfId="2574"/>
    <cellStyle name="Финансовый 2 6 3" xfId="2274"/>
    <cellStyle name="Финансовый 2 7" xfId="933"/>
    <cellStyle name="Финансовый 2 7 2" xfId="2578"/>
    <cellStyle name="Финансовый 2 7 3" xfId="2333"/>
    <cellStyle name="Финансовый 2 8" xfId="943"/>
    <cellStyle name="Финансовый 2 8 2" xfId="2587"/>
    <cellStyle name="Финансовый 2 8 3" xfId="2342"/>
    <cellStyle name="Финансовый 2 9" xfId="2135"/>
    <cellStyle name="Финансовый 2 9 2" xfId="2612"/>
    <cellStyle name="Финансовый 2 9 3" xfId="2464"/>
    <cellStyle name="Финансовый 20" xfId="937"/>
    <cellStyle name="Финансовый 20 2" xfId="2582"/>
    <cellStyle name="Финансовый 20 3" xfId="2337"/>
    <cellStyle name="Финансовый 21" xfId="376"/>
    <cellStyle name="Финансовый 21 2" xfId="2566"/>
    <cellStyle name="Финансовый 21 3" xfId="2263"/>
    <cellStyle name="Финансовый 22" xfId="938"/>
    <cellStyle name="Финансовый 22 2" xfId="2583"/>
    <cellStyle name="Финансовый 22 3" xfId="2338"/>
    <cellStyle name="Финансовый 23" xfId="2133"/>
    <cellStyle name="Финансовый 23 2" xfId="2610"/>
    <cellStyle name="Финансовый 23 3" xfId="2462"/>
    <cellStyle name="Финансовый 24" xfId="2138"/>
    <cellStyle name="Финансовый 24 2" xfId="2615"/>
    <cellStyle name="Финансовый 24 3" xfId="2467"/>
    <cellStyle name="Финансовый 25" xfId="2143"/>
    <cellStyle name="Финансовый 25 2" xfId="2620"/>
    <cellStyle name="Финансовый 25 3" xfId="2472"/>
    <cellStyle name="Финансовый 26" xfId="2141"/>
    <cellStyle name="Финансовый 26 2" xfId="2618"/>
    <cellStyle name="Финансовый 26 3" xfId="2470"/>
    <cellStyle name="Финансовый 26 4" xfId="2685"/>
    <cellStyle name="Финансовый 27" xfId="2145"/>
    <cellStyle name="Финансовый 27 2" xfId="2622"/>
    <cellStyle name="Финансовый 27 3" xfId="2474"/>
    <cellStyle name="Финансовый 28" xfId="2172"/>
    <cellStyle name="Финансовый 28 2" xfId="2646"/>
    <cellStyle name="Финансовый 29" xfId="2498"/>
    <cellStyle name="Финансовый 3" xfId="9"/>
    <cellStyle name="Финансовый 3 10" xfId="2149"/>
    <cellStyle name="Финансовый 3 10 2" xfId="2626"/>
    <cellStyle name="Финансовый 3 10 3" xfId="2478"/>
    <cellStyle name="Финансовый 3 11" xfId="2500"/>
    <cellStyle name="Финансовый 3 12" xfId="2176"/>
    <cellStyle name="Финансовый 3 2" xfId="218"/>
    <cellStyle name="Финансовый 3 3" xfId="235"/>
    <cellStyle name="Финансовый 3 4" xfId="346"/>
    <cellStyle name="Финансовый 3 4 2" xfId="2546"/>
    <cellStyle name="Финансовый 3 4 3" xfId="2243"/>
    <cellStyle name="Финансовый 3 5" xfId="828"/>
    <cellStyle name="Финансовый 3 5 2" xfId="2575"/>
    <cellStyle name="Финансовый 3 5 3" xfId="2317"/>
    <cellStyle name="Финансовый 3 6" xfId="944"/>
    <cellStyle name="Финансовый 3 6 2" xfId="2588"/>
    <cellStyle name="Финансовый 3 6 3" xfId="2343"/>
    <cellStyle name="Финансовый 3 7" xfId="2102"/>
    <cellStyle name="Финансовый 3 8" xfId="2136"/>
    <cellStyle name="Финансовый 3 8 2" xfId="2613"/>
    <cellStyle name="Финансовый 3 8 3" xfId="2465"/>
    <cellStyle name="Финансовый 3 9" xfId="2142"/>
    <cellStyle name="Финансовый 3 9 2" xfId="2619"/>
    <cellStyle name="Финансовый 3 9 3" xfId="2471"/>
    <cellStyle name="Финансовый 31" xfId="2159"/>
    <cellStyle name="Финансовый 31 2" xfId="2634"/>
    <cellStyle name="Финансовый 31 3" xfId="2486"/>
    <cellStyle name="Финансовый 4" xfId="25"/>
    <cellStyle name="Финансовый 4 2" xfId="219"/>
    <cellStyle name="Финансовый 4 2 2" xfId="249"/>
    <cellStyle name="Финансовый 4 2 2 2" xfId="2512"/>
    <cellStyle name="Финансовый 4 3" xfId="308"/>
    <cellStyle name="Финансовый 4 3 2" xfId="347"/>
    <cellStyle name="Финансовый 4 3 2 2" xfId="2547"/>
    <cellStyle name="Финансовый 4 3 2 3" xfId="2244"/>
    <cellStyle name="Финансовый 4 3 3" xfId="2518"/>
    <cellStyle name="Финансовый 4 3 4" xfId="2215"/>
    <cellStyle name="Финансовый 4 4" xfId="240"/>
    <cellStyle name="Финансовый 4 4 2" xfId="2509"/>
    <cellStyle name="Финансовый 4 5" xfId="348"/>
    <cellStyle name="Финансовый 4 5 2" xfId="2548"/>
    <cellStyle name="Финансовый 4 5 3" xfId="2245"/>
    <cellStyle name="Финансовый 4 6" xfId="2103"/>
    <cellStyle name="Финансовый 4 6 2" xfId="2454"/>
    <cellStyle name="Финансовый 4 7" xfId="2502"/>
    <cellStyle name="Финансовый 4 8" xfId="2178"/>
    <cellStyle name="Финансовый 40" xfId="2161"/>
    <cellStyle name="Финансовый 40 2" xfId="2635"/>
    <cellStyle name="Финансовый 40 3" xfId="2487"/>
    <cellStyle name="Финансовый 41" xfId="2699"/>
    <cellStyle name="Финансовый 42" xfId="2722"/>
    <cellStyle name="Финансовый 42 2" xfId="2724"/>
    <cellStyle name="Финансовый 5" xfId="220"/>
    <cellStyle name="Финансовый 5 2" xfId="317"/>
    <cellStyle name="Финансовый 5 2 2" xfId="349"/>
    <cellStyle name="Финансовый 5 2 2 2" xfId="2549"/>
    <cellStyle name="Финансовый 5 2 2 3" xfId="2246"/>
    <cellStyle name="Финансовый 5 2 3" xfId="2522"/>
    <cellStyle name="Финансовый 5 2 4" xfId="2219"/>
    <cellStyle name="Финансовый 5 3" xfId="2104"/>
    <cellStyle name="Финансовый 5 3 2" xfId="2607"/>
    <cellStyle name="Финансовый 5 3 3" xfId="2455"/>
    <cellStyle name="Финансовый 6" xfId="221"/>
    <cellStyle name="Финансовый 6 2" xfId="318"/>
    <cellStyle name="Финансовый 6 2 2" xfId="350"/>
    <cellStyle name="Финансовый 6 2 2 2" xfId="2550"/>
    <cellStyle name="Финансовый 6 2 2 3" xfId="2247"/>
    <cellStyle name="Финансовый 6 2 3" xfId="2523"/>
    <cellStyle name="Финансовый 6 2 4" xfId="2220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551"/>
    <cellStyle name="Финансовый 9 2 3" xfId="2248"/>
    <cellStyle name="Финансовый 9 3" xfId="2514"/>
    <cellStyle name="Финансовый 9 4" xfId="2207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0.0"/>
      <fill>
        <patternFill patternType="none">
          <fgColor indexed="64"/>
          <bgColor auto="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60000"/>
      <color rgb="FFBF9000"/>
      <color rgb="FF90AADC"/>
      <color rgb="FF2DAAD7"/>
      <color rgb="FFBFBFBF"/>
      <color rgb="FF385723"/>
      <color rgb="FF900000"/>
      <color rgb="FFFF8080"/>
      <color rgb="FF548235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5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45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6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(eng)'!$B$2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(eng)'!$B$3:$B$9</c:f>
              <c:numCache>
                <c:formatCode>0.0</c:formatCode>
                <c:ptCount val="7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B-4FD7-ABB0-053CF160C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(eng)'!$C$2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(eng)'!$A$3:$A$9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(eng)'!$C$3:$C$9</c:f>
              <c:numCache>
                <c:formatCode>0.0</c:formatCode>
                <c:ptCount val="7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8EB-4FD7-ABB0-053CF160C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44977332378908"/>
          <c:y val="0.19595969858606385"/>
          <c:w val="0.83319828203292767"/>
          <c:h val="0.7459833741518096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Real wage 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'16'!$C$3:$C$13</c:f>
              <c:numCache>
                <c:formatCode>0.0</c:formatCode>
                <c:ptCount val="11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CAF-4B5C-84D0-B771DA706E69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Transfers to population in real terms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'16'!$D$3:$D$13</c:f>
              <c:numCache>
                <c:formatCode>0.00</c:formatCode>
                <c:ptCount val="11"/>
                <c:pt idx="0" formatCode="0.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 formatCode="0.0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  <c:pt idx="9" formatCode="0.0">
                  <c:v>0.86242363139254508</c:v>
                </c:pt>
                <c:pt idx="10">
                  <c:v>-1.1000000000000001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AF-4B5C-84D0-B771DA706E69}"/>
            </c:ext>
          </c:extLst>
        </c:ser>
        <c:ser>
          <c:idx val="2"/>
          <c:order val="2"/>
          <c:tx>
            <c:strRef>
              <c:f>'16'!$E$2</c:f>
              <c:strCache>
                <c:ptCount val="1"/>
                <c:pt idx="0">
                  <c:v>Real income*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'16'!$E$3:$E$13</c:f>
              <c:numCache>
                <c:formatCode>General</c:formatCode>
                <c:ptCount val="11"/>
                <c:pt idx="0">
                  <c:v>-2.4000000000000057</c:v>
                </c:pt>
                <c:pt idx="1">
                  <c:v>0.5</c:v>
                </c:pt>
                <c:pt idx="2">
                  <c:v>2.9</c:v>
                </c:pt>
                <c:pt idx="3">
                  <c:v>2.4</c:v>
                </c:pt>
                <c:pt idx="4" formatCode="0.0">
                  <c:v>5.3</c:v>
                </c:pt>
                <c:pt idx="5" formatCode="0.0">
                  <c:v>3.8</c:v>
                </c:pt>
                <c:pt idx="6">
                  <c:v>4.5999999999999996</c:v>
                </c:pt>
                <c:pt idx="7">
                  <c:v>4.9000000000000004</c:v>
                </c:pt>
                <c:pt idx="8">
                  <c:v>0.7</c:v>
                </c:pt>
                <c:pt idx="9">
                  <c:v>-0.8</c:v>
                </c:pt>
                <c:pt idx="10">
                  <c:v>-1.6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AF-4B5C-84D0-B771DA706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%, </a:t>
                </a:r>
                <a:r>
                  <a:rPr lang="en-US"/>
                  <a:t>YoY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0442065528"/>
          <c:y val="2.0114569012206807E-2"/>
          <c:w val="0.89865089453860636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56325591444154"/>
          <c:y val="0.17055973564414012"/>
          <c:w val="0.88356739487523217"/>
          <c:h val="0.68494132903453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Consumer purposes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'17'!$C$3:$C$13</c:f>
              <c:numCache>
                <c:formatCode>0.0</c:formatCode>
                <c:ptCount val="11"/>
                <c:pt idx="0">
                  <c:v>28.86584665850253</c:v>
                </c:pt>
                <c:pt idx="1">
                  <c:v>30.39750477184872</c:v>
                </c:pt>
                <c:pt idx="2">
                  <c:v>31.873639974554042</c:v>
                </c:pt>
                <c:pt idx="3">
                  <c:v>32.594441463669042</c:v>
                </c:pt>
                <c:pt idx="4">
                  <c:v>36.027288346310939</c:v>
                </c:pt>
                <c:pt idx="5">
                  <c:v>20.6331399772046</c:v>
                </c:pt>
                <c:pt idx="6">
                  <c:v>12.798148153060207</c:v>
                </c:pt>
                <c:pt idx="7">
                  <c:v>14.552922341360647</c:v>
                </c:pt>
                <c:pt idx="8">
                  <c:v>12.737880058497353</c:v>
                </c:pt>
                <c:pt idx="9">
                  <c:v>17.161155686221729</c:v>
                </c:pt>
                <c:pt idx="10">
                  <c:v>8.4223754596232254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2-4F6D-B6AC-724B31E3315B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Mortgage loans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'17'!$D$3:$D$13</c:f>
              <c:numCache>
                <c:formatCode>0.0</c:formatCode>
                <c:ptCount val="11"/>
                <c:pt idx="0">
                  <c:v>-6.0611231916687114</c:v>
                </c:pt>
                <c:pt idx="1">
                  <c:v>-1.7834620576490519</c:v>
                </c:pt>
                <c:pt idx="2">
                  <c:v>-1.162190859282483</c:v>
                </c:pt>
                <c:pt idx="3">
                  <c:v>-3.5981423641419199</c:v>
                </c:pt>
                <c:pt idx="4">
                  <c:v>5.290116732325389</c:v>
                </c:pt>
                <c:pt idx="5">
                  <c:v>-1.4504974130712416</c:v>
                </c:pt>
                <c:pt idx="6">
                  <c:v>2.5253561934654831</c:v>
                </c:pt>
                <c:pt idx="7">
                  <c:v>4.6936694418962253</c:v>
                </c:pt>
                <c:pt idx="8">
                  <c:v>-0.59592297777610104</c:v>
                </c:pt>
                <c:pt idx="9">
                  <c:v>5.2871696676443882</c:v>
                </c:pt>
                <c:pt idx="10">
                  <c:v>3.0344614870506041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82-4F6D-B6AC-724B31E3315B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Other purposes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'17'!$E$3:$E$13</c:f>
              <c:numCache>
                <c:formatCode>0.0</c:formatCode>
                <c:ptCount val="11"/>
                <c:pt idx="0">
                  <c:v>3.2045867700216055</c:v>
                </c:pt>
                <c:pt idx="1">
                  <c:v>2.6908966584832239</c:v>
                </c:pt>
                <c:pt idx="2">
                  <c:v>1.8754121833639072</c:v>
                </c:pt>
                <c:pt idx="3">
                  <c:v>-0.27280443611464744</c:v>
                </c:pt>
                <c:pt idx="4">
                  <c:v>0.76380195254207095</c:v>
                </c:pt>
                <c:pt idx="5">
                  <c:v>-0.71530264946443345</c:v>
                </c:pt>
                <c:pt idx="6">
                  <c:v>-0.39632470135184411</c:v>
                </c:pt>
                <c:pt idx="7">
                  <c:v>-0.78670190605740231</c:v>
                </c:pt>
                <c:pt idx="8">
                  <c:v>-3.3271083540372093</c:v>
                </c:pt>
                <c:pt idx="9">
                  <c:v>-2.8248813035129356</c:v>
                </c:pt>
                <c:pt idx="10">
                  <c:v>-1.4073805748678807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82-4F6D-B6AC-724B31E3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'17'!$F$2</c:f>
              <c:strCache>
                <c:ptCount val="1"/>
                <c:pt idx="0">
                  <c:v>Total loans (issued)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'17'!$F$3:$F$13</c:f>
              <c:numCache>
                <c:formatCode>0.0</c:formatCode>
                <c:ptCount val="11"/>
                <c:pt idx="0">
                  <c:v>26.009310236855427</c:v>
                </c:pt>
                <c:pt idx="1">
                  <c:v>31.304939372682895</c:v>
                </c:pt>
                <c:pt idx="2">
                  <c:v>32.586861298635469</c:v>
                </c:pt>
                <c:pt idx="3">
                  <c:v>28.723494663412474</c:v>
                </c:pt>
                <c:pt idx="4">
                  <c:v>42.081207031178394</c:v>
                </c:pt>
                <c:pt idx="5">
                  <c:v>18.467339914668926</c:v>
                </c:pt>
                <c:pt idx="6">
                  <c:v>14.927179645173847</c:v>
                </c:pt>
                <c:pt idx="7">
                  <c:v>18.459889877199469</c:v>
                </c:pt>
                <c:pt idx="8">
                  <c:v>8.8148487266840423</c:v>
                </c:pt>
                <c:pt idx="9">
                  <c:v>19.623444050353182</c:v>
                </c:pt>
                <c:pt idx="10">
                  <c:v>10.049456371805949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C82-4F6D-B6AC-724B31E3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p.p, %, YoY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346477859622385"/>
          <c:y val="5.908299508291766E-3"/>
          <c:w val="0.43108331216662432"/>
          <c:h val="0.2107331937303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94174088894625"/>
          <c:y val="0.22186818912314432"/>
          <c:w val="0.86918015575921859"/>
          <c:h val="0.6265107763207138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'18'!$D$2</c:f>
              <c:strCache>
                <c:ptCount val="1"/>
                <c:pt idx="0">
                  <c:v>Non-resource sector excluding state budget investment</c:v>
                </c:pt>
              </c:strCache>
            </c:strRef>
          </c:tx>
          <c:spPr>
            <a:solidFill>
              <a:srgbClr val="FFC000">
                <a:lumMod val="75000"/>
              </a:srgbClr>
            </a:solidFill>
            <a:ln w="19050"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'18'!$D$3:$D$14</c:f>
              <c:numCache>
                <c:formatCode>0.0</c:formatCode>
                <c:ptCount val="12"/>
                <c:pt idx="0">
                  <c:v>7.7223682749735572</c:v>
                </c:pt>
                <c:pt idx="1">
                  <c:v>5.2545023233520869</c:v>
                </c:pt>
                <c:pt idx="2">
                  <c:v>13.890267318494013</c:v>
                </c:pt>
                <c:pt idx="3">
                  <c:v>22.044693091145533</c:v>
                </c:pt>
                <c:pt idx="4">
                  <c:v>11.637174447129087</c:v>
                </c:pt>
                <c:pt idx="5">
                  <c:v>6.643430501942035</c:v>
                </c:pt>
                <c:pt idx="6">
                  <c:v>2.9805292901170586</c:v>
                </c:pt>
                <c:pt idx="7">
                  <c:v>11.249321434456569</c:v>
                </c:pt>
                <c:pt idx="8">
                  <c:v>0.70335402383342638</c:v>
                </c:pt>
                <c:pt idx="9">
                  <c:v>22.380236240903439</c:v>
                </c:pt>
                <c:pt idx="10">
                  <c:v>7.9794508379470823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5CA-996D-B95B38E726E4}"/>
            </c:ext>
          </c:extLst>
        </c:ser>
        <c:ser>
          <c:idx val="3"/>
          <c:order val="2"/>
          <c:tx>
            <c:strRef>
              <c:f>'18'!$E$2</c:f>
              <c:strCache>
                <c:ptCount val="1"/>
                <c:pt idx="0">
                  <c:v>Resource sector excluding state budget investment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 w="19050"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'18'!$E$3:$E$14</c:f>
              <c:numCache>
                <c:formatCode>0.0</c:formatCode>
                <c:ptCount val="12"/>
                <c:pt idx="0">
                  <c:v>5.5238343006310791</c:v>
                </c:pt>
                <c:pt idx="1">
                  <c:v>3.5466827143928707</c:v>
                </c:pt>
                <c:pt idx="2">
                  <c:v>-3.9455941985060381</c:v>
                </c:pt>
                <c:pt idx="3">
                  <c:v>-10.624115334121662</c:v>
                </c:pt>
                <c:pt idx="4">
                  <c:v>-9.84761885728674</c:v>
                </c:pt>
                <c:pt idx="5">
                  <c:v>-14.473830418215417</c:v>
                </c:pt>
                <c:pt idx="6">
                  <c:v>-5.9313022895643179</c:v>
                </c:pt>
                <c:pt idx="7">
                  <c:v>-2.8439063122087731</c:v>
                </c:pt>
                <c:pt idx="8">
                  <c:v>-8.3808196190135398</c:v>
                </c:pt>
                <c:pt idx="9">
                  <c:v>-3.5969486489398044</c:v>
                </c:pt>
                <c:pt idx="10">
                  <c:v>-3.764658038987772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6-45CA-996D-B95B38E726E4}"/>
            </c:ext>
          </c:extLst>
        </c:ser>
        <c:ser>
          <c:idx val="0"/>
          <c:order val="3"/>
          <c:tx>
            <c:strRef>
              <c:f>'18'!$F$2</c:f>
              <c:strCache>
                <c:ptCount val="1"/>
                <c:pt idx="0">
                  <c:v>State budget investments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'18'!$F$3:$F$14</c:f>
              <c:numCache>
                <c:formatCode>0.0</c:formatCode>
                <c:ptCount val="12"/>
                <c:pt idx="0">
                  <c:v>3.5537974243953609</c:v>
                </c:pt>
                <c:pt idx="1">
                  <c:v>4.2654816289217052</c:v>
                </c:pt>
                <c:pt idx="2">
                  <c:v>0.62199354667868789</c:v>
                </c:pt>
                <c:pt idx="3">
                  <c:v>7.3460889096427948</c:v>
                </c:pt>
                <c:pt idx="4">
                  <c:v>-1.3562222565090096</c:v>
                </c:pt>
                <c:pt idx="5">
                  <c:v>1.1637332496067119</c:v>
                </c:pt>
                <c:pt idx="6">
                  <c:v>10.684106332780608</c:v>
                </c:pt>
                <c:pt idx="7">
                  <c:v>10.394584877752202</c:v>
                </c:pt>
                <c:pt idx="8">
                  <c:v>13.47746559518011</c:v>
                </c:pt>
                <c:pt idx="9">
                  <c:v>11.350045741369691</c:v>
                </c:pt>
                <c:pt idx="10">
                  <c:v>1.251873867707344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76-45CA-996D-B95B38E7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overlap val="100"/>
        <c:axId val="670070000"/>
        <c:axId val="670062512"/>
      </c:barChart>
      <c:lineChart>
        <c:grouping val="standard"/>
        <c:varyColors val="0"/>
        <c:ser>
          <c:idx val="2"/>
          <c:order val="0"/>
          <c:tx>
            <c:strRef>
              <c:f>'18'!$C$2</c:f>
              <c:strCache>
                <c:ptCount val="1"/>
                <c:pt idx="0">
                  <c:v>Fixed capital investment, in real terms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'18'!$A$3:$B$14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'18'!$C$3:$C$14</c:f>
              <c:numCache>
                <c:formatCode>0.0</c:formatCode>
                <c:ptCount val="12"/>
                <c:pt idx="0">
                  <c:v>16.799999999999997</c:v>
                </c:pt>
                <c:pt idx="1">
                  <c:v>13.066666666666663</c:v>
                </c:pt>
                <c:pt idx="2">
                  <c:v>10.566666666666663</c:v>
                </c:pt>
                <c:pt idx="3">
                  <c:v>18.766666666666666</c:v>
                </c:pt>
                <c:pt idx="4">
                  <c:v>0.43333333333333712</c:v>
                </c:pt>
                <c:pt idx="5">
                  <c:v>-6.6666666666666714</c:v>
                </c:pt>
                <c:pt idx="6">
                  <c:v>7.7333333333333485</c:v>
                </c:pt>
                <c:pt idx="7">
                  <c:v>18.799999999999997</c:v>
                </c:pt>
                <c:pt idx="8">
                  <c:v>5.7999999999999972</c:v>
                </c:pt>
                <c:pt idx="9">
                  <c:v>30.133333333333326</c:v>
                </c:pt>
                <c:pt idx="10">
                  <c:v>5.4666666666666544</c:v>
                </c:pt>
                <c:pt idx="11">
                  <c:v>10.8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776-45CA-996D-B95B38E7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070000"/>
        <c:axId val="670062512"/>
      </c:lineChart>
      <c:catAx>
        <c:axId val="67007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62512"/>
        <c:crosses val="autoZero"/>
        <c:auto val="1"/>
        <c:lblAlgn val="ctr"/>
        <c:lblOffset val="100"/>
        <c:noMultiLvlLbl val="0"/>
      </c:catAx>
      <c:valAx>
        <c:axId val="670062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p.p, %, YoY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0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57873213913435"/>
          <c:y val="1.0176178958022405E-3"/>
          <c:w val="0.86052476227356822"/>
          <c:h val="0.22169467622517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6450460815686"/>
          <c:y val="0.27793359862967032"/>
          <c:w val="0.87057658888529343"/>
          <c:h val="0.503583156679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Mining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'19'!$C$3:$C$10</c:f>
              <c:numCache>
                <c:formatCode>0.0</c:formatCode>
                <c:ptCount val="8"/>
                <c:pt idx="0">
                  <c:v>-8.7460351413954616</c:v>
                </c:pt>
                <c:pt idx="1">
                  <c:v>-10.199346292722332</c:v>
                </c:pt>
                <c:pt idx="2">
                  <c:v>-8.3529663500454561</c:v>
                </c:pt>
                <c:pt idx="3">
                  <c:v>-5.294500093756529</c:v>
                </c:pt>
                <c:pt idx="4">
                  <c:v>-7.9486204030079861</c:v>
                </c:pt>
                <c:pt idx="5">
                  <c:v>-4.2113045455122373</c:v>
                </c:pt>
                <c:pt idx="6">
                  <c:v>-3.5493355694391431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C0-4DFD-B6EF-2C740E078542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rgbClr val="5C000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'19'!$D$3:$D$10</c:f>
              <c:numCache>
                <c:formatCode>0.0</c:formatCode>
                <c:ptCount val="8"/>
                <c:pt idx="0">
                  <c:v>2.5833921146310739</c:v>
                </c:pt>
                <c:pt idx="1">
                  <c:v>0.81998588939326356</c:v>
                </c:pt>
                <c:pt idx="2">
                  <c:v>0.5559011068973565</c:v>
                </c:pt>
                <c:pt idx="3">
                  <c:v>2.2770457372819224</c:v>
                </c:pt>
                <c:pt idx="4">
                  <c:v>2.2682473519267705</c:v>
                </c:pt>
                <c:pt idx="5">
                  <c:v>4.8392390224871695</c:v>
                </c:pt>
                <c:pt idx="6">
                  <c:v>2.8923818343358723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0-4DFD-B6EF-2C740E078542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Housing utilities (electricity supply + water supply)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'19'!$E$3:$E$10</c:f>
              <c:numCache>
                <c:formatCode>0.0</c:formatCode>
                <c:ptCount val="8"/>
                <c:pt idx="0">
                  <c:v>1.2985671873389455</c:v>
                </c:pt>
                <c:pt idx="1">
                  <c:v>-0.18188512590972747</c:v>
                </c:pt>
                <c:pt idx="2">
                  <c:v>-0.16443859505049241</c:v>
                </c:pt>
                <c:pt idx="3">
                  <c:v>0.49919765734720423</c:v>
                </c:pt>
                <c:pt idx="4">
                  <c:v>0.33681367534799245</c:v>
                </c:pt>
                <c:pt idx="5">
                  <c:v>4.0860053612921128</c:v>
                </c:pt>
                <c:pt idx="6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C0-4DFD-B6EF-2C740E078542}"/>
            </c:ext>
          </c:extLst>
        </c:ser>
        <c:ser>
          <c:idx val="4"/>
          <c:order val="3"/>
          <c:tx>
            <c:strRef>
              <c:f>'19'!$F$2</c:f>
              <c:strCache>
                <c:ptCount val="1"/>
                <c:pt idx="0">
                  <c:v>Transport and warehousing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'19'!$F$3:$F$10</c:f>
              <c:numCache>
                <c:formatCode>0.0</c:formatCode>
                <c:ptCount val="8"/>
                <c:pt idx="0">
                  <c:v>4.3996472359377279</c:v>
                </c:pt>
                <c:pt idx="1">
                  <c:v>3.8203714073766206</c:v>
                </c:pt>
                <c:pt idx="2">
                  <c:v>4.1650311298699991</c:v>
                </c:pt>
                <c:pt idx="3">
                  <c:v>3.719125257680695</c:v>
                </c:pt>
                <c:pt idx="4">
                  <c:v>0.86345915495659153</c:v>
                </c:pt>
                <c:pt idx="5">
                  <c:v>2.6086123489064565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0-4DFD-B6EF-2C740E078542}"/>
            </c:ext>
          </c:extLst>
        </c:ser>
        <c:ser>
          <c:idx val="7"/>
          <c:order val="4"/>
          <c:tx>
            <c:strRef>
              <c:f>'19'!$G$2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'19'!$G$3:$G$10</c:f>
              <c:numCache>
                <c:formatCode>0.0</c:formatCode>
                <c:ptCount val="8"/>
                <c:pt idx="0">
                  <c:v>-0.79360313227488866</c:v>
                </c:pt>
                <c:pt idx="1">
                  <c:v>0.87481934746460011</c:v>
                </c:pt>
                <c:pt idx="2">
                  <c:v>0.76745108060187561</c:v>
                </c:pt>
                <c:pt idx="3">
                  <c:v>2.3996374924090174</c:v>
                </c:pt>
                <c:pt idx="4">
                  <c:v>0.62216507156183021</c:v>
                </c:pt>
                <c:pt idx="5">
                  <c:v>2.3700504068914094</c:v>
                </c:pt>
                <c:pt idx="6">
                  <c:v>2.256240187841339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C0-4DFD-B6EF-2C740E078542}"/>
            </c:ext>
          </c:extLst>
        </c:ser>
        <c:ser>
          <c:idx val="5"/>
          <c:order val="5"/>
          <c:tx>
            <c:strRef>
              <c:f>'19'!$H$2</c:f>
              <c:strCache>
                <c:ptCount val="1"/>
                <c:pt idx="0">
                  <c:v>Public sector*</c:v>
                </c:pt>
              </c:strCache>
            </c:strRef>
          </c:tx>
          <c:spPr>
            <a:solidFill>
              <a:srgbClr val="FF8080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'19'!$H$3:$H$10</c:f>
              <c:numCache>
                <c:formatCode>0.0</c:formatCode>
                <c:ptCount val="8"/>
                <c:pt idx="0">
                  <c:v>-1.1988433397200544</c:v>
                </c:pt>
                <c:pt idx="1">
                  <c:v>0.18832152996541696</c:v>
                </c:pt>
                <c:pt idx="2">
                  <c:v>1.8225389455526251</c:v>
                </c:pt>
                <c:pt idx="3">
                  <c:v>3.3381202018857414</c:v>
                </c:pt>
                <c:pt idx="4">
                  <c:v>9.6273489663328249</c:v>
                </c:pt>
                <c:pt idx="5">
                  <c:v>7.3797918698167981</c:v>
                </c:pt>
                <c:pt idx="6">
                  <c:v>3.7478576909334094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0-4DFD-B6EF-2C740E078542}"/>
            </c:ext>
          </c:extLst>
        </c:ser>
        <c:ser>
          <c:idx val="3"/>
          <c:order val="6"/>
          <c:tx>
            <c:strRef>
              <c:f>'19'!$I$2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CCCCC"/>
            </a:solidFill>
            <a:ln>
              <a:noFill/>
            </a:ln>
            <a:effectLst/>
          </c:spPr>
          <c:invertIfNegative val="0"/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'19'!$I$3:$I$10</c:f>
              <c:numCache>
                <c:formatCode>0.0</c:formatCode>
                <c:ptCount val="8"/>
                <c:pt idx="0">
                  <c:v>0.35185402388157627</c:v>
                </c:pt>
                <c:pt idx="1">
                  <c:v>1.3643937667903172E-2</c:v>
                </c:pt>
                <c:pt idx="2">
                  <c:v>0.70439553462417304</c:v>
                </c:pt>
                <c:pt idx="3">
                  <c:v>-0.46266420528106528</c:v>
                </c:pt>
                <c:pt idx="4">
                  <c:v>0.87307196234362805</c:v>
                </c:pt>
                <c:pt idx="5">
                  <c:v>2.8493144347377726</c:v>
                </c:pt>
                <c:pt idx="6">
                  <c:v>1.7528558563285244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C0-4DFD-B6EF-2C740E0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2047538528"/>
        <c:axId val="2047538944"/>
      </c:barChart>
      <c:lineChart>
        <c:grouping val="standard"/>
        <c:varyColors val="0"/>
        <c:ser>
          <c:idx val="8"/>
          <c:order val="7"/>
          <c:tx>
            <c:strRef>
              <c:f>'19'!$J$2</c:f>
              <c:strCache>
                <c:ptCount val="1"/>
                <c:pt idx="0">
                  <c:v>Fixed capital investment, in real terms 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Jan. - Oct.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'19'!$J$3:$J$10</c:f>
              <c:numCache>
                <c:formatCode>0.0</c:formatCode>
                <c:ptCount val="8"/>
                <c:pt idx="0">
                  <c:v>-0.79999999999999716</c:v>
                </c:pt>
                <c:pt idx="1">
                  <c:v>-3.5</c:v>
                </c:pt>
                <c:pt idx="2">
                  <c:v>0.59999999999999432</c:v>
                </c:pt>
                <c:pt idx="3">
                  <c:v>7.5</c:v>
                </c:pt>
                <c:pt idx="4">
                  <c:v>6.2999999999999972</c:v>
                </c:pt>
                <c:pt idx="5">
                  <c:v>19.299999999999997</c:v>
                </c:pt>
                <c:pt idx="6">
                  <c:v>13.5</c:v>
                </c:pt>
                <c:pt idx="7">
                  <c:v>13.1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9C0-4DFD-B6EF-2C740E078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25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YoY, cumulative total, p.p.</a:t>
                </a:r>
              </a:p>
            </c:rich>
          </c:tx>
          <c:layout>
            <c:manualLayout>
              <c:xMode val="edge"/>
              <c:yMode val="edge"/>
              <c:x val="9.1324200913242004E-3"/>
              <c:y val="0.32612936272097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878677165354331"/>
          <c:y val="0"/>
          <c:w val="0.89121322163496675"/>
          <c:h val="0.32563047851702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94713160854899E-2"/>
          <c:y val="0.15537690441756008"/>
          <c:w val="0.79140821683003915"/>
          <c:h val="0.65035084900101769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Labor force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'20'!$C$3:$C$13</c:f>
              <c:numCache>
                <c:formatCode>0.0</c:formatCode>
                <c:ptCount val="11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>
                  <c:v>1.2</c:v>
                </c:pt>
                <c:pt idx="9">
                  <c:v>1.1000000000000001</c:v>
                </c:pt>
                <c:pt idx="1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71-45B3-9A74-64C02AC11154}"/>
            </c:ext>
          </c:extLst>
        </c:ser>
        <c:ser>
          <c:idx val="2"/>
          <c:order val="1"/>
          <c:tx>
            <c:strRef>
              <c:f>'20'!$D$2</c:f>
              <c:strCache>
                <c:ptCount val="1"/>
                <c:pt idx="0">
                  <c:v>Employees</c:v>
                </c:pt>
              </c:strCache>
            </c:strRef>
          </c:tx>
          <c:spPr>
            <a:ln w="2222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'20'!$D$3:$D$13</c:f>
              <c:numCache>
                <c:formatCode>0.0</c:formatCode>
                <c:ptCount val="11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>
                  <c:v>2.2999999999999998</c:v>
                </c:pt>
                <c:pt idx="9">
                  <c:v>2.4</c:v>
                </c:pt>
                <c:pt idx="10">
                  <c:v>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71-45B3-9A74-64C02AC11154}"/>
            </c:ext>
          </c:extLst>
        </c:ser>
        <c:ser>
          <c:idx val="3"/>
          <c:order val="2"/>
          <c:tx>
            <c:strRef>
              <c:f>'20'!$E$2</c:f>
              <c:strCache>
                <c:ptCount val="1"/>
                <c:pt idx="0">
                  <c:v>Self-employed 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'20'!$E$3:$E$13</c:f>
              <c:numCache>
                <c:formatCode>0.0</c:formatCode>
                <c:ptCount val="11"/>
                <c:pt idx="0">
                  <c:v>1.5608516785897706</c:v>
                </c:pt>
                <c:pt idx="1">
                  <c:v>1.8724611273651277</c:v>
                </c:pt>
                <c:pt idx="2">
                  <c:v>2.6289237379202461</c:v>
                </c:pt>
                <c:pt idx="3">
                  <c:v>6.0665682898843443E-2</c:v>
                </c:pt>
                <c:pt idx="4">
                  <c:v>2.5547928110180465</c:v>
                </c:pt>
                <c:pt idx="5">
                  <c:v>2.3074206803972857</c:v>
                </c:pt>
                <c:pt idx="6">
                  <c:v>1.08</c:v>
                </c:pt>
                <c:pt idx="7">
                  <c:v>0.62</c:v>
                </c:pt>
                <c:pt idx="8">
                  <c:v>-2</c:v>
                </c:pt>
                <c:pt idx="9">
                  <c:v>-2.6</c:v>
                </c:pt>
                <c:pt idx="10">
                  <c:v>-1.8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A71-45B3-9A74-64C02AC11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639680"/>
        <c:axId val="1551625536"/>
      </c:lineChart>
      <c:lineChart>
        <c:grouping val="standard"/>
        <c:varyColors val="0"/>
        <c:ser>
          <c:idx val="4"/>
          <c:order val="3"/>
          <c:tx>
            <c:strRef>
              <c:f>'20'!$F$2</c:f>
              <c:strCache>
                <c:ptCount val="1"/>
                <c:pt idx="0">
                  <c:v>Unemployment (right axis)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'20'!$F$3:$F$13</c:f>
              <c:numCache>
                <c:formatCode>0.0</c:formatCode>
                <c:ptCount val="11"/>
                <c:pt idx="0">
                  <c:v>4.8</c:v>
                </c:pt>
                <c:pt idx="1">
                  <c:v>4.7</c:v>
                </c:pt>
                <c:pt idx="2">
                  <c:v>4.7</c:v>
                </c:pt>
                <c:pt idx="3">
                  <c:v>4.7</c:v>
                </c:pt>
                <c:pt idx="4">
                  <c:v>4.7</c:v>
                </c:pt>
                <c:pt idx="5">
                  <c:v>4.7</c:v>
                </c:pt>
                <c:pt idx="6">
                  <c:v>4.5999999999999996</c:v>
                </c:pt>
                <c:pt idx="7">
                  <c:v>4.5999999999999996</c:v>
                </c:pt>
                <c:pt idx="8">
                  <c:v>4.5999999999999996</c:v>
                </c:pt>
                <c:pt idx="9">
                  <c:v>4.5999999999999996</c:v>
                </c:pt>
                <c:pt idx="1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71-45B3-9A74-64C02AC11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197008"/>
        <c:axId val="746203248"/>
      </c:lineChart>
      <c:catAx>
        <c:axId val="15516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639680"/>
        <c:crosses val="autoZero"/>
        <c:crossBetween val="between"/>
        <c:majorUnit val="1"/>
      </c:valAx>
      <c:valAx>
        <c:axId val="746203248"/>
        <c:scaling>
          <c:orientation val="minMax"/>
          <c:max val="5"/>
          <c:min val="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197008"/>
        <c:crosses val="max"/>
        <c:crossBetween val="between"/>
        <c:majorUnit val="0.2"/>
      </c:valAx>
      <c:catAx>
        <c:axId val="746197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203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815900600894453E-2"/>
          <c:y val="4.283522636664653E-3"/>
          <c:w val="0.91240474320706999"/>
          <c:h val="0.1365245670821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69816272965877E-2"/>
          <c:y val="0.18101087509115155"/>
          <c:w val="0.92323018372703414"/>
          <c:h val="0.67589941238350504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Real wage</c:v>
                </c:pt>
              </c:strCache>
            </c:strRef>
          </c:tx>
          <c:spPr>
            <a:ln w="2222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'21'!$C$3:$C$13</c:f>
              <c:numCache>
                <c:formatCode>0.0</c:formatCode>
                <c:ptCount val="11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  <c:pt idx="9">
                  <c:v>0</c:v>
                </c:pt>
                <c:pt idx="10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3D-49B0-8676-BFFD40FED578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Nominal wage</c:v>
                </c:pt>
              </c:strCache>
            </c:strRef>
          </c:tx>
          <c:spPr>
            <a:ln w="2222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'21'!$D$3:$D$13</c:f>
              <c:numCache>
                <c:formatCode>0.0</c:formatCode>
                <c:ptCount val="11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  <c:pt idx="9">
                  <c:v>11.3</c:v>
                </c:pt>
                <c:pt idx="10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3D-49B0-8676-BFFD40FE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lineChart>
        <c:grouping val="standard"/>
        <c:varyColors val="0"/>
        <c:ser>
          <c:idx val="2"/>
          <c:order val="2"/>
          <c:tx>
            <c:strRef>
              <c:f>'21'!$E$2</c:f>
              <c:strCache>
                <c:ptCount val="1"/>
                <c:pt idx="0">
                  <c:v>Real labor productivity (right axis)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'21'!$A$3:$B$13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'21'!$E$3:$E$13</c:f>
              <c:numCache>
                <c:formatCode>0.0</c:formatCode>
                <c:ptCount val="11"/>
                <c:pt idx="0">
                  <c:v>4.1596061289497612</c:v>
                </c:pt>
                <c:pt idx="1">
                  <c:v>3.9312917206888471</c:v>
                </c:pt>
                <c:pt idx="2">
                  <c:v>2.8584988211692632</c:v>
                </c:pt>
                <c:pt idx="3">
                  <c:v>5.182982779234834</c:v>
                </c:pt>
                <c:pt idx="4">
                  <c:v>2.2667723320934243</c:v>
                </c:pt>
                <c:pt idx="5">
                  <c:v>1.7767430569691527</c:v>
                </c:pt>
                <c:pt idx="6">
                  <c:v>4.4249208962239663</c:v>
                </c:pt>
                <c:pt idx="7">
                  <c:v>5.3819950645734025</c:v>
                </c:pt>
                <c:pt idx="8">
                  <c:v>4.2781777225495716</c:v>
                </c:pt>
                <c:pt idx="9">
                  <c:v>5.7216890556154709</c:v>
                </c:pt>
                <c:pt idx="10">
                  <c:v>5.2027560587279709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F3D-49B0-8676-BFFD40FED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487791"/>
        <c:axId val="570479055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</c:valAx>
      <c:valAx>
        <c:axId val="57047905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487791"/>
        <c:crosses val="max"/>
        <c:crossBetween val="between"/>
      </c:valAx>
      <c:catAx>
        <c:axId val="570487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047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718897637795282E-2"/>
          <c:y val="3.5920682086493555E-3"/>
          <c:w val="0.8201167979002626"/>
          <c:h val="0.159879188572357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Overall deficit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'22'!$C$3:$C$13</c:f>
              <c:numCache>
                <c:formatCode>0.0</c:formatCode>
                <c:ptCount val="11"/>
                <c:pt idx="0">
                  <c:v>-3.2393987794047256</c:v>
                </c:pt>
                <c:pt idx="1">
                  <c:v>-4.0273736285721879</c:v>
                </c:pt>
                <c:pt idx="2">
                  <c:v>-2.1359602076183615</c:v>
                </c:pt>
                <c:pt idx="3">
                  <c:v>-0.42061477260459079</c:v>
                </c:pt>
                <c:pt idx="4">
                  <c:v>-2.6357181723005425</c:v>
                </c:pt>
                <c:pt idx="5">
                  <c:v>-1.815759823557404</c:v>
                </c:pt>
                <c:pt idx="6">
                  <c:v>-3.4762837368195112</c:v>
                </c:pt>
                <c:pt idx="7">
                  <c:v>-2.5191144371925343</c:v>
                </c:pt>
                <c:pt idx="8">
                  <c:v>-1.497379519169117</c:v>
                </c:pt>
                <c:pt idx="9">
                  <c:v>-2.3985826088423354</c:v>
                </c:pt>
                <c:pt idx="10">
                  <c:v>-2.578948034683112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C3-4276-9504-1ABC2429C675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Non-oil deficit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'22'!$D$3:$D$13</c:f>
              <c:numCache>
                <c:formatCode>0.0</c:formatCode>
                <c:ptCount val="11"/>
                <c:pt idx="0">
                  <c:v>-8.3440090218191187</c:v>
                </c:pt>
                <c:pt idx="1">
                  <c:v>-8.4774709270683921</c:v>
                </c:pt>
                <c:pt idx="2">
                  <c:v>-7.3075018705836978</c:v>
                </c:pt>
                <c:pt idx="3">
                  <c:v>-4.6277386711515085</c:v>
                </c:pt>
                <c:pt idx="4">
                  <c:v>-8.2022322765822366</c:v>
                </c:pt>
                <c:pt idx="5">
                  <c:v>-6.320635265214869</c:v>
                </c:pt>
                <c:pt idx="6">
                  <c:v>-8.3382019990943661</c:v>
                </c:pt>
                <c:pt idx="7">
                  <c:v>-9.0718516130445526</c:v>
                </c:pt>
                <c:pt idx="8">
                  <c:v>-6.4162706769521503</c:v>
                </c:pt>
                <c:pt idx="9">
                  <c:v>-7.3114727355129343</c:v>
                </c:pt>
                <c:pt idx="10">
                  <c:v>-6.3572356139699124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C3-4276-9504-1ABC2429C675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Overall deficit target by 2030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'22'!$E$3:$E$13</c:f>
              <c:numCache>
                <c:formatCode>General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C3-4276-9504-1ABC2429C675}"/>
            </c:ext>
          </c:extLst>
        </c:ser>
        <c:ser>
          <c:idx val="3"/>
          <c:order val="3"/>
          <c:tx>
            <c:strRef>
              <c:f>'22'!$F$2</c:f>
              <c:strCache>
                <c:ptCount val="1"/>
                <c:pt idx="0">
                  <c:v>Non-oil deficit target by 2030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'22'!$A$3:$B$13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'22'!$F$3:$F$13</c:f>
              <c:numCache>
                <c:formatCode>General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C3-4276-9504-1ABC2429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5136414299395635"/>
          <c:h val="0.6033017446767592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'23'!$F$2</c:f>
              <c:strCache>
                <c:ptCount val="1"/>
                <c:pt idx="0">
                  <c:v>ECD+Transfers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'23'!$F$3:$F$13</c:f>
              <c:numCache>
                <c:formatCode>0.0</c:formatCode>
                <c:ptCount val="11"/>
                <c:pt idx="0">
                  <c:v>5.1046102424143918</c:v>
                </c:pt>
                <c:pt idx="1">
                  <c:v>4.4500972984962033</c:v>
                </c:pt>
                <c:pt idx="2">
                  <c:v>5.1715416629653364</c:v>
                </c:pt>
                <c:pt idx="3">
                  <c:v>4.2071238985469179</c:v>
                </c:pt>
                <c:pt idx="4">
                  <c:v>5.5665141042816941</c:v>
                </c:pt>
                <c:pt idx="5">
                  <c:v>4.5048754416574646</c:v>
                </c:pt>
                <c:pt idx="6">
                  <c:v>4.8619182622748554</c:v>
                </c:pt>
                <c:pt idx="7">
                  <c:v>6.5527371758520196</c:v>
                </c:pt>
                <c:pt idx="8">
                  <c:v>4.9188911577830323</c:v>
                </c:pt>
                <c:pt idx="9">
                  <c:v>4.9128901266705975</c:v>
                </c:pt>
                <c:pt idx="10">
                  <c:v>3.7782875792868023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3-4639-8807-3B2C7D125B06}"/>
            </c:ext>
          </c:extLst>
        </c:ser>
        <c:ser>
          <c:idx val="1"/>
          <c:order val="1"/>
          <c:tx>
            <c:strRef>
              <c:f>'23'!$E$2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'23'!$E$3:$E$13</c:f>
              <c:numCache>
                <c:formatCode>0.0</c:formatCode>
                <c:ptCount val="11"/>
                <c:pt idx="0">
                  <c:v>-1.519755350038785</c:v>
                </c:pt>
                <c:pt idx="1">
                  <c:v>-1.6106725314309165</c:v>
                </c:pt>
                <c:pt idx="2">
                  <c:v>-1.6612262998341929</c:v>
                </c:pt>
                <c:pt idx="3">
                  <c:v>-1.6135709646402481</c:v>
                </c:pt>
                <c:pt idx="4">
                  <c:v>-1.7638030408614385</c:v>
                </c:pt>
                <c:pt idx="5">
                  <c:v>-1.8820561233989828</c:v>
                </c:pt>
                <c:pt idx="6">
                  <c:v>-1.5840181568211094</c:v>
                </c:pt>
                <c:pt idx="7">
                  <c:v>-1.3286049604664703</c:v>
                </c:pt>
                <c:pt idx="8">
                  <c:v>-2.0315075058136469</c:v>
                </c:pt>
                <c:pt idx="9">
                  <c:v>-1.6001676287847519</c:v>
                </c:pt>
                <c:pt idx="10">
                  <c:v>-1.5053852583242908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3-4639-8807-3B2C7D125B06}"/>
            </c:ext>
          </c:extLst>
        </c:ser>
        <c:ser>
          <c:idx val="0"/>
          <c:order val="2"/>
          <c:tx>
            <c:strRef>
              <c:f>'23'!$D$2</c:f>
              <c:strCache>
                <c:ptCount val="1"/>
                <c:pt idx="0">
                  <c:v>Cycle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'23'!$D$3:$D$13</c:f>
              <c:numCache>
                <c:formatCode>0.0</c:formatCode>
                <c:ptCount val="11"/>
                <c:pt idx="0">
                  <c:v>0.65318061480623668</c:v>
                </c:pt>
                <c:pt idx="1">
                  <c:v>0.68191423924112027</c:v>
                </c:pt>
                <c:pt idx="2">
                  <c:v>0.65646188296945307</c:v>
                </c:pt>
                <c:pt idx="3">
                  <c:v>0.79605417298427916</c:v>
                </c:pt>
                <c:pt idx="4">
                  <c:v>0.58121491154876792</c:v>
                </c:pt>
                <c:pt idx="5">
                  <c:v>0.38271577620990749</c:v>
                </c:pt>
                <c:pt idx="6">
                  <c:v>0.78269479553629384</c:v>
                </c:pt>
                <c:pt idx="7">
                  <c:v>0.74849273441091579</c:v>
                </c:pt>
                <c:pt idx="8">
                  <c:v>0.46063613166066542</c:v>
                </c:pt>
                <c:pt idx="9">
                  <c:v>0.36641644566010018</c:v>
                </c:pt>
                <c:pt idx="10">
                  <c:v>0.67118633687161489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3-4639-8807-3B2C7D125B06}"/>
            </c:ext>
          </c:extLst>
        </c:ser>
        <c:ser>
          <c:idx val="3"/>
          <c:order val="3"/>
          <c:tx>
            <c:strRef>
              <c:f>'23'!$C$2</c:f>
              <c:strCache>
                <c:ptCount val="1"/>
                <c:pt idx="0">
                  <c:v>Non-oil structural deficit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'23'!$C$3:$C$13</c:f>
              <c:numCache>
                <c:formatCode>0.0</c:formatCode>
                <c:ptCount val="11"/>
                <c:pt idx="0">
                  <c:v>-7.4774342865865693</c:v>
                </c:pt>
                <c:pt idx="1">
                  <c:v>-7.548712634878596</c:v>
                </c:pt>
                <c:pt idx="2">
                  <c:v>-6.302737453718958</c:v>
                </c:pt>
                <c:pt idx="3">
                  <c:v>-3.8102218794955398</c:v>
                </c:pt>
                <c:pt idx="4">
                  <c:v>-7.0196441472695676</c:v>
                </c:pt>
                <c:pt idx="5">
                  <c:v>-4.8212949180257949</c:v>
                </c:pt>
                <c:pt idx="6">
                  <c:v>-7.5368786378095507</c:v>
                </c:pt>
                <c:pt idx="7">
                  <c:v>-8.4917393869889981</c:v>
                </c:pt>
                <c:pt idx="8">
                  <c:v>-4.8453993027991684</c:v>
                </c:pt>
                <c:pt idx="9">
                  <c:v>-6.0777215523882822</c:v>
                </c:pt>
                <c:pt idx="10">
                  <c:v>-5.5230366925172367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33-4639-8807-3B2C7D125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9626400996264006E-2"/>
          <c:y val="0"/>
          <c:w val="0.87546895990429585"/>
          <c:h val="0.202647464182309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7158730328315472"/>
          <c:w val="0.85136414299395635"/>
          <c:h val="0.679285462451521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'24'!$D$2</c:f>
              <c:strCache>
                <c:ptCount val="1"/>
                <c:pt idx="0">
                  <c:v>CIT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'24'!$D$3:$D$13</c:f>
              <c:numCache>
                <c:formatCode>0.0</c:formatCode>
                <c:ptCount val="11"/>
                <c:pt idx="0">
                  <c:v>-0.41973325701050335</c:v>
                </c:pt>
                <c:pt idx="1">
                  <c:v>1.8323077679674722</c:v>
                </c:pt>
                <c:pt idx="2">
                  <c:v>0.7799376841550677</c:v>
                </c:pt>
                <c:pt idx="3">
                  <c:v>8.9860494391614054</c:v>
                </c:pt>
                <c:pt idx="4">
                  <c:v>-6.2245321740957706</c:v>
                </c:pt>
                <c:pt idx="5">
                  <c:v>1.5320661879635391</c:v>
                </c:pt>
                <c:pt idx="6">
                  <c:v>1.1434415804447009</c:v>
                </c:pt>
                <c:pt idx="7">
                  <c:v>-1.5807969822937442</c:v>
                </c:pt>
                <c:pt idx="8">
                  <c:v>3.3183839892042211</c:v>
                </c:pt>
                <c:pt idx="9">
                  <c:v>4.0424549554310998</c:v>
                </c:pt>
                <c:pt idx="10">
                  <c:v>1.9696950852654316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D-46EF-AA52-B1311F14662D}"/>
            </c:ext>
          </c:extLst>
        </c:ser>
        <c:ser>
          <c:idx val="0"/>
          <c:order val="2"/>
          <c:tx>
            <c:strRef>
              <c:f>'24'!$E$2</c:f>
              <c:strCache>
                <c:ptCount val="1"/>
                <c:pt idx="0">
                  <c:v>IIT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'24'!$E$3:$E$13</c:f>
              <c:numCache>
                <c:formatCode>0.0</c:formatCode>
                <c:ptCount val="11"/>
                <c:pt idx="0">
                  <c:v>-0.28514159094026686</c:v>
                </c:pt>
                <c:pt idx="1">
                  <c:v>2.0623426107850911</c:v>
                </c:pt>
                <c:pt idx="2">
                  <c:v>3.3677250580904721</c:v>
                </c:pt>
                <c:pt idx="3">
                  <c:v>1.4586829919967386</c:v>
                </c:pt>
                <c:pt idx="4">
                  <c:v>3.2868460328037523</c:v>
                </c:pt>
                <c:pt idx="5">
                  <c:v>7.5772833762384792E-2</c:v>
                </c:pt>
                <c:pt idx="6">
                  <c:v>1.1648213630947302</c:v>
                </c:pt>
                <c:pt idx="7">
                  <c:v>1.1167599119822553</c:v>
                </c:pt>
                <c:pt idx="8">
                  <c:v>0.63711294866251067</c:v>
                </c:pt>
                <c:pt idx="9">
                  <c:v>1.5038883970561112E-2</c:v>
                </c:pt>
                <c:pt idx="10">
                  <c:v>1.46393371035405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D-46EF-AA52-B1311F14662D}"/>
            </c:ext>
          </c:extLst>
        </c:ser>
        <c:ser>
          <c:idx val="3"/>
          <c:order val="3"/>
          <c:tx>
            <c:strRef>
              <c:f>'24'!$F$2</c:f>
              <c:strCache>
                <c:ptCount val="1"/>
                <c:pt idx="0">
                  <c:v>Social tax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'24'!$F$3:$F$13</c:f>
              <c:numCache>
                <c:formatCode>0.0</c:formatCode>
                <c:ptCount val="11"/>
                <c:pt idx="0">
                  <c:v>0.22675328605727818</c:v>
                </c:pt>
                <c:pt idx="1">
                  <c:v>0.40694004494039082</c:v>
                </c:pt>
                <c:pt idx="2">
                  <c:v>2.0952773677935421</c:v>
                </c:pt>
                <c:pt idx="3">
                  <c:v>0.5888105983622729</c:v>
                </c:pt>
                <c:pt idx="4">
                  <c:v>2.1091960898663968</c:v>
                </c:pt>
                <c:pt idx="5">
                  <c:v>0.16945409719099599</c:v>
                </c:pt>
                <c:pt idx="6">
                  <c:v>0.2991430242820689</c:v>
                </c:pt>
                <c:pt idx="7">
                  <c:v>0.30132139673009334</c:v>
                </c:pt>
                <c:pt idx="8">
                  <c:v>0.53955802834451227</c:v>
                </c:pt>
                <c:pt idx="9">
                  <c:v>0.64037721620687538</c:v>
                </c:pt>
                <c:pt idx="10">
                  <c:v>0.31374331780807352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6D-46EF-AA52-B1311F14662D}"/>
            </c:ext>
          </c:extLst>
        </c:ser>
        <c:ser>
          <c:idx val="4"/>
          <c:order val="4"/>
          <c:tx>
            <c:strRef>
              <c:f>'24'!$G$2</c:f>
              <c:strCache>
                <c:ptCount val="1"/>
                <c:pt idx="0">
                  <c:v>VAT 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'24'!$G$3:$G$13</c:f>
              <c:numCache>
                <c:formatCode>0.0</c:formatCode>
                <c:ptCount val="11"/>
                <c:pt idx="0">
                  <c:v>3.1097811697909306</c:v>
                </c:pt>
                <c:pt idx="1">
                  <c:v>7.4894743211409338</c:v>
                </c:pt>
                <c:pt idx="2">
                  <c:v>3.9316868793843938</c:v>
                </c:pt>
                <c:pt idx="3">
                  <c:v>5.2439613345413525</c:v>
                </c:pt>
                <c:pt idx="4">
                  <c:v>-5.7368517552199876</c:v>
                </c:pt>
                <c:pt idx="5">
                  <c:v>-7.3408965386440457</c:v>
                </c:pt>
                <c:pt idx="6">
                  <c:v>-5.0655425676101675</c:v>
                </c:pt>
                <c:pt idx="7">
                  <c:v>-1.7957436609910016</c:v>
                </c:pt>
                <c:pt idx="8">
                  <c:v>0.93596620335176894</c:v>
                </c:pt>
                <c:pt idx="9">
                  <c:v>4.2147991893296242</c:v>
                </c:pt>
                <c:pt idx="10">
                  <c:v>1.3731810482777262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6D-46EF-AA52-B1311F14662D}"/>
            </c:ext>
          </c:extLst>
        </c:ser>
        <c:ser>
          <c:idx val="5"/>
          <c:order val="5"/>
          <c:tx>
            <c:strRef>
              <c:f>'24'!$H$2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'24'!$H$3:$H$13</c:f>
              <c:numCache>
                <c:formatCode>0.0</c:formatCode>
                <c:ptCount val="11"/>
                <c:pt idx="0">
                  <c:v>0.29786874310469491</c:v>
                </c:pt>
                <c:pt idx="1">
                  <c:v>-1.5388123134024294</c:v>
                </c:pt>
                <c:pt idx="2">
                  <c:v>-0.70305448810585247</c:v>
                </c:pt>
                <c:pt idx="3">
                  <c:v>5.0612052110155616</c:v>
                </c:pt>
                <c:pt idx="4">
                  <c:v>-4.2229921834499429</c:v>
                </c:pt>
                <c:pt idx="5">
                  <c:v>-1.5154116451231703</c:v>
                </c:pt>
                <c:pt idx="6">
                  <c:v>2.1086310417093954</c:v>
                </c:pt>
                <c:pt idx="7">
                  <c:v>2.5718747977379062</c:v>
                </c:pt>
                <c:pt idx="8">
                  <c:v>2.9921689391628776</c:v>
                </c:pt>
                <c:pt idx="9">
                  <c:v>0.84527425248821864</c:v>
                </c:pt>
                <c:pt idx="10">
                  <c:v>1.0283888208676402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6D-46EF-AA52-B1311F14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Taxes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'24'!$C$3:$C$13</c:f>
              <c:numCache>
                <c:formatCode>0.0</c:formatCode>
                <c:ptCount val="11"/>
                <c:pt idx="0">
                  <c:v>2.9295283510021335</c:v>
                </c:pt>
                <c:pt idx="1">
                  <c:v>10.252252431431458</c:v>
                </c:pt>
                <c:pt idx="2">
                  <c:v>9.471572501317624</c:v>
                </c:pt>
                <c:pt idx="3">
                  <c:v>21.338709575077331</c:v>
                </c:pt>
                <c:pt idx="4">
                  <c:v>-10.788333990095552</c:v>
                </c:pt>
                <c:pt idx="5">
                  <c:v>-7.0790150648502959</c:v>
                </c:pt>
                <c:pt idx="6">
                  <c:v>-0.3495055580792723</c:v>
                </c:pt>
                <c:pt idx="7">
                  <c:v>0.61341546316550932</c:v>
                </c:pt>
                <c:pt idx="8">
                  <c:v>8.4231901087258905</c:v>
                </c:pt>
                <c:pt idx="9">
                  <c:v>9.7579444974263794</c:v>
                </c:pt>
                <c:pt idx="10">
                  <c:v>6.1489419825729215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6D-46EF-AA52-B1311F146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0.98339756098358189"/>
          <c:h val="0.1266637464075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63003237214072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Local budgets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[5]Лист1!$A$2:$B$11</c:f>
            </c:multiLvlStrRef>
          </c:cat>
          <c:val>
            <c:numRef>
              <c:f>'25'!$C$3:$C$13</c:f>
              <c:numCache>
                <c:formatCode>0.0</c:formatCode>
                <c:ptCount val="11"/>
                <c:pt idx="0">
                  <c:v>283.05362591604944</c:v>
                </c:pt>
                <c:pt idx="1">
                  <c:v>220.87253832773922</c:v>
                </c:pt>
                <c:pt idx="2">
                  <c:v>334.23300180690239</c:v>
                </c:pt>
                <c:pt idx="3">
                  <c:v>-235.75495192138987</c:v>
                </c:pt>
                <c:pt idx="4">
                  <c:v>413.66555102010034</c:v>
                </c:pt>
                <c:pt idx="5">
                  <c:v>264.14819195963128</c:v>
                </c:pt>
                <c:pt idx="6">
                  <c:v>-6.4853182162551093E-2</c:v>
                </c:pt>
                <c:pt idx="7">
                  <c:v>3.7379272824273357</c:v>
                </c:pt>
                <c:pt idx="8">
                  <c:v>422.14660338879003</c:v>
                </c:pt>
                <c:pt idx="9">
                  <c:v>136</c:v>
                </c:pt>
                <c:pt idx="10">
                  <c:v>145.39332145489789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D-43CE-AF46-81BBD8EA98DB}"/>
            </c:ext>
          </c:extLst>
        </c:ser>
        <c:ser>
          <c:idx val="0"/>
          <c:order val="1"/>
          <c:tx>
            <c:strRef>
              <c:f>'25'!$D$2</c:f>
              <c:strCache>
                <c:ptCount val="1"/>
                <c:pt idx="0">
                  <c:v>Republican budget</c:v>
                </c:pt>
              </c:strCache>
            </c:strRef>
          </c:tx>
          <c:spPr>
            <a:solidFill>
              <a:srgbClr val="BF9000"/>
            </a:solidFill>
            <a:ln w="25400">
              <a:noFill/>
            </a:ln>
            <a:effectLst/>
          </c:spPr>
          <c:invertIfNegative val="0"/>
          <c:cat>
            <c:multiLvlStrRef>
              <c:f>[5]Лист1!$A$2:$B$11</c:f>
            </c:multiLvlStrRef>
          </c:cat>
          <c:val>
            <c:numRef>
              <c:f>'25'!$D$3:$D$13</c:f>
              <c:numCache>
                <c:formatCode>0.0</c:formatCode>
                <c:ptCount val="11"/>
                <c:pt idx="0">
                  <c:v>78.873974080519929</c:v>
                </c:pt>
                <c:pt idx="1">
                  <c:v>-470.35455222430983</c:v>
                </c:pt>
                <c:pt idx="2">
                  <c:v>-1022.2583018068999</c:v>
                </c:pt>
                <c:pt idx="3">
                  <c:v>47.130872621390154</c:v>
                </c:pt>
                <c:pt idx="4">
                  <c:v>-691.50253302010015</c:v>
                </c:pt>
                <c:pt idx="5">
                  <c:v>-957.34029165963011</c:v>
                </c:pt>
                <c:pt idx="6">
                  <c:v>-976.6628284178405</c:v>
                </c:pt>
                <c:pt idx="7">
                  <c:v>-826.50825688242912</c:v>
                </c:pt>
                <c:pt idx="8">
                  <c:v>84.576716411210327</c:v>
                </c:pt>
                <c:pt idx="9">
                  <c:v>-145</c:v>
                </c:pt>
                <c:pt idx="10">
                  <c:v>-407.17001800799881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AD-43CE-AF46-81BBD8EA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1"/>
          <c:order val="2"/>
          <c:tx>
            <c:strRef>
              <c:f>'25'!$E$2</c:f>
              <c:strCache>
                <c:ptCount val="1"/>
                <c:pt idx="0">
                  <c:v>Since the beginning of the year, the state budget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multiLvlStrRef>
              <c:f>'25'!$A$3:$B$12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'25'!$E$3:$E$13</c:f>
              <c:numCache>
                <c:formatCode>0.0</c:formatCode>
                <c:ptCount val="11"/>
                <c:pt idx="3">
                  <c:v>-764.20379319999847</c:v>
                </c:pt>
                <c:pt idx="7">
                  <c:v>-2770.5270929000035</c:v>
                </c:pt>
                <c:pt idx="10">
                  <c:v>235.94662324689943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AD-43CE-AF46-81BBD8EA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200"/>
          <c:min val="-300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6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792860107928601"/>
          <c:y val="0"/>
          <c:w val="0.77131589871315898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chemeClr val="tx1"/>
                </a:solidFill>
              </a:rPr>
              <a:t>Decomposition of the Current Account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en-US" sz="1100" b="1">
                <a:solidFill>
                  <a:schemeClr val="tx1"/>
                </a:solidFill>
              </a:rPr>
              <a:t>of the</a:t>
            </a:r>
            <a:r>
              <a:rPr lang="en-US" sz="1100" b="1" baseline="0">
                <a:solidFill>
                  <a:schemeClr val="tx1"/>
                </a:solidFill>
              </a:rPr>
              <a:t> Balance of Payments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3991937007874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3589737727380594"/>
          <c:w val="0.85585335433070864"/>
          <c:h val="0.6284238650975667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Export of Goods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(eng)'!$C$3:$C$10</c:f>
              <c:numCache>
                <c:formatCode>0.0</c:formatCode>
                <c:ptCount val="8"/>
                <c:pt idx="0">
                  <c:v>44.1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80.251516913869978</c:v>
                </c:pt>
                <c:pt idx="4">
                  <c:v>78.979394589511202</c:v>
                </c:pt>
                <c:pt idx="5">
                  <c:v>79.955622711376563</c:v>
                </c:pt>
                <c:pt idx="6">
                  <c:v>77.148320645109862</c:v>
                </c:pt>
                <c:pt idx="7">
                  <c:v>79.12247070332063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7-4BF0-9475-94A7BD6AF77C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Import of Goods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(eng)'!$D$3:$D$10</c:f>
              <c:numCache>
                <c:formatCode>0.0</c:formatCode>
                <c:ptCount val="8"/>
                <c:pt idx="0">
                  <c:v>-38.1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-60.388086748717981</c:v>
                </c:pt>
                <c:pt idx="4">
                  <c:v>-61.765353899058113</c:v>
                </c:pt>
                <c:pt idx="5">
                  <c:v>-65.412069247558435</c:v>
                </c:pt>
                <c:pt idx="6">
                  <c:v>-67.174291167490225</c:v>
                </c:pt>
                <c:pt idx="7">
                  <c:v>-69.377735916985444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7-4BF0-9475-94A7BD6AF77C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(eng)'!$E$3:$E$10</c:f>
              <c:numCache>
                <c:formatCode>0.0</c:formatCode>
                <c:ptCount val="8"/>
                <c:pt idx="0">
                  <c:v>-3.2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-1.6226907803845048</c:v>
                </c:pt>
                <c:pt idx="4">
                  <c:v>-1.1613630900255807</c:v>
                </c:pt>
                <c:pt idx="5">
                  <c:v>-1.1601039195247644</c:v>
                </c:pt>
                <c:pt idx="6">
                  <c:v>-1.1535263988235225</c:v>
                </c:pt>
                <c:pt idx="7">
                  <c:v>-1.2854879734803604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B7-4BF0-9475-94A7BD6AF77C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(eng)'!$F$3:$F$10</c:f>
              <c:numCache>
                <c:formatCode>0.0</c:formatCode>
                <c:ptCount val="8"/>
                <c:pt idx="0">
                  <c:v>-13.8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-27.556209075806088</c:v>
                </c:pt>
                <c:pt idx="4">
                  <c:v>-23.988172678099527</c:v>
                </c:pt>
                <c:pt idx="5">
                  <c:v>-24.325537816460152</c:v>
                </c:pt>
                <c:pt idx="6">
                  <c:v>-22.729182429906142</c:v>
                </c:pt>
                <c:pt idx="7">
                  <c:v>-22.979028016371288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B7-4BF0-9475-94A7BD6A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AB7-4BF0-9475-94A7BD6AF77C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B7-4BF0-9475-94A7BD6AF77C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AB7-4BF0-9475-94A7BD6AF77C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AB7-4BF0-9475-94A7BD6AF77C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AB7-4BF0-9475-94A7BD6AF77C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AB7-4BF0-9475-94A7BD6AF77C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AB7-4BF0-9475-94A7BD6AF77C}"/>
                </c:ext>
              </c:extLst>
            </c:dLbl>
            <c:dLbl>
              <c:idx val="7"/>
              <c:layout>
                <c:manualLayout>
                  <c:x val="-4.8000000000000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AB7-4BF0-9475-94A7BD6AF77C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(eng)'!$A$3:$A$10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(eng)'!$B$3:$B$10</c:f>
              <c:numCache>
                <c:formatCode>0.0</c:formatCode>
                <c:ptCount val="8"/>
                <c:pt idx="0">
                  <c:v>-11.1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-9.3154696910385937</c:v>
                </c:pt>
                <c:pt idx="4">
                  <c:v>-7.9354950776720248</c:v>
                </c:pt>
                <c:pt idx="5">
                  <c:v>-10.942088272166803</c:v>
                </c:pt>
                <c:pt idx="6">
                  <c:v>-13.908679351110022</c:v>
                </c:pt>
                <c:pt idx="7">
                  <c:v>-14.519781203516464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AB7-4BF0-9475-94A7BD6A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Billion USD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7409108862807305"/>
          <c:w val="0.99152125984251971"/>
          <c:h val="0.12590891137192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636285190378599"/>
          <c:w val="0.85136414299395635"/>
          <c:h val="0.5945101211663611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'26'!$D$3:$D$13</c:f>
              <c:numCache>
                <c:formatCode>0.0</c:formatCode>
                <c:ptCount val="11"/>
                <c:pt idx="0">
                  <c:v>3.5916827947561134</c:v>
                </c:pt>
                <c:pt idx="1">
                  <c:v>7.3111953865899054E-2</c:v>
                </c:pt>
                <c:pt idx="2">
                  <c:v>-5.2330422157468109E-2</c:v>
                </c:pt>
                <c:pt idx="3">
                  <c:v>5.9241321342331563</c:v>
                </c:pt>
                <c:pt idx="4">
                  <c:v>-4.0618607104763269</c:v>
                </c:pt>
                <c:pt idx="5">
                  <c:v>2.569591080641124</c:v>
                </c:pt>
                <c:pt idx="6">
                  <c:v>4.4456455839241258</c:v>
                </c:pt>
                <c:pt idx="7">
                  <c:v>1.8783717875545887</c:v>
                </c:pt>
                <c:pt idx="8">
                  <c:v>0.85218299184255852</c:v>
                </c:pt>
                <c:pt idx="9">
                  <c:v>0.7510117710834443</c:v>
                </c:pt>
                <c:pt idx="10">
                  <c:v>-1.3252947579514551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6-46D1-A05B-B86AAC819F4C}"/>
            </c:ext>
          </c:extLst>
        </c:ser>
        <c:ser>
          <c:idx val="0"/>
          <c:order val="2"/>
          <c:tx>
            <c:strRef>
              <c:f>'26'!$E$2</c:f>
              <c:strCache>
                <c:ptCount val="1"/>
                <c:pt idx="0">
                  <c:v>Healthcare 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'26'!$E$3:$E$13</c:f>
              <c:numCache>
                <c:formatCode>0.0</c:formatCode>
                <c:ptCount val="11"/>
                <c:pt idx="0">
                  <c:v>-0.8739250990434605</c:v>
                </c:pt>
                <c:pt idx="1">
                  <c:v>0.30944045915846907</c:v>
                </c:pt>
                <c:pt idx="2">
                  <c:v>1.893770432650245E-2</c:v>
                </c:pt>
                <c:pt idx="3">
                  <c:v>1.5280638610112982</c:v>
                </c:pt>
                <c:pt idx="4">
                  <c:v>0.34453505461685846</c:v>
                </c:pt>
                <c:pt idx="5">
                  <c:v>-4.3876001776126525</c:v>
                </c:pt>
                <c:pt idx="6">
                  <c:v>0.78251978426811686</c:v>
                </c:pt>
                <c:pt idx="7">
                  <c:v>0.24177570568774492</c:v>
                </c:pt>
                <c:pt idx="8">
                  <c:v>-3.491647488659356</c:v>
                </c:pt>
                <c:pt idx="9">
                  <c:v>2.9714781695614261</c:v>
                </c:pt>
                <c:pt idx="10">
                  <c:v>-1.8655526193543719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6-46D1-A05B-B86AAC819F4C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Social assistance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'26'!$F$3:$F$13</c:f>
              <c:numCache>
                <c:formatCode>0.0</c:formatCode>
                <c:ptCount val="11"/>
                <c:pt idx="0">
                  <c:v>-4.9549574490140934E-2</c:v>
                </c:pt>
                <c:pt idx="1">
                  <c:v>0.15287151234501334</c:v>
                </c:pt>
                <c:pt idx="2">
                  <c:v>0.66925071463161323</c:v>
                </c:pt>
                <c:pt idx="3">
                  <c:v>1.1547944206213054</c:v>
                </c:pt>
                <c:pt idx="4">
                  <c:v>1.174366616929954</c:v>
                </c:pt>
                <c:pt idx="5">
                  <c:v>1.3314062341378421</c:v>
                </c:pt>
                <c:pt idx="6">
                  <c:v>1.2263546446103504</c:v>
                </c:pt>
                <c:pt idx="7">
                  <c:v>0.46996804375343687</c:v>
                </c:pt>
                <c:pt idx="8">
                  <c:v>0.36600638161090954</c:v>
                </c:pt>
                <c:pt idx="9">
                  <c:v>-0.15285178298205532</c:v>
                </c:pt>
                <c:pt idx="10">
                  <c:v>-0.15354571011193313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96-46D1-A05B-B86AAC819F4C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Housing and communal services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'26'!$G$3:$G$13</c:f>
              <c:numCache>
                <c:formatCode>0.0</c:formatCode>
                <c:ptCount val="11"/>
                <c:pt idx="0">
                  <c:v>0.43481348167714429</c:v>
                </c:pt>
                <c:pt idx="1">
                  <c:v>0.80448856328603835</c:v>
                </c:pt>
                <c:pt idx="2">
                  <c:v>1.8427400709221851</c:v>
                </c:pt>
                <c:pt idx="3">
                  <c:v>3.5258042616459795</c:v>
                </c:pt>
                <c:pt idx="4">
                  <c:v>-0.39869073068847066</c:v>
                </c:pt>
                <c:pt idx="5">
                  <c:v>0.40009180051320148</c:v>
                </c:pt>
                <c:pt idx="6">
                  <c:v>2.2869551457601411</c:v>
                </c:pt>
                <c:pt idx="7">
                  <c:v>1.5855749371185675</c:v>
                </c:pt>
                <c:pt idx="8">
                  <c:v>1.2250793086684033</c:v>
                </c:pt>
                <c:pt idx="9">
                  <c:v>1.3014492261028914</c:v>
                </c:pt>
                <c:pt idx="10">
                  <c:v>-0.36906713235689231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96-46D1-A05B-B86AAC819F4C}"/>
            </c:ext>
          </c:extLst>
        </c:ser>
        <c:ser>
          <c:idx val="5"/>
          <c:order val="5"/>
          <c:tx>
            <c:strRef>
              <c:f>'26'!$H$2</c:f>
              <c:strCache>
                <c:ptCount val="1"/>
                <c:pt idx="0">
                  <c:v>Transport and communications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'26'!$H$3:$H$13</c:f>
              <c:numCache>
                <c:formatCode>0.0</c:formatCode>
                <c:ptCount val="11"/>
                <c:pt idx="0">
                  <c:v>0.74252758245494299</c:v>
                </c:pt>
                <c:pt idx="1">
                  <c:v>1.2178231570712306</c:v>
                </c:pt>
                <c:pt idx="2">
                  <c:v>0.42589574549633846</c:v>
                </c:pt>
                <c:pt idx="3">
                  <c:v>0.69101375577672286</c:v>
                </c:pt>
                <c:pt idx="4">
                  <c:v>0.18860552096234495</c:v>
                </c:pt>
                <c:pt idx="5">
                  <c:v>0.73933203568271544</c:v>
                </c:pt>
                <c:pt idx="6">
                  <c:v>1.0028483839359701</c:v>
                </c:pt>
                <c:pt idx="7">
                  <c:v>1.6387066565080548</c:v>
                </c:pt>
                <c:pt idx="8">
                  <c:v>0.52453107329083892</c:v>
                </c:pt>
                <c:pt idx="9">
                  <c:v>0.62375085942786979</c:v>
                </c:pt>
                <c:pt idx="10">
                  <c:v>-0.76450215793838838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96-46D1-A05B-B86AAC819F4C}"/>
            </c:ext>
          </c:extLst>
        </c:ser>
        <c:ser>
          <c:idx val="6"/>
          <c:order val="6"/>
          <c:tx>
            <c:strRef>
              <c:f>'26'!$I$2</c:f>
              <c:strCache>
                <c:ptCount val="1"/>
                <c:pt idx="0">
                  <c:v>Debt service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'26'!$I$3:$I$13</c:f>
              <c:numCache>
                <c:formatCode>0.0</c:formatCode>
                <c:ptCount val="11"/>
                <c:pt idx="0">
                  <c:v>1.3854414747729515</c:v>
                </c:pt>
                <c:pt idx="1">
                  <c:v>1.8932440852055761</c:v>
                </c:pt>
                <c:pt idx="2">
                  <c:v>1.5729930719312137</c:v>
                </c:pt>
                <c:pt idx="3">
                  <c:v>0.25374575756083151</c:v>
                </c:pt>
                <c:pt idx="4">
                  <c:v>1.7931934955291151</c:v>
                </c:pt>
                <c:pt idx="5">
                  <c:v>1.7663248464125787</c:v>
                </c:pt>
                <c:pt idx="6">
                  <c:v>-6.4915329075485195E-2</c:v>
                </c:pt>
                <c:pt idx="7">
                  <c:v>-0.33887588650216077</c:v>
                </c:pt>
                <c:pt idx="8">
                  <c:v>2.8347523577196414</c:v>
                </c:pt>
                <c:pt idx="9">
                  <c:v>-0.95402890119515182</c:v>
                </c:pt>
                <c:pt idx="10">
                  <c:v>1.7521429735536057E-2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96-46D1-A05B-B86AAC819F4C}"/>
            </c:ext>
          </c:extLst>
        </c:ser>
        <c:ser>
          <c:idx val="7"/>
          <c:order val="7"/>
          <c:tx>
            <c:strRef>
              <c:f>'26'!$J$2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'26'!$J$3:$J$13</c:f>
              <c:numCache>
                <c:formatCode>0.0</c:formatCode>
                <c:ptCount val="11"/>
                <c:pt idx="0">
                  <c:v>2.8140646877904434</c:v>
                </c:pt>
                <c:pt idx="1">
                  <c:v>2.995130655430577</c:v>
                </c:pt>
                <c:pt idx="2">
                  <c:v>0.78207951511933427</c:v>
                </c:pt>
                <c:pt idx="3">
                  <c:v>0.1241239137853718</c:v>
                </c:pt>
                <c:pt idx="4">
                  <c:v>-0.5461367248596849</c:v>
                </c:pt>
                <c:pt idx="5">
                  <c:v>-5.1991142491134328</c:v>
                </c:pt>
                <c:pt idx="6">
                  <c:v>5.0387186614265698</c:v>
                </c:pt>
                <c:pt idx="7">
                  <c:v>0.73329864947922108</c:v>
                </c:pt>
                <c:pt idx="8">
                  <c:v>-2.2161197281995428</c:v>
                </c:pt>
                <c:pt idx="9">
                  <c:v>3.4572962323285887</c:v>
                </c:pt>
                <c:pt idx="10">
                  <c:v>-4.5439732568862166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96-46D1-A05B-B86AAC81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Expenses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'26'!$C$3:$C$13</c:f>
              <c:numCache>
                <c:formatCode>0.0</c:formatCode>
                <c:ptCount val="11"/>
                <c:pt idx="0">
                  <c:v>8.0450553479179945</c:v>
                </c:pt>
                <c:pt idx="1">
                  <c:v>7.446110386362804</c:v>
                </c:pt>
                <c:pt idx="2">
                  <c:v>5.2595664002697191</c:v>
                </c:pt>
                <c:pt idx="3">
                  <c:v>13.201678104634667</c:v>
                </c:pt>
                <c:pt idx="4">
                  <c:v>-1.5059874779862099</c:v>
                </c:pt>
                <c:pt idx="5">
                  <c:v>-2.7799684293386235</c:v>
                </c:pt>
                <c:pt idx="6">
                  <c:v>14.718126874849787</c:v>
                </c:pt>
                <c:pt idx="7">
                  <c:v>6.2088198935994541</c:v>
                </c:pt>
                <c:pt idx="8">
                  <c:v>9.4784896273452546E-2</c:v>
                </c:pt>
                <c:pt idx="9">
                  <c:v>7.9981055743270133</c:v>
                </c:pt>
                <c:pt idx="10">
                  <c:v>-9.0044142048637212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396-46D1-A05B-B86AAC819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160667868323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18786952852060385"/>
          <c:w val="0.85136414299395635"/>
          <c:h val="0.63586619515165765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'27'!$D$2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70AD47">
                <a:lumMod val="50000"/>
              </a:srgbClr>
            </a:solidFill>
            <a:ln w="25400">
              <a:noFill/>
            </a:ln>
            <a:effectLst/>
          </c:spPr>
          <c:invertIfNegative val="0"/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'27'!$D$3:$D$13</c:f>
              <c:numCache>
                <c:formatCode>0.0</c:formatCode>
                <c:ptCount val="11"/>
                <c:pt idx="0">
                  <c:v>5.4704860484671016</c:v>
                </c:pt>
                <c:pt idx="1">
                  <c:v>3.6038662754578494</c:v>
                </c:pt>
                <c:pt idx="2">
                  <c:v>3.3061128318105282</c:v>
                </c:pt>
                <c:pt idx="3">
                  <c:v>3.4918739608825127</c:v>
                </c:pt>
                <c:pt idx="4">
                  <c:v>3.5072704709171587</c:v>
                </c:pt>
                <c:pt idx="5">
                  <c:v>3.5152845632138532</c:v>
                </c:pt>
                <c:pt idx="6">
                  <c:v>4.5496835107666378</c:v>
                </c:pt>
                <c:pt idx="7">
                  <c:v>3.7746969604745431</c:v>
                </c:pt>
                <c:pt idx="8">
                  <c:v>3.1877997253480181</c:v>
                </c:pt>
                <c:pt idx="9">
                  <c:v>3.9657272555256182</c:v>
                </c:pt>
                <c:pt idx="10">
                  <c:v>3.2933128559960716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B-4FD5-BD6E-F01CE57CCADC}"/>
            </c:ext>
          </c:extLst>
        </c:ser>
        <c:ser>
          <c:idx val="1"/>
          <c:order val="2"/>
          <c:tx>
            <c:strRef>
              <c:f>'27'!$E$2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'27'!$A$3:$B$13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'27'!$E$3:$E$13</c:f>
              <c:numCache>
                <c:formatCode>0.0</c:formatCode>
                <c:ptCount val="11"/>
                <c:pt idx="0">
                  <c:v>17.221885849668993</c:v>
                </c:pt>
                <c:pt idx="1">
                  <c:v>17.203789153431774</c:v>
                </c:pt>
                <c:pt idx="2">
                  <c:v>16.65758434248534</c:v>
                </c:pt>
                <c:pt idx="3">
                  <c:v>17.190290304366641</c:v>
                </c:pt>
                <c:pt idx="4">
                  <c:v>17.232157558617519</c:v>
                </c:pt>
                <c:pt idx="5">
                  <c:v>15.783769621372908</c:v>
                </c:pt>
                <c:pt idx="6">
                  <c:v>17.075848395188022</c:v>
                </c:pt>
                <c:pt idx="7">
                  <c:v>16.380540431104329</c:v>
                </c:pt>
                <c:pt idx="8">
                  <c:v>15.553018174185123</c:v>
                </c:pt>
                <c:pt idx="9">
                  <c:v>16.248894276297005</c:v>
                </c:pt>
                <c:pt idx="10">
                  <c:v>16.886912017334151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B-4FD5-BD6E-F01CE57C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100"/>
        <c:axId val="714366080"/>
        <c:axId val="714365664"/>
      </c:barChart>
      <c:lineChart>
        <c:grouping val="standard"/>
        <c:varyColors val="0"/>
        <c:ser>
          <c:idx val="2"/>
          <c:order val="0"/>
          <c:tx>
            <c:strRef>
              <c:f>'27'!$C$2</c:f>
              <c:strCache>
                <c:ptCount val="1"/>
                <c:pt idx="0">
                  <c:v>Primary expenses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[5]Лист1!$A$2:$B$11</c:f>
            </c:multiLvlStrRef>
          </c:cat>
          <c:val>
            <c:numRef>
              <c:f>'27'!$C$3:$C$13</c:f>
              <c:numCache>
                <c:formatCode>0.0</c:formatCode>
                <c:ptCount val="11"/>
                <c:pt idx="0">
                  <c:v>22.692371898136095</c:v>
                </c:pt>
                <c:pt idx="1">
                  <c:v>20.807655428889625</c:v>
                </c:pt>
                <c:pt idx="2">
                  <c:v>19.963697174295866</c:v>
                </c:pt>
                <c:pt idx="3">
                  <c:v>20.682164265249153</c:v>
                </c:pt>
                <c:pt idx="4">
                  <c:v>20.739428029534679</c:v>
                </c:pt>
                <c:pt idx="5">
                  <c:v>19.299054184586762</c:v>
                </c:pt>
                <c:pt idx="6">
                  <c:v>21.625531905954659</c:v>
                </c:pt>
                <c:pt idx="7">
                  <c:v>20.155237391578872</c:v>
                </c:pt>
                <c:pt idx="8">
                  <c:v>18.740817899533141</c:v>
                </c:pt>
                <c:pt idx="9">
                  <c:v>20.214621531822623</c:v>
                </c:pt>
                <c:pt idx="10">
                  <c:v>20.180224873330221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BEB-4FD5-BD6E-F01CE57C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2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06600249066002"/>
          <c:y val="0"/>
          <c:w val="0.63017849730178499"/>
          <c:h val="0.14881355570038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1772486772487"/>
          <c:y val="4.5653594771241833E-2"/>
          <c:w val="0.86848333333333316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'28'!$B$248:$B$945</c:f>
              <c:numCache>
                <c:formatCode>_(* #,##0.00_);_(* \(#,##0.00\);_(* "-"??_);_(@_)</c:formatCode>
                <c:ptCount val="698"/>
                <c:pt idx="0">
                  <c:v>16.100000000000001</c:v>
                </c:pt>
                <c:pt idx="1">
                  <c:v>15.9</c:v>
                </c:pt>
                <c:pt idx="2">
                  <c:v>15.82</c:v>
                </c:pt>
                <c:pt idx="3">
                  <c:v>15.86</c:v>
                </c:pt>
                <c:pt idx="4">
                  <c:v>15.78</c:v>
                </c:pt>
                <c:pt idx="5">
                  <c:v>15.76</c:v>
                </c:pt>
                <c:pt idx="6">
                  <c:v>15.76</c:v>
                </c:pt>
                <c:pt idx="7">
                  <c:v>15.76</c:v>
                </c:pt>
                <c:pt idx="8">
                  <c:v>15.78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15.76</c:v>
                </c:pt>
                <c:pt idx="13">
                  <c:v>15.78</c:v>
                </c:pt>
                <c:pt idx="14">
                  <c:v>15.77</c:v>
                </c:pt>
                <c:pt idx="15">
                  <c:v>15.77</c:v>
                </c:pt>
                <c:pt idx="16">
                  <c:v>15.76</c:v>
                </c:pt>
                <c:pt idx="17">
                  <c:v>15.76</c:v>
                </c:pt>
                <c:pt idx="18">
                  <c:v>15.81</c:v>
                </c:pt>
                <c:pt idx="19">
                  <c:v>16.16</c:v>
                </c:pt>
                <c:pt idx="20">
                  <c:v>16.059999999999999</c:v>
                </c:pt>
                <c:pt idx="21">
                  <c:v>16.03</c:v>
                </c:pt>
                <c:pt idx="22">
                  <c:v>15.87</c:v>
                </c:pt>
                <c:pt idx="23">
                  <c:v>15.82</c:v>
                </c:pt>
                <c:pt idx="24">
                  <c:v>15.77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15.76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15.76</c:v>
                </c:pt>
                <c:pt idx="33">
                  <c:v>15.77</c:v>
                </c:pt>
                <c:pt idx="34">
                  <c:v>15.91</c:v>
                </c:pt>
                <c:pt idx="35">
                  <c:v>16.29</c:v>
                </c:pt>
                <c:pt idx="36">
                  <c:v>16.86</c:v>
                </c:pt>
                <c:pt idx="37">
                  <c:v>17.239999999999998</c:v>
                </c:pt>
                <c:pt idx="38">
                  <c:v>17.489999999999998</c:v>
                </c:pt>
                <c:pt idx="39">
                  <c:v>17.53</c:v>
                </c:pt>
                <c:pt idx="40">
                  <c:v>17.54</c:v>
                </c:pt>
                <c:pt idx="41">
                  <c:v>17.61</c:v>
                </c:pt>
                <c:pt idx="42">
                  <c:v>17.579999999999998</c:v>
                </c:pt>
                <c:pt idx="43">
                  <c:v>17.59</c:v>
                </c:pt>
                <c:pt idx="44">
                  <c:v>17.18</c:v>
                </c:pt>
                <c:pt idx="45">
                  <c:v>16.309999999999999</c:v>
                </c:pt>
                <c:pt idx="46">
                  <c:v>15.88</c:v>
                </c:pt>
                <c:pt idx="47">
                  <c:v>15.89</c:v>
                </c:pt>
                <c:pt idx="48">
                  <c:v>15.87</c:v>
                </c:pt>
                <c:pt idx="49">
                  <c:v>15.8</c:v>
                </c:pt>
                <c:pt idx="50">
                  <c:v>15.82</c:v>
                </c:pt>
                <c:pt idx="51">
                  <c:v>15.85</c:v>
                </c:pt>
                <c:pt idx="52">
                  <c:v>15.99</c:v>
                </c:pt>
                <c:pt idx="53">
                  <c:v>16.43</c:v>
                </c:pt>
                <c:pt idx="54">
                  <c:v>16.63</c:v>
                </c:pt>
                <c:pt idx="55">
                  <c:v>16.559999999999999</c:v>
                </c:pt>
                <c:pt idx="56">
                  <c:v>16.600000000000001</c:v>
                </c:pt>
                <c:pt idx="57">
                  <c:v>16.579999999999998</c:v>
                </c:pt>
                <c:pt idx="58">
                  <c:v>17.11</c:v>
                </c:pt>
                <c:pt idx="59">
                  <c:v>16.66</c:v>
                </c:pt>
                <c:pt idx="60">
                  <c:v>16.72</c:v>
                </c:pt>
                <c:pt idx="61">
                  <c:v>17.11</c:v>
                </c:pt>
                <c:pt idx="62">
                  <c:v>16.77</c:v>
                </c:pt>
                <c:pt idx="63">
                  <c:v>16.28</c:v>
                </c:pt>
                <c:pt idx="64">
                  <c:v>16.28</c:v>
                </c:pt>
                <c:pt idx="65">
                  <c:v>16.36</c:v>
                </c:pt>
                <c:pt idx="66">
                  <c:v>16.309999999999999</c:v>
                </c:pt>
                <c:pt idx="67">
                  <c:v>16.399999999999999</c:v>
                </c:pt>
                <c:pt idx="68">
                  <c:v>16.38</c:v>
                </c:pt>
                <c:pt idx="69">
                  <c:v>16.649999999999999</c:v>
                </c:pt>
                <c:pt idx="70">
                  <c:v>17.38</c:v>
                </c:pt>
                <c:pt idx="71">
                  <c:v>17.53</c:v>
                </c:pt>
                <c:pt idx="72">
                  <c:v>17.600000000000001</c:v>
                </c:pt>
                <c:pt idx="73">
                  <c:v>17.59</c:v>
                </c:pt>
                <c:pt idx="74">
                  <c:v>17.71</c:v>
                </c:pt>
                <c:pt idx="75">
                  <c:v>17.72</c:v>
                </c:pt>
                <c:pt idx="76">
                  <c:v>17.48</c:v>
                </c:pt>
                <c:pt idx="77">
                  <c:v>16.739999999999998</c:v>
                </c:pt>
                <c:pt idx="78">
                  <c:v>16.73</c:v>
                </c:pt>
                <c:pt idx="79">
                  <c:v>16.829999999999998</c:v>
                </c:pt>
                <c:pt idx="80">
                  <c:v>16.61</c:v>
                </c:pt>
                <c:pt idx="81">
                  <c:v>16.28</c:v>
                </c:pt>
                <c:pt idx="82">
                  <c:v>16.059999999999999</c:v>
                </c:pt>
                <c:pt idx="83">
                  <c:v>16.04</c:v>
                </c:pt>
                <c:pt idx="84">
                  <c:v>16.010000000000002</c:v>
                </c:pt>
                <c:pt idx="85">
                  <c:v>15.92</c:v>
                </c:pt>
                <c:pt idx="86">
                  <c:v>15.88</c:v>
                </c:pt>
                <c:pt idx="87">
                  <c:v>15.84</c:v>
                </c:pt>
                <c:pt idx="88">
                  <c:v>15.85</c:v>
                </c:pt>
                <c:pt idx="89">
                  <c:v>15.85</c:v>
                </c:pt>
                <c:pt idx="90">
                  <c:v>15.93</c:v>
                </c:pt>
                <c:pt idx="91">
                  <c:v>16.8</c:v>
                </c:pt>
                <c:pt idx="92">
                  <c:v>16.93</c:v>
                </c:pt>
                <c:pt idx="93">
                  <c:v>17.39</c:v>
                </c:pt>
                <c:pt idx="94">
                  <c:v>17.690000000000001</c:v>
                </c:pt>
                <c:pt idx="95">
                  <c:v>17.690000000000001</c:v>
                </c:pt>
                <c:pt idx="96">
                  <c:v>17.72</c:v>
                </c:pt>
                <c:pt idx="97">
                  <c:v>17.649999999999999</c:v>
                </c:pt>
                <c:pt idx="98">
                  <c:v>17.59</c:v>
                </c:pt>
                <c:pt idx="99">
                  <c:v>16.95</c:v>
                </c:pt>
                <c:pt idx="100">
                  <c:v>16.329999999999998</c:v>
                </c:pt>
                <c:pt idx="101">
                  <c:v>16.11</c:v>
                </c:pt>
                <c:pt idx="102">
                  <c:v>15.89</c:v>
                </c:pt>
                <c:pt idx="103">
                  <c:v>15.79</c:v>
                </c:pt>
                <c:pt idx="104">
                  <c:v>15.76</c:v>
                </c:pt>
                <c:pt idx="105">
                  <c:v>15.76</c:v>
                </c:pt>
                <c:pt idx="106">
                  <c:v>15.79</c:v>
                </c:pt>
                <c:pt idx="107">
                  <c:v>15.78</c:v>
                </c:pt>
                <c:pt idx="108">
                  <c:v>15.77</c:v>
                </c:pt>
                <c:pt idx="109">
                  <c:v>15.77</c:v>
                </c:pt>
                <c:pt idx="110">
                  <c:v>15.77</c:v>
                </c:pt>
                <c:pt idx="111">
                  <c:v>15.79</c:v>
                </c:pt>
                <c:pt idx="112">
                  <c:v>15.96</c:v>
                </c:pt>
                <c:pt idx="113">
                  <c:v>15.9</c:v>
                </c:pt>
                <c:pt idx="114">
                  <c:v>15.86</c:v>
                </c:pt>
                <c:pt idx="115">
                  <c:v>15.96</c:v>
                </c:pt>
                <c:pt idx="116">
                  <c:v>16.28</c:v>
                </c:pt>
                <c:pt idx="117">
                  <c:v>16.77</c:v>
                </c:pt>
                <c:pt idx="118">
                  <c:v>17.45</c:v>
                </c:pt>
                <c:pt idx="119">
                  <c:v>17.61</c:v>
                </c:pt>
                <c:pt idx="120">
                  <c:v>17.57</c:v>
                </c:pt>
                <c:pt idx="121">
                  <c:v>17.579999999999998</c:v>
                </c:pt>
                <c:pt idx="122">
                  <c:v>17.62</c:v>
                </c:pt>
                <c:pt idx="123">
                  <c:v>17.329999999999998</c:v>
                </c:pt>
                <c:pt idx="124">
                  <c:v>16.809999999999999</c:v>
                </c:pt>
                <c:pt idx="125">
                  <c:v>16.36</c:v>
                </c:pt>
                <c:pt idx="126">
                  <c:v>16.18</c:v>
                </c:pt>
                <c:pt idx="127">
                  <c:v>16.16</c:v>
                </c:pt>
                <c:pt idx="128">
                  <c:v>16.2</c:v>
                </c:pt>
                <c:pt idx="129">
                  <c:v>16.739999999999998</c:v>
                </c:pt>
                <c:pt idx="130">
                  <c:v>17.11</c:v>
                </c:pt>
                <c:pt idx="131">
                  <c:v>17.03</c:v>
                </c:pt>
                <c:pt idx="132">
                  <c:v>16.89</c:v>
                </c:pt>
                <c:pt idx="133">
                  <c:v>16.66</c:v>
                </c:pt>
                <c:pt idx="134">
                  <c:v>16.71</c:v>
                </c:pt>
                <c:pt idx="135">
                  <c:v>16.559999999999999</c:v>
                </c:pt>
                <c:pt idx="136">
                  <c:v>16.760000000000002</c:v>
                </c:pt>
                <c:pt idx="137">
                  <c:v>16.86</c:v>
                </c:pt>
                <c:pt idx="138">
                  <c:v>16.899999999999999</c:v>
                </c:pt>
                <c:pt idx="139">
                  <c:v>17</c:v>
                </c:pt>
                <c:pt idx="140">
                  <c:v>16.829999999999998</c:v>
                </c:pt>
                <c:pt idx="141">
                  <c:v>16.93</c:v>
                </c:pt>
                <c:pt idx="142">
                  <c:v>16.989999999999998</c:v>
                </c:pt>
                <c:pt idx="143">
                  <c:v>16.93</c:v>
                </c:pt>
                <c:pt idx="144">
                  <c:v>16.71</c:v>
                </c:pt>
                <c:pt idx="145">
                  <c:v>16.760000000000002</c:v>
                </c:pt>
                <c:pt idx="146">
                  <c:v>17</c:v>
                </c:pt>
                <c:pt idx="147">
                  <c:v>17.16</c:v>
                </c:pt>
                <c:pt idx="148">
                  <c:v>17.34</c:v>
                </c:pt>
                <c:pt idx="149">
                  <c:v>17.079999999999998</c:v>
                </c:pt>
                <c:pt idx="150">
                  <c:v>17.04</c:v>
                </c:pt>
                <c:pt idx="151">
                  <c:v>17.05</c:v>
                </c:pt>
                <c:pt idx="152">
                  <c:v>17.03</c:v>
                </c:pt>
                <c:pt idx="153">
                  <c:v>17.079999999999998</c:v>
                </c:pt>
                <c:pt idx="154">
                  <c:v>17.25</c:v>
                </c:pt>
                <c:pt idx="155">
                  <c:v>17.39</c:v>
                </c:pt>
                <c:pt idx="156">
                  <c:v>17.18</c:v>
                </c:pt>
                <c:pt idx="157">
                  <c:v>17.27</c:v>
                </c:pt>
                <c:pt idx="158">
                  <c:v>17.16</c:v>
                </c:pt>
                <c:pt idx="159">
                  <c:v>17.14</c:v>
                </c:pt>
                <c:pt idx="160">
                  <c:v>17.13</c:v>
                </c:pt>
                <c:pt idx="161">
                  <c:v>17.2</c:v>
                </c:pt>
                <c:pt idx="162">
                  <c:v>17.23</c:v>
                </c:pt>
                <c:pt idx="163">
                  <c:v>17.11</c:v>
                </c:pt>
                <c:pt idx="164">
                  <c:v>17.2</c:v>
                </c:pt>
                <c:pt idx="165">
                  <c:v>17.25</c:v>
                </c:pt>
                <c:pt idx="166">
                  <c:v>17.2</c:v>
                </c:pt>
                <c:pt idx="167">
                  <c:v>17.02</c:v>
                </c:pt>
                <c:pt idx="168">
                  <c:v>16.75</c:v>
                </c:pt>
                <c:pt idx="169">
                  <c:v>16.64</c:v>
                </c:pt>
                <c:pt idx="170">
                  <c:v>17</c:v>
                </c:pt>
                <c:pt idx="171">
                  <c:v>16.940000000000001</c:v>
                </c:pt>
                <c:pt idx="172">
                  <c:v>16.98</c:v>
                </c:pt>
                <c:pt idx="173">
                  <c:v>16.809999999999999</c:v>
                </c:pt>
                <c:pt idx="174">
                  <c:v>16.68</c:v>
                </c:pt>
                <c:pt idx="175">
                  <c:v>16.78</c:v>
                </c:pt>
                <c:pt idx="176">
                  <c:v>16.93</c:v>
                </c:pt>
                <c:pt idx="177">
                  <c:v>17</c:v>
                </c:pt>
                <c:pt idx="178">
                  <c:v>17.059999999999999</c:v>
                </c:pt>
                <c:pt idx="179">
                  <c:v>17.13</c:v>
                </c:pt>
                <c:pt idx="180">
                  <c:v>17.12</c:v>
                </c:pt>
                <c:pt idx="181">
                  <c:v>17.16</c:v>
                </c:pt>
                <c:pt idx="182">
                  <c:v>17.14</c:v>
                </c:pt>
                <c:pt idx="183">
                  <c:v>16.920000000000002</c:v>
                </c:pt>
                <c:pt idx="184">
                  <c:v>16.8</c:v>
                </c:pt>
                <c:pt idx="185">
                  <c:v>16.27</c:v>
                </c:pt>
                <c:pt idx="186">
                  <c:v>15.8</c:v>
                </c:pt>
                <c:pt idx="187">
                  <c:v>15.58</c:v>
                </c:pt>
                <c:pt idx="188">
                  <c:v>15.19</c:v>
                </c:pt>
                <c:pt idx="189">
                  <c:v>15.45</c:v>
                </c:pt>
                <c:pt idx="190">
                  <c:v>16.04</c:v>
                </c:pt>
                <c:pt idx="191">
                  <c:v>16.43</c:v>
                </c:pt>
                <c:pt idx="192">
                  <c:v>16.440000000000001</c:v>
                </c:pt>
                <c:pt idx="193">
                  <c:v>16.53</c:v>
                </c:pt>
                <c:pt idx="194">
                  <c:v>16.690000000000001</c:v>
                </c:pt>
                <c:pt idx="195">
                  <c:v>16.64</c:v>
                </c:pt>
                <c:pt idx="196">
                  <c:v>16.510000000000002</c:v>
                </c:pt>
                <c:pt idx="197">
                  <c:v>16.27</c:v>
                </c:pt>
                <c:pt idx="198">
                  <c:v>16.41</c:v>
                </c:pt>
                <c:pt idx="199">
                  <c:v>16.71</c:v>
                </c:pt>
                <c:pt idx="200">
                  <c:v>16.760000000000002</c:v>
                </c:pt>
                <c:pt idx="201">
                  <c:v>16.809999999999999</c:v>
                </c:pt>
                <c:pt idx="202">
                  <c:v>16.79</c:v>
                </c:pt>
                <c:pt idx="203">
                  <c:v>16.79</c:v>
                </c:pt>
                <c:pt idx="204">
                  <c:v>16.25</c:v>
                </c:pt>
                <c:pt idx="205">
                  <c:v>15.75</c:v>
                </c:pt>
                <c:pt idx="206">
                  <c:v>15.8</c:v>
                </c:pt>
                <c:pt idx="207">
                  <c:v>15.97</c:v>
                </c:pt>
                <c:pt idx="208">
                  <c:v>15.99</c:v>
                </c:pt>
                <c:pt idx="209">
                  <c:v>15.91</c:v>
                </c:pt>
                <c:pt idx="210">
                  <c:v>15.88</c:v>
                </c:pt>
                <c:pt idx="211">
                  <c:v>15.76</c:v>
                </c:pt>
                <c:pt idx="212">
                  <c:v>15.88</c:v>
                </c:pt>
                <c:pt idx="213">
                  <c:v>15.68</c:v>
                </c:pt>
                <c:pt idx="214">
                  <c:v>15.52</c:v>
                </c:pt>
                <c:pt idx="215">
                  <c:v>15.35</c:v>
                </c:pt>
                <c:pt idx="216">
                  <c:v>15.28</c:v>
                </c:pt>
                <c:pt idx="217">
                  <c:v>15.21</c:v>
                </c:pt>
                <c:pt idx="218">
                  <c:v>15.1</c:v>
                </c:pt>
                <c:pt idx="219">
                  <c:v>15.08</c:v>
                </c:pt>
                <c:pt idx="220">
                  <c:v>15.11</c:v>
                </c:pt>
                <c:pt idx="221">
                  <c:v>15.11</c:v>
                </c:pt>
                <c:pt idx="222">
                  <c:v>15.4</c:v>
                </c:pt>
                <c:pt idx="223">
                  <c:v>16.03</c:v>
                </c:pt>
                <c:pt idx="224">
                  <c:v>16.46</c:v>
                </c:pt>
                <c:pt idx="225">
                  <c:v>16.559999999999999</c:v>
                </c:pt>
                <c:pt idx="226">
                  <c:v>16.329999999999998</c:v>
                </c:pt>
                <c:pt idx="227">
                  <c:v>15.88</c:v>
                </c:pt>
                <c:pt idx="228">
                  <c:v>15.12</c:v>
                </c:pt>
                <c:pt idx="229">
                  <c:v>14.88</c:v>
                </c:pt>
                <c:pt idx="230">
                  <c:v>14.85</c:v>
                </c:pt>
                <c:pt idx="231">
                  <c:v>14.8</c:v>
                </c:pt>
                <c:pt idx="232">
                  <c:v>14.8</c:v>
                </c:pt>
                <c:pt idx="233">
                  <c:v>14.79</c:v>
                </c:pt>
                <c:pt idx="234">
                  <c:v>14.77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14.76</c:v>
                </c:pt>
                <c:pt idx="242">
                  <c:v>15.15</c:v>
                </c:pt>
                <c:pt idx="243">
                  <c:v>15.35</c:v>
                </c:pt>
                <c:pt idx="244">
                  <c:v>15.53</c:v>
                </c:pt>
                <c:pt idx="245">
                  <c:v>16.190000000000001</c:v>
                </c:pt>
                <c:pt idx="246">
                  <c:v>15.74</c:v>
                </c:pt>
                <c:pt idx="247">
                  <c:v>14.88</c:v>
                </c:pt>
                <c:pt idx="248">
                  <c:v>14.69</c:v>
                </c:pt>
                <c:pt idx="249">
                  <c:v>14.7</c:v>
                </c:pt>
                <c:pt idx="250">
                  <c:v>14.75</c:v>
                </c:pt>
                <c:pt idx="251">
                  <c:v>14.65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14.82</c:v>
                </c:pt>
                <c:pt idx="257">
                  <c:v>15.54</c:v>
                </c:pt>
                <c:pt idx="258">
                  <c:v>15.31</c:v>
                </c:pt>
                <c:pt idx="259">
                  <c:v>15.01</c:v>
                </c:pt>
                <c:pt idx="260">
                  <c:v>14.42</c:v>
                </c:pt>
                <c:pt idx="261">
                  <c:v>14.61</c:v>
                </c:pt>
                <c:pt idx="262">
                  <c:v>15.1</c:v>
                </c:pt>
                <c:pt idx="263">
                  <c:v>15.01</c:v>
                </c:pt>
                <c:pt idx="264">
                  <c:v>14.96</c:v>
                </c:pt>
                <c:pt idx="265">
                  <c:v>14.51</c:v>
                </c:pt>
                <c:pt idx="266">
                  <c:v>14.32</c:v>
                </c:pt>
                <c:pt idx="267">
                  <c:v>14.21</c:v>
                </c:pt>
                <c:pt idx="268">
                  <c:v>14.07</c:v>
                </c:pt>
                <c:pt idx="269">
                  <c:v>14.12</c:v>
                </c:pt>
                <c:pt idx="270">
                  <c:v>14.14</c:v>
                </c:pt>
                <c:pt idx="271">
                  <c:v>14.07</c:v>
                </c:pt>
                <c:pt idx="272">
                  <c:v>14.04</c:v>
                </c:pt>
                <c:pt idx="273">
                  <c:v>14.01</c:v>
                </c:pt>
                <c:pt idx="274">
                  <c:v>14.14</c:v>
                </c:pt>
                <c:pt idx="275">
                  <c:v>14.38</c:v>
                </c:pt>
                <c:pt idx="276">
                  <c:v>14.98</c:v>
                </c:pt>
                <c:pt idx="277">
                  <c:v>14.48</c:v>
                </c:pt>
                <c:pt idx="278">
                  <c:v>14.41</c:v>
                </c:pt>
                <c:pt idx="279">
                  <c:v>14.31</c:v>
                </c:pt>
                <c:pt idx="280">
                  <c:v>14.29</c:v>
                </c:pt>
                <c:pt idx="281">
                  <c:v>14.47</c:v>
                </c:pt>
                <c:pt idx="282">
                  <c:v>14.49</c:v>
                </c:pt>
                <c:pt idx="283">
                  <c:v>14.79</c:v>
                </c:pt>
                <c:pt idx="284">
                  <c:v>15.41</c:v>
                </c:pt>
                <c:pt idx="285">
                  <c:v>15.61</c:v>
                </c:pt>
                <c:pt idx="286">
                  <c:v>15.31</c:v>
                </c:pt>
                <c:pt idx="287">
                  <c:v>15.03</c:v>
                </c:pt>
                <c:pt idx="288">
                  <c:v>14.11</c:v>
                </c:pt>
                <c:pt idx="289">
                  <c:v>13.88</c:v>
                </c:pt>
                <c:pt idx="290">
                  <c:v>13.55</c:v>
                </c:pt>
                <c:pt idx="291">
                  <c:v>13.51</c:v>
                </c:pt>
                <c:pt idx="292">
                  <c:v>13.5</c:v>
                </c:pt>
                <c:pt idx="293">
                  <c:v>13.58</c:v>
                </c:pt>
                <c:pt idx="294">
                  <c:v>13.62</c:v>
                </c:pt>
                <c:pt idx="295">
                  <c:v>13.72</c:v>
                </c:pt>
                <c:pt idx="296">
                  <c:v>13.57</c:v>
                </c:pt>
                <c:pt idx="297">
                  <c:v>13.54</c:v>
                </c:pt>
                <c:pt idx="298">
                  <c:v>13.48</c:v>
                </c:pt>
                <c:pt idx="299">
                  <c:v>13.62</c:v>
                </c:pt>
                <c:pt idx="300">
                  <c:v>13.83</c:v>
                </c:pt>
                <c:pt idx="301">
                  <c:v>13.79</c:v>
                </c:pt>
                <c:pt idx="302">
                  <c:v>13.74</c:v>
                </c:pt>
                <c:pt idx="303">
                  <c:v>13.79</c:v>
                </c:pt>
                <c:pt idx="304">
                  <c:v>13.91</c:v>
                </c:pt>
                <c:pt idx="305">
                  <c:v>14</c:v>
                </c:pt>
                <c:pt idx="306">
                  <c:v>13.83</c:v>
                </c:pt>
                <c:pt idx="307">
                  <c:v>13.52</c:v>
                </c:pt>
                <c:pt idx="308">
                  <c:v>13.24</c:v>
                </c:pt>
                <c:pt idx="309">
                  <c:v>13.2</c:v>
                </c:pt>
                <c:pt idx="310">
                  <c:v>13.64</c:v>
                </c:pt>
                <c:pt idx="311">
                  <c:v>13.5</c:v>
                </c:pt>
                <c:pt idx="312">
                  <c:v>13.46</c:v>
                </c:pt>
                <c:pt idx="313">
                  <c:v>13.06</c:v>
                </c:pt>
                <c:pt idx="314">
                  <c:v>12.92</c:v>
                </c:pt>
                <c:pt idx="315">
                  <c:v>12.93</c:v>
                </c:pt>
                <c:pt idx="316">
                  <c:v>13.44</c:v>
                </c:pt>
                <c:pt idx="317">
                  <c:v>13.48</c:v>
                </c:pt>
                <c:pt idx="318">
                  <c:v>13.28</c:v>
                </c:pt>
                <c:pt idx="319">
                  <c:v>13.66</c:v>
                </c:pt>
                <c:pt idx="320">
                  <c:v>13.81</c:v>
                </c:pt>
                <c:pt idx="321">
                  <c:v>13.8</c:v>
                </c:pt>
                <c:pt idx="322">
                  <c:v>13.98</c:v>
                </c:pt>
                <c:pt idx="323">
                  <c:v>14.21</c:v>
                </c:pt>
                <c:pt idx="324">
                  <c:v>15.08</c:v>
                </c:pt>
                <c:pt idx="325">
                  <c:v>15.21</c:v>
                </c:pt>
                <c:pt idx="326">
                  <c:v>14.23</c:v>
                </c:pt>
                <c:pt idx="327">
                  <c:v>13.72</c:v>
                </c:pt>
                <c:pt idx="328">
                  <c:v>13.28</c:v>
                </c:pt>
                <c:pt idx="329">
                  <c:v>13.4</c:v>
                </c:pt>
                <c:pt idx="330">
                  <c:v>13.85</c:v>
                </c:pt>
                <c:pt idx="331">
                  <c:v>13.65</c:v>
                </c:pt>
                <c:pt idx="332">
                  <c:v>13.58</c:v>
                </c:pt>
                <c:pt idx="333">
                  <c:v>13.68</c:v>
                </c:pt>
                <c:pt idx="334">
                  <c:v>13.74</c:v>
                </c:pt>
                <c:pt idx="335">
                  <c:v>15.32</c:v>
                </c:pt>
                <c:pt idx="336">
                  <c:v>15.13</c:v>
                </c:pt>
                <c:pt idx="337">
                  <c:v>13.87</c:v>
                </c:pt>
                <c:pt idx="338">
                  <c:v>13.08</c:v>
                </c:pt>
                <c:pt idx="339">
                  <c:v>13.04</c:v>
                </c:pt>
                <c:pt idx="340">
                  <c:v>13.07</c:v>
                </c:pt>
                <c:pt idx="341">
                  <c:v>13</c:v>
                </c:pt>
                <c:pt idx="342">
                  <c:v>12.88</c:v>
                </c:pt>
                <c:pt idx="343">
                  <c:v>13.17</c:v>
                </c:pt>
                <c:pt idx="344">
                  <c:v>13.47</c:v>
                </c:pt>
                <c:pt idx="345">
                  <c:v>13.15</c:v>
                </c:pt>
                <c:pt idx="346">
                  <c:v>13.06</c:v>
                </c:pt>
                <c:pt idx="347">
                  <c:v>13</c:v>
                </c:pt>
                <c:pt idx="348">
                  <c:v>13.14</c:v>
                </c:pt>
                <c:pt idx="349">
                  <c:v>13.34</c:v>
                </c:pt>
                <c:pt idx="350">
                  <c:v>13.61</c:v>
                </c:pt>
                <c:pt idx="351">
                  <c:v>13.94</c:v>
                </c:pt>
                <c:pt idx="352">
                  <c:v>13.62</c:v>
                </c:pt>
                <c:pt idx="353">
                  <c:v>13.61</c:v>
                </c:pt>
                <c:pt idx="354">
                  <c:v>13.55</c:v>
                </c:pt>
                <c:pt idx="355">
                  <c:v>13.57</c:v>
                </c:pt>
                <c:pt idx="356">
                  <c:v>13.54</c:v>
                </c:pt>
                <c:pt idx="357">
                  <c:v>13.49</c:v>
                </c:pt>
                <c:pt idx="358">
                  <c:v>13.43</c:v>
                </c:pt>
                <c:pt idx="359">
                  <c:v>13.38</c:v>
                </c:pt>
                <c:pt idx="360">
                  <c:v>13.51</c:v>
                </c:pt>
                <c:pt idx="361">
                  <c:v>14.45</c:v>
                </c:pt>
                <c:pt idx="362">
                  <c:v>15.08</c:v>
                </c:pt>
                <c:pt idx="363">
                  <c:v>14.37</c:v>
                </c:pt>
                <c:pt idx="364">
                  <c:v>13.25</c:v>
                </c:pt>
                <c:pt idx="365">
                  <c:v>13.08</c:v>
                </c:pt>
                <c:pt idx="366">
                  <c:v>13.12</c:v>
                </c:pt>
                <c:pt idx="367">
                  <c:v>13.09</c:v>
                </c:pt>
                <c:pt idx="368">
                  <c:v>12.97</c:v>
                </c:pt>
                <c:pt idx="369">
                  <c:v>12.98</c:v>
                </c:pt>
                <c:pt idx="370">
                  <c:v>13.16</c:v>
                </c:pt>
                <c:pt idx="371">
                  <c:v>13.07</c:v>
                </c:pt>
                <c:pt idx="372">
                  <c:v>13.13</c:v>
                </c:pt>
                <c:pt idx="373">
                  <c:v>13.02</c:v>
                </c:pt>
                <c:pt idx="374">
                  <c:v>13.03</c:v>
                </c:pt>
                <c:pt idx="375">
                  <c:v>13.03</c:v>
                </c:pt>
                <c:pt idx="376">
                  <c:v>13.03</c:v>
                </c:pt>
                <c:pt idx="377">
                  <c:v>13.09</c:v>
                </c:pt>
                <c:pt idx="378">
                  <c:v>13.17</c:v>
                </c:pt>
                <c:pt idx="379">
                  <c:v>13.14</c:v>
                </c:pt>
                <c:pt idx="380">
                  <c:v>13.13</c:v>
                </c:pt>
                <c:pt idx="381">
                  <c:v>13.16</c:v>
                </c:pt>
                <c:pt idx="382">
                  <c:v>13.13</c:v>
                </c:pt>
                <c:pt idx="383">
                  <c:v>13.42</c:v>
                </c:pt>
                <c:pt idx="384">
                  <c:v>14.12</c:v>
                </c:pt>
                <c:pt idx="385">
                  <c:v>14.22</c:v>
                </c:pt>
                <c:pt idx="386">
                  <c:v>13.62</c:v>
                </c:pt>
                <c:pt idx="387">
                  <c:v>13.42</c:v>
                </c:pt>
                <c:pt idx="388">
                  <c:v>13.75</c:v>
                </c:pt>
                <c:pt idx="389">
                  <c:v>13.42</c:v>
                </c:pt>
                <c:pt idx="390">
                  <c:v>13.02</c:v>
                </c:pt>
                <c:pt idx="391">
                  <c:v>13.03</c:v>
                </c:pt>
                <c:pt idx="392">
                  <c:v>12.99</c:v>
                </c:pt>
                <c:pt idx="393">
                  <c:v>13</c:v>
                </c:pt>
                <c:pt idx="394">
                  <c:v>12.99</c:v>
                </c:pt>
                <c:pt idx="395">
                  <c:v>13</c:v>
                </c:pt>
                <c:pt idx="396">
                  <c:v>12.99</c:v>
                </c:pt>
                <c:pt idx="397">
                  <c:v>13.05</c:v>
                </c:pt>
                <c:pt idx="398">
                  <c:v>13.14</c:v>
                </c:pt>
                <c:pt idx="399">
                  <c:v>13.03</c:v>
                </c:pt>
                <c:pt idx="400">
                  <c:v>13.14</c:v>
                </c:pt>
                <c:pt idx="401">
                  <c:v>13.2</c:v>
                </c:pt>
                <c:pt idx="402">
                  <c:v>13.18</c:v>
                </c:pt>
                <c:pt idx="403">
                  <c:v>13.13</c:v>
                </c:pt>
                <c:pt idx="404">
                  <c:v>13.12</c:v>
                </c:pt>
                <c:pt idx="405">
                  <c:v>13.13</c:v>
                </c:pt>
                <c:pt idx="406">
                  <c:v>13.14</c:v>
                </c:pt>
                <c:pt idx="407">
                  <c:v>13.19</c:v>
                </c:pt>
                <c:pt idx="408">
                  <c:v>13.24</c:v>
                </c:pt>
                <c:pt idx="409">
                  <c:v>13.29</c:v>
                </c:pt>
                <c:pt idx="410">
                  <c:v>13.07</c:v>
                </c:pt>
                <c:pt idx="411">
                  <c:v>12.97</c:v>
                </c:pt>
                <c:pt idx="412">
                  <c:v>13.04</c:v>
                </c:pt>
                <c:pt idx="413">
                  <c:v>13.18</c:v>
                </c:pt>
                <c:pt idx="414">
                  <c:v>13.25</c:v>
                </c:pt>
                <c:pt idx="415">
                  <c:v>13.5</c:v>
                </c:pt>
                <c:pt idx="416">
                  <c:v>13.76</c:v>
                </c:pt>
                <c:pt idx="417">
                  <c:v>13.62</c:v>
                </c:pt>
                <c:pt idx="418">
                  <c:v>13.25</c:v>
                </c:pt>
                <c:pt idx="419">
                  <c:v>13.22</c:v>
                </c:pt>
                <c:pt idx="420">
                  <c:v>13.34</c:v>
                </c:pt>
                <c:pt idx="421">
                  <c:v>13.35</c:v>
                </c:pt>
                <c:pt idx="422">
                  <c:v>13.29</c:v>
                </c:pt>
                <c:pt idx="423">
                  <c:v>13.26</c:v>
                </c:pt>
                <c:pt idx="424">
                  <c:v>13.26</c:v>
                </c:pt>
                <c:pt idx="425">
                  <c:v>13.38</c:v>
                </c:pt>
                <c:pt idx="426">
                  <c:v>14.17</c:v>
                </c:pt>
                <c:pt idx="427">
                  <c:v>14.44</c:v>
                </c:pt>
                <c:pt idx="428">
                  <c:v>14.06</c:v>
                </c:pt>
                <c:pt idx="429">
                  <c:v>13.39</c:v>
                </c:pt>
                <c:pt idx="430">
                  <c:v>13.18</c:v>
                </c:pt>
                <c:pt idx="431">
                  <c:v>13.23</c:v>
                </c:pt>
                <c:pt idx="432">
                  <c:v>13.28</c:v>
                </c:pt>
                <c:pt idx="433">
                  <c:v>13.33</c:v>
                </c:pt>
                <c:pt idx="434">
                  <c:v>13.52</c:v>
                </c:pt>
                <c:pt idx="435">
                  <c:v>13.85</c:v>
                </c:pt>
                <c:pt idx="436">
                  <c:v>14.1</c:v>
                </c:pt>
                <c:pt idx="437">
                  <c:v>13.79</c:v>
                </c:pt>
                <c:pt idx="438">
                  <c:v>13.99</c:v>
                </c:pt>
                <c:pt idx="439">
                  <c:v>13.83</c:v>
                </c:pt>
                <c:pt idx="440">
                  <c:v>13.79</c:v>
                </c:pt>
                <c:pt idx="441">
                  <c:v>13.8</c:v>
                </c:pt>
                <c:pt idx="442">
                  <c:v>13.94</c:v>
                </c:pt>
                <c:pt idx="443">
                  <c:v>13.84</c:v>
                </c:pt>
                <c:pt idx="444">
                  <c:v>13.77</c:v>
                </c:pt>
                <c:pt idx="445">
                  <c:v>14.03</c:v>
                </c:pt>
                <c:pt idx="446">
                  <c:v>14.52</c:v>
                </c:pt>
                <c:pt idx="447">
                  <c:v>13.79</c:v>
                </c:pt>
                <c:pt idx="448">
                  <c:v>13.81</c:v>
                </c:pt>
                <c:pt idx="449">
                  <c:v>13.77</c:v>
                </c:pt>
                <c:pt idx="450">
                  <c:v>13.5</c:v>
                </c:pt>
                <c:pt idx="451">
                  <c:v>13.58</c:v>
                </c:pt>
                <c:pt idx="452">
                  <c:v>13.67</c:v>
                </c:pt>
                <c:pt idx="453">
                  <c:v>13.62</c:v>
                </c:pt>
                <c:pt idx="454">
                  <c:v>13.63</c:v>
                </c:pt>
                <c:pt idx="455">
                  <c:v>13.66</c:v>
                </c:pt>
                <c:pt idx="456">
                  <c:v>13.76</c:v>
                </c:pt>
                <c:pt idx="457">
                  <c:v>13.66</c:v>
                </c:pt>
                <c:pt idx="458">
                  <c:v>13.6</c:v>
                </c:pt>
                <c:pt idx="459">
                  <c:v>13.73</c:v>
                </c:pt>
                <c:pt idx="460">
                  <c:v>13.81</c:v>
                </c:pt>
                <c:pt idx="461">
                  <c:v>13.82</c:v>
                </c:pt>
                <c:pt idx="462">
                  <c:v>13.67</c:v>
                </c:pt>
                <c:pt idx="463">
                  <c:v>13.65</c:v>
                </c:pt>
                <c:pt idx="464">
                  <c:v>13.65</c:v>
                </c:pt>
                <c:pt idx="465">
                  <c:v>13.58</c:v>
                </c:pt>
                <c:pt idx="466">
                  <c:v>13.61</c:v>
                </c:pt>
                <c:pt idx="467">
                  <c:v>13.77</c:v>
                </c:pt>
                <c:pt idx="468">
                  <c:v>13.78</c:v>
                </c:pt>
                <c:pt idx="469">
                  <c:v>13.71</c:v>
                </c:pt>
                <c:pt idx="470">
                  <c:v>13.69</c:v>
                </c:pt>
                <c:pt idx="471">
                  <c:v>13.71</c:v>
                </c:pt>
                <c:pt idx="472">
                  <c:v>14.02</c:v>
                </c:pt>
                <c:pt idx="473">
                  <c:v>14.96</c:v>
                </c:pt>
                <c:pt idx="474">
                  <c:v>14.9</c:v>
                </c:pt>
                <c:pt idx="475">
                  <c:v>14.78</c:v>
                </c:pt>
                <c:pt idx="476">
                  <c:v>14.62</c:v>
                </c:pt>
                <c:pt idx="477">
                  <c:v>14.57</c:v>
                </c:pt>
                <c:pt idx="478">
                  <c:v>14.82</c:v>
                </c:pt>
                <c:pt idx="479">
                  <c:v>15.02</c:v>
                </c:pt>
                <c:pt idx="480">
                  <c:v>14.89</c:v>
                </c:pt>
                <c:pt idx="481">
                  <c:v>14.78</c:v>
                </c:pt>
                <c:pt idx="482">
                  <c:v>14.71</c:v>
                </c:pt>
                <c:pt idx="483">
                  <c:v>14.8</c:v>
                </c:pt>
                <c:pt idx="484">
                  <c:v>14.79</c:v>
                </c:pt>
                <c:pt idx="485">
                  <c:v>14.73</c:v>
                </c:pt>
                <c:pt idx="486">
                  <c:v>14.78</c:v>
                </c:pt>
                <c:pt idx="487">
                  <c:v>14.91</c:v>
                </c:pt>
                <c:pt idx="488">
                  <c:v>14.92</c:v>
                </c:pt>
                <c:pt idx="489">
                  <c:v>14.87</c:v>
                </c:pt>
                <c:pt idx="490">
                  <c:v>14.68</c:v>
                </c:pt>
                <c:pt idx="491">
                  <c:v>15.08</c:v>
                </c:pt>
                <c:pt idx="492">
                  <c:v>15.05</c:v>
                </c:pt>
                <c:pt idx="493">
                  <c:v>15.02</c:v>
                </c:pt>
                <c:pt idx="494">
                  <c:v>14.44</c:v>
                </c:pt>
                <c:pt idx="495">
                  <c:v>14.43</c:v>
                </c:pt>
                <c:pt idx="496">
                  <c:v>14.3</c:v>
                </c:pt>
                <c:pt idx="497">
                  <c:v>14.31</c:v>
                </c:pt>
                <c:pt idx="498">
                  <c:v>14.68</c:v>
                </c:pt>
                <c:pt idx="499">
                  <c:v>15.93</c:v>
                </c:pt>
                <c:pt idx="500">
                  <c:v>14.83</c:v>
                </c:pt>
                <c:pt idx="501">
                  <c:v>14.63</c:v>
                </c:pt>
                <c:pt idx="502">
                  <c:v>14.76</c:v>
                </c:pt>
                <c:pt idx="503">
                  <c:v>14.71</c:v>
                </c:pt>
                <c:pt idx="504">
                  <c:v>14.99</c:v>
                </c:pt>
                <c:pt idx="505">
                  <c:v>14.83</c:v>
                </c:pt>
                <c:pt idx="506">
                  <c:v>14.76</c:v>
                </c:pt>
                <c:pt idx="507">
                  <c:v>14.84</c:v>
                </c:pt>
                <c:pt idx="508">
                  <c:v>14.98</c:v>
                </c:pt>
                <c:pt idx="509">
                  <c:v>15.06</c:v>
                </c:pt>
                <c:pt idx="510">
                  <c:v>14.97</c:v>
                </c:pt>
                <c:pt idx="511">
                  <c:v>14.82</c:v>
                </c:pt>
                <c:pt idx="512">
                  <c:v>14.46</c:v>
                </c:pt>
                <c:pt idx="513">
                  <c:v>14.41</c:v>
                </c:pt>
                <c:pt idx="514">
                  <c:v>14.58</c:v>
                </c:pt>
                <c:pt idx="515">
                  <c:v>14.62</c:v>
                </c:pt>
                <c:pt idx="516">
                  <c:v>14.78</c:v>
                </c:pt>
                <c:pt idx="517">
                  <c:v>14.82</c:v>
                </c:pt>
                <c:pt idx="518">
                  <c:v>14.79</c:v>
                </c:pt>
                <c:pt idx="519">
                  <c:v>14.87</c:v>
                </c:pt>
                <c:pt idx="520">
                  <c:v>14.68</c:v>
                </c:pt>
                <c:pt idx="521">
                  <c:v>14.63</c:v>
                </c:pt>
                <c:pt idx="522">
                  <c:v>14.62</c:v>
                </c:pt>
                <c:pt idx="523">
                  <c:v>14.63</c:v>
                </c:pt>
                <c:pt idx="524">
                  <c:v>14.75</c:v>
                </c:pt>
                <c:pt idx="525">
                  <c:v>14.65</c:v>
                </c:pt>
                <c:pt idx="526">
                  <c:v>15.11</c:v>
                </c:pt>
                <c:pt idx="527">
                  <c:v>14.91</c:v>
                </c:pt>
                <c:pt idx="528">
                  <c:v>14.82</c:v>
                </c:pt>
                <c:pt idx="529">
                  <c:v>14.76</c:v>
                </c:pt>
                <c:pt idx="530">
                  <c:v>15.05</c:v>
                </c:pt>
                <c:pt idx="531">
                  <c:v>15.72</c:v>
                </c:pt>
                <c:pt idx="532">
                  <c:v>15.71</c:v>
                </c:pt>
                <c:pt idx="533">
                  <c:v>15.08</c:v>
                </c:pt>
                <c:pt idx="534">
                  <c:v>14.71</c:v>
                </c:pt>
                <c:pt idx="535">
                  <c:v>14.54</c:v>
                </c:pt>
                <c:pt idx="536">
                  <c:v>14.53</c:v>
                </c:pt>
                <c:pt idx="537">
                  <c:v>14.69</c:v>
                </c:pt>
                <c:pt idx="538">
                  <c:v>14.42</c:v>
                </c:pt>
                <c:pt idx="539">
                  <c:v>14.65</c:v>
                </c:pt>
                <c:pt idx="540">
                  <c:v>15.58</c:v>
                </c:pt>
                <c:pt idx="541">
                  <c:v>15.51</c:v>
                </c:pt>
                <c:pt idx="542">
                  <c:v>15.85</c:v>
                </c:pt>
                <c:pt idx="543">
                  <c:v>15.64</c:v>
                </c:pt>
                <c:pt idx="544">
                  <c:v>15.63</c:v>
                </c:pt>
                <c:pt idx="545">
                  <c:v>15.72</c:v>
                </c:pt>
                <c:pt idx="546">
                  <c:v>16.059999999999999</c:v>
                </c:pt>
                <c:pt idx="547">
                  <c:v>16.07</c:v>
                </c:pt>
                <c:pt idx="548">
                  <c:v>15.78</c:v>
                </c:pt>
                <c:pt idx="549">
                  <c:v>15.82</c:v>
                </c:pt>
                <c:pt idx="550">
                  <c:v>16.170000000000002</c:v>
                </c:pt>
                <c:pt idx="551">
                  <c:v>16.66</c:v>
                </c:pt>
                <c:pt idx="552">
                  <c:v>16.82</c:v>
                </c:pt>
                <c:pt idx="553">
                  <c:v>16.02</c:v>
                </c:pt>
                <c:pt idx="554">
                  <c:v>15.73</c:v>
                </c:pt>
                <c:pt idx="555">
                  <c:v>15.84</c:v>
                </c:pt>
                <c:pt idx="556">
                  <c:v>16.16</c:v>
                </c:pt>
                <c:pt idx="557">
                  <c:v>16.829999999999998</c:v>
                </c:pt>
                <c:pt idx="558">
                  <c:v>16.61</c:v>
                </c:pt>
                <c:pt idx="559">
                  <c:v>15.9</c:v>
                </c:pt>
                <c:pt idx="560">
                  <c:v>15.91</c:v>
                </c:pt>
                <c:pt idx="561">
                  <c:v>15.75</c:v>
                </c:pt>
                <c:pt idx="562">
                  <c:v>15.64</c:v>
                </c:pt>
                <c:pt idx="563">
                  <c:v>15.64</c:v>
                </c:pt>
                <c:pt idx="564">
                  <c:v>15.51</c:v>
                </c:pt>
                <c:pt idx="565">
                  <c:v>15.63</c:v>
                </c:pt>
                <c:pt idx="566">
                  <c:v>15.94</c:v>
                </c:pt>
                <c:pt idx="567">
                  <c:v>16.12</c:v>
                </c:pt>
                <c:pt idx="568">
                  <c:v>16.010000000000002</c:v>
                </c:pt>
                <c:pt idx="569">
                  <c:v>16.09</c:v>
                </c:pt>
                <c:pt idx="570">
                  <c:v>15.85</c:v>
                </c:pt>
                <c:pt idx="571">
                  <c:v>15.73</c:v>
                </c:pt>
                <c:pt idx="572">
                  <c:v>15.6</c:v>
                </c:pt>
                <c:pt idx="573">
                  <c:v>15.54</c:v>
                </c:pt>
                <c:pt idx="574">
                  <c:v>15.64</c:v>
                </c:pt>
                <c:pt idx="575">
                  <c:v>15.78</c:v>
                </c:pt>
                <c:pt idx="576">
                  <c:v>15.78</c:v>
                </c:pt>
                <c:pt idx="577">
                  <c:v>15.81</c:v>
                </c:pt>
                <c:pt idx="578">
                  <c:v>15.62</c:v>
                </c:pt>
                <c:pt idx="579">
                  <c:v>15.53</c:v>
                </c:pt>
                <c:pt idx="580">
                  <c:v>15.69</c:v>
                </c:pt>
                <c:pt idx="581">
                  <c:v>15.75</c:v>
                </c:pt>
                <c:pt idx="582">
                  <c:v>15.99</c:v>
                </c:pt>
                <c:pt idx="583">
                  <c:v>15.82</c:v>
                </c:pt>
                <c:pt idx="584">
                  <c:v>15.61</c:v>
                </c:pt>
                <c:pt idx="585">
                  <c:v>15.65</c:v>
                </c:pt>
                <c:pt idx="586">
                  <c:v>15.73</c:v>
                </c:pt>
                <c:pt idx="587">
                  <c:v>16</c:v>
                </c:pt>
                <c:pt idx="588">
                  <c:v>16.010000000000002</c:v>
                </c:pt>
                <c:pt idx="589">
                  <c:v>15.69</c:v>
                </c:pt>
                <c:pt idx="590">
                  <c:v>15.43</c:v>
                </c:pt>
                <c:pt idx="591">
                  <c:v>15.46</c:v>
                </c:pt>
                <c:pt idx="592">
                  <c:v>15.42</c:v>
                </c:pt>
                <c:pt idx="593">
                  <c:v>15.5</c:v>
                </c:pt>
                <c:pt idx="594">
                  <c:v>15.17</c:v>
                </c:pt>
                <c:pt idx="595">
                  <c:v>14.97</c:v>
                </c:pt>
                <c:pt idx="596">
                  <c:v>15.04</c:v>
                </c:pt>
                <c:pt idx="597">
                  <c:v>14.96</c:v>
                </c:pt>
                <c:pt idx="598">
                  <c:v>15.41</c:v>
                </c:pt>
                <c:pt idx="599">
                  <c:v>15.75</c:v>
                </c:pt>
                <c:pt idx="600">
                  <c:v>15.55</c:v>
                </c:pt>
                <c:pt idx="601">
                  <c:v>15.57</c:v>
                </c:pt>
                <c:pt idx="602">
                  <c:v>15.62</c:v>
                </c:pt>
                <c:pt idx="603">
                  <c:v>15.67</c:v>
                </c:pt>
                <c:pt idx="604">
                  <c:v>15.59</c:v>
                </c:pt>
                <c:pt idx="605">
                  <c:v>15.52</c:v>
                </c:pt>
                <c:pt idx="606">
                  <c:v>15.52</c:v>
                </c:pt>
                <c:pt idx="607">
                  <c:v>15.51</c:v>
                </c:pt>
                <c:pt idx="608">
                  <c:v>15.51</c:v>
                </c:pt>
                <c:pt idx="609">
                  <c:v>15.52</c:v>
                </c:pt>
                <c:pt idx="610">
                  <c:v>15.5</c:v>
                </c:pt>
                <c:pt idx="611">
                  <c:v>15.5</c:v>
                </c:pt>
                <c:pt idx="612">
                  <c:v>15.54</c:v>
                </c:pt>
                <c:pt idx="613">
                  <c:v>15.52</c:v>
                </c:pt>
                <c:pt idx="614">
                  <c:v>15.51</c:v>
                </c:pt>
                <c:pt idx="615">
                  <c:v>15.52</c:v>
                </c:pt>
                <c:pt idx="616">
                  <c:v>15.51</c:v>
                </c:pt>
                <c:pt idx="617">
                  <c:v>15.53</c:v>
                </c:pt>
                <c:pt idx="618">
                  <c:v>15.55</c:v>
                </c:pt>
                <c:pt idx="619">
                  <c:v>15.51</c:v>
                </c:pt>
                <c:pt idx="620">
                  <c:v>15.51</c:v>
                </c:pt>
                <c:pt idx="621">
                  <c:v>15.51</c:v>
                </c:pt>
                <c:pt idx="622">
                  <c:v>15.56</c:v>
                </c:pt>
                <c:pt idx="623">
                  <c:v>15.7</c:v>
                </c:pt>
                <c:pt idx="624">
                  <c:v>15.68</c:v>
                </c:pt>
                <c:pt idx="625">
                  <c:v>15.65</c:v>
                </c:pt>
                <c:pt idx="626">
                  <c:v>15.64</c:v>
                </c:pt>
                <c:pt idx="627">
                  <c:v>15.63</c:v>
                </c:pt>
                <c:pt idx="628">
                  <c:v>15.62</c:v>
                </c:pt>
                <c:pt idx="629">
                  <c:v>15.65</c:v>
                </c:pt>
                <c:pt idx="630">
                  <c:v>15.64</c:v>
                </c:pt>
                <c:pt idx="631">
                  <c:v>15.59</c:v>
                </c:pt>
                <c:pt idx="632">
                  <c:v>15.65</c:v>
                </c:pt>
                <c:pt idx="633">
                  <c:v>15.57</c:v>
                </c:pt>
                <c:pt idx="634">
                  <c:v>15.54</c:v>
                </c:pt>
                <c:pt idx="635">
                  <c:v>15.54</c:v>
                </c:pt>
                <c:pt idx="636">
                  <c:v>15.52</c:v>
                </c:pt>
                <c:pt idx="637">
                  <c:v>15.51</c:v>
                </c:pt>
                <c:pt idx="638">
                  <c:v>15.51</c:v>
                </c:pt>
                <c:pt idx="639">
                  <c:v>15.51</c:v>
                </c:pt>
                <c:pt idx="640">
                  <c:v>15.5</c:v>
                </c:pt>
                <c:pt idx="641">
                  <c:v>15.5</c:v>
                </c:pt>
                <c:pt idx="642">
                  <c:v>15.5</c:v>
                </c:pt>
                <c:pt idx="643">
                  <c:v>15.5</c:v>
                </c:pt>
                <c:pt idx="644">
                  <c:v>15.5</c:v>
                </c:pt>
                <c:pt idx="645">
                  <c:v>15.5</c:v>
                </c:pt>
                <c:pt idx="646">
                  <c:v>15.5</c:v>
                </c:pt>
                <c:pt idx="647">
                  <c:v>15.5</c:v>
                </c:pt>
                <c:pt idx="648">
                  <c:v>15.5</c:v>
                </c:pt>
                <c:pt idx="649">
                  <c:v>15.5</c:v>
                </c:pt>
                <c:pt idx="650">
                  <c:v>15.51</c:v>
                </c:pt>
                <c:pt idx="651">
                  <c:v>15.55</c:v>
                </c:pt>
                <c:pt idx="652">
                  <c:v>15.7</c:v>
                </c:pt>
                <c:pt idx="653">
                  <c:v>15.88</c:v>
                </c:pt>
                <c:pt idx="654">
                  <c:v>15.66</c:v>
                </c:pt>
                <c:pt idx="655">
                  <c:v>15.69</c:v>
                </c:pt>
                <c:pt idx="656">
                  <c:v>15.65</c:v>
                </c:pt>
                <c:pt idx="657">
                  <c:v>15.83</c:v>
                </c:pt>
                <c:pt idx="658">
                  <c:v>15.84</c:v>
                </c:pt>
                <c:pt idx="659">
                  <c:v>15.9</c:v>
                </c:pt>
                <c:pt idx="660">
                  <c:v>16.11</c:v>
                </c:pt>
                <c:pt idx="661">
                  <c:v>16.41</c:v>
                </c:pt>
                <c:pt idx="662">
                  <c:v>16.329999999999998</c:v>
                </c:pt>
                <c:pt idx="663">
                  <c:v>15.8</c:v>
                </c:pt>
                <c:pt idx="664">
                  <c:v>15.75</c:v>
                </c:pt>
                <c:pt idx="665">
                  <c:v>15.78</c:v>
                </c:pt>
                <c:pt idx="666">
                  <c:v>15.59</c:v>
                </c:pt>
                <c:pt idx="667">
                  <c:v>15.63</c:v>
                </c:pt>
                <c:pt idx="668">
                  <c:v>15.72</c:v>
                </c:pt>
                <c:pt idx="669">
                  <c:v>15.77</c:v>
                </c:pt>
                <c:pt idx="670">
                  <c:v>15.77</c:v>
                </c:pt>
                <c:pt idx="671">
                  <c:v>15.85</c:v>
                </c:pt>
                <c:pt idx="672">
                  <c:v>16.07</c:v>
                </c:pt>
                <c:pt idx="673">
                  <c:v>15.91</c:v>
                </c:pt>
                <c:pt idx="674">
                  <c:v>15.74</c:v>
                </c:pt>
                <c:pt idx="675">
                  <c:v>15.7</c:v>
                </c:pt>
                <c:pt idx="676">
                  <c:v>15.86</c:v>
                </c:pt>
                <c:pt idx="677">
                  <c:v>15.73</c:v>
                </c:pt>
                <c:pt idx="678">
                  <c:v>15.72</c:v>
                </c:pt>
                <c:pt idx="679">
                  <c:v>15.56</c:v>
                </c:pt>
                <c:pt idx="680">
                  <c:v>15.52</c:v>
                </c:pt>
                <c:pt idx="681">
                  <c:v>15.53</c:v>
                </c:pt>
                <c:pt idx="682">
                  <c:v>15.59</c:v>
                </c:pt>
                <c:pt idx="683">
                  <c:v>16.07</c:v>
                </c:pt>
                <c:pt idx="684">
                  <c:v>16.96</c:v>
                </c:pt>
                <c:pt idx="685">
                  <c:v>16.850000000000001</c:v>
                </c:pt>
                <c:pt idx="686">
                  <c:v>17.02</c:v>
                </c:pt>
                <c:pt idx="687">
                  <c:v>17.07</c:v>
                </c:pt>
                <c:pt idx="688">
                  <c:v>17.010000000000002</c:v>
                </c:pt>
                <c:pt idx="689">
                  <c:v>17</c:v>
                </c:pt>
                <c:pt idx="690">
                  <c:v>17.12</c:v>
                </c:pt>
                <c:pt idx="691">
                  <c:v>17.170000000000002</c:v>
                </c:pt>
                <c:pt idx="692">
                  <c:v>17.07</c:v>
                </c:pt>
                <c:pt idx="693">
                  <c:v>17.010000000000002</c:v>
                </c:pt>
                <c:pt idx="694">
                  <c:v>17.13</c:v>
                </c:pt>
                <c:pt idx="695">
                  <c:v>17.18</c:v>
                </c:pt>
                <c:pt idx="696">
                  <c:v>17.57</c:v>
                </c:pt>
                <c:pt idx="697">
                  <c:v>17.329999999999998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'28'!$C$2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'28'!$C$248:$C$945</c:f>
              <c:numCache>
                <c:formatCode>_(* #,##0.00_);_(* \(#,##0.00\);_(* "-"??_);_(@_)</c:formatCode>
                <c:ptCount val="698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15.5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14.75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14.25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13.75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13.25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14.25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  <c:pt idx="573">
                  <c:v>15.5</c:v>
                </c:pt>
                <c:pt idx="574">
                  <c:v>15.5</c:v>
                </c:pt>
                <c:pt idx="575">
                  <c:v>15.5</c:v>
                </c:pt>
                <c:pt idx="576">
                  <c:v>15.5</c:v>
                </c:pt>
                <c:pt idx="577">
                  <c:v>15.5</c:v>
                </c:pt>
                <c:pt idx="578">
                  <c:v>15.5</c:v>
                </c:pt>
                <c:pt idx="579">
                  <c:v>15.5</c:v>
                </c:pt>
                <c:pt idx="580">
                  <c:v>15.5</c:v>
                </c:pt>
                <c:pt idx="581">
                  <c:v>15.5</c:v>
                </c:pt>
                <c:pt idx="582">
                  <c:v>15.5</c:v>
                </c:pt>
                <c:pt idx="583">
                  <c:v>15.5</c:v>
                </c:pt>
                <c:pt idx="584">
                  <c:v>15.5</c:v>
                </c:pt>
                <c:pt idx="585">
                  <c:v>15.5</c:v>
                </c:pt>
                <c:pt idx="586">
                  <c:v>15.5</c:v>
                </c:pt>
                <c:pt idx="587">
                  <c:v>15.5</c:v>
                </c:pt>
                <c:pt idx="588">
                  <c:v>15.5</c:v>
                </c:pt>
                <c:pt idx="589">
                  <c:v>15.5</c:v>
                </c:pt>
                <c:pt idx="590">
                  <c:v>15.5</c:v>
                </c:pt>
                <c:pt idx="591">
                  <c:v>15.5</c:v>
                </c:pt>
                <c:pt idx="592">
                  <c:v>15.5</c:v>
                </c:pt>
                <c:pt idx="593">
                  <c:v>15.5</c:v>
                </c:pt>
                <c:pt idx="594">
                  <c:v>15.5</c:v>
                </c:pt>
                <c:pt idx="595">
                  <c:v>15.5</c:v>
                </c:pt>
                <c:pt idx="596">
                  <c:v>15.5</c:v>
                </c:pt>
                <c:pt idx="597">
                  <c:v>15.5</c:v>
                </c:pt>
                <c:pt idx="598">
                  <c:v>15.5</c:v>
                </c:pt>
                <c:pt idx="599">
                  <c:v>15.5</c:v>
                </c:pt>
                <c:pt idx="600">
                  <c:v>15.5</c:v>
                </c:pt>
                <c:pt idx="601">
                  <c:v>15.5</c:v>
                </c:pt>
                <c:pt idx="602">
                  <c:v>15.5</c:v>
                </c:pt>
                <c:pt idx="603">
                  <c:v>15.5</c:v>
                </c:pt>
                <c:pt idx="604">
                  <c:v>15.5</c:v>
                </c:pt>
                <c:pt idx="605">
                  <c:v>15.5</c:v>
                </c:pt>
                <c:pt idx="606">
                  <c:v>15.5</c:v>
                </c:pt>
                <c:pt idx="607">
                  <c:v>15.5</c:v>
                </c:pt>
                <c:pt idx="608">
                  <c:v>15.5</c:v>
                </c:pt>
                <c:pt idx="609">
                  <c:v>15.5</c:v>
                </c:pt>
                <c:pt idx="610">
                  <c:v>15.5</c:v>
                </c:pt>
                <c:pt idx="611">
                  <c:v>15.5</c:v>
                </c:pt>
                <c:pt idx="612">
                  <c:v>15.5</c:v>
                </c:pt>
                <c:pt idx="613">
                  <c:v>15.5</c:v>
                </c:pt>
                <c:pt idx="614">
                  <c:v>15.5</c:v>
                </c:pt>
                <c:pt idx="615">
                  <c:v>15.5</c:v>
                </c:pt>
                <c:pt idx="616">
                  <c:v>15.5</c:v>
                </c:pt>
                <c:pt idx="617">
                  <c:v>15.5</c:v>
                </c:pt>
                <c:pt idx="618">
                  <c:v>15.5</c:v>
                </c:pt>
                <c:pt idx="619">
                  <c:v>15.5</c:v>
                </c:pt>
                <c:pt idx="620">
                  <c:v>15.5</c:v>
                </c:pt>
                <c:pt idx="621">
                  <c:v>15.5</c:v>
                </c:pt>
                <c:pt idx="622">
                  <c:v>15.5</c:v>
                </c:pt>
                <c:pt idx="623">
                  <c:v>15.5</c:v>
                </c:pt>
                <c:pt idx="624">
                  <c:v>15.5</c:v>
                </c:pt>
                <c:pt idx="625">
                  <c:v>15.5</c:v>
                </c:pt>
                <c:pt idx="626">
                  <c:v>15.5</c:v>
                </c:pt>
                <c:pt idx="627">
                  <c:v>15.5</c:v>
                </c:pt>
                <c:pt idx="628">
                  <c:v>15.5</c:v>
                </c:pt>
                <c:pt idx="629">
                  <c:v>15.5</c:v>
                </c:pt>
                <c:pt idx="630">
                  <c:v>15.5</c:v>
                </c:pt>
                <c:pt idx="631">
                  <c:v>15.5</c:v>
                </c:pt>
                <c:pt idx="632">
                  <c:v>15.5</c:v>
                </c:pt>
                <c:pt idx="633">
                  <c:v>15.5</c:v>
                </c:pt>
                <c:pt idx="634">
                  <c:v>15.5</c:v>
                </c:pt>
                <c:pt idx="635">
                  <c:v>15.5</c:v>
                </c:pt>
                <c:pt idx="636">
                  <c:v>15.5</c:v>
                </c:pt>
                <c:pt idx="637">
                  <c:v>15.5</c:v>
                </c:pt>
                <c:pt idx="638">
                  <c:v>15.5</c:v>
                </c:pt>
                <c:pt idx="639">
                  <c:v>15.5</c:v>
                </c:pt>
                <c:pt idx="640">
                  <c:v>15.5</c:v>
                </c:pt>
                <c:pt idx="641">
                  <c:v>15.5</c:v>
                </c:pt>
                <c:pt idx="642">
                  <c:v>15.5</c:v>
                </c:pt>
                <c:pt idx="643">
                  <c:v>15.5</c:v>
                </c:pt>
                <c:pt idx="644">
                  <c:v>15.5</c:v>
                </c:pt>
                <c:pt idx="645">
                  <c:v>15.5</c:v>
                </c:pt>
                <c:pt idx="646">
                  <c:v>15.5</c:v>
                </c:pt>
                <c:pt idx="647">
                  <c:v>15.5</c:v>
                </c:pt>
                <c:pt idx="648">
                  <c:v>15.5</c:v>
                </c:pt>
                <c:pt idx="649">
                  <c:v>15.5</c:v>
                </c:pt>
                <c:pt idx="650">
                  <c:v>15.5</c:v>
                </c:pt>
                <c:pt idx="651">
                  <c:v>15.5</c:v>
                </c:pt>
                <c:pt idx="652">
                  <c:v>15.5</c:v>
                </c:pt>
                <c:pt idx="653">
                  <c:v>15.5</c:v>
                </c:pt>
                <c:pt idx="654">
                  <c:v>15.5</c:v>
                </c:pt>
                <c:pt idx="655">
                  <c:v>15.5</c:v>
                </c:pt>
                <c:pt idx="656">
                  <c:v>15.5</c:v>
                </c:pt>
                <c:pt idx="657">
                  <c:v>15.5</c:v>
                </c:pt>
                <c:pt idx="658">
                  <c:v>15.5</c:v>
                </c:pt>
                <c:pt idx="659">
                  <c:v>15.5</c:v>
                </c:pt>
                <c:pt idx="660">
                  <c:v>15.5</c:v>
                </c:pt>
                <c:pt idx="661">
                  <c:v>15.5</c:v>
                </c:pt>
                <c:pt idx="662">
                  <c:v>15.5</c:v>
                </c:pt>
                <c:pt idx="663">
                  <c:v>15.5</c:v>
                </c:pt>
                <c:pt idx="664">
                  <c:v>15.5</c:v>
                </c:pt>
                <c:pt idx="665">
                  <c:v>15.5</c:v>
                </c:pt>
                <c:pt idx="666">
                  <c:v>15.5</c:v>
                </c:pt>
                <c:pt idx="667">
                  <c:v>15.5</c:v>
                </c:pt>
                <c:pt idx="668">
                  <c:v>15.5</c:v>
                </c:pt>
                <c:pt idx="669">
                  <c:v>15.5</c:v>
                </c:pt>
                <c:pt idx="670">
                  <c:v>15.5</c:v>
                </c:pt>
                <c:pt idx="671">
                  <c:v>15.5</c:v>
                </c:pt>
                <c:pt idx="672">
                  <c:v>15.5</c:v>
                </c:pt>
                <c:pt idx="673">
                  <c:v>15.5</c:v>
                </c:pt>
                <c:pt idx="674">
                  <c:v>15.5</c:v>
                </c:pt>
                <c:pt idx="675">
                  <c:v>15.5</c:v>
                </c:pt>
                <c:pt idx="676">
                  <c:v>15.5</c:v>
                </c:pt>
                <c:pt idx="677">
                  <c:v>15.5</c:v>
                </c:pt>
                <c:pt idx="678">
                  <c:v>15.5</c:v>
                </c:pt>
                <c:pt idx="679">
                  <c:v>15.5</c:v>
                </c:pt>
                <c:pt idx="680">
                  <c:v>15.5</c:v>
                </c:pt>
                <c:pt idx="681">
                  <c:v>15.5</c:v>
                </c:pt>
                <c:pt idx="682">
                  <c:v>15.5</c:v>
                </c:pt>
                <c:pt idx="683">
                  <c:v>15.5</c:v>
                </c:pt>
                <c:pt idx="684">
                  <c:v>17</c:v>
                </c:pt>
                <c:pt idx="685">
                  <c:v>17</c:v>
                </c:pt>
                <c:pt idx="686">
                  <c:v>17</c:v>
                </c:pt>
                <c:pt idx="687">
                  <c:v>17</c:v>
                </c:pt>
                <c:pt idx="688">
                  <c:v>17</c:v>
                </c:pt>
                <c:pt idx="689">
                  <c:v>17</c:v>
                </c:pt>
                <c:pt idx="690">
                  <c:v>17</c:v>
                </c:pt>
                <c:pt idx="691">
                  <c:v>17</c:v>
                </c:pt>
                <c:pt idx="692">
                  <c:v>17</c:v>
                </c:pt>
                <c:pt idx="693">
                  <c:v>17</c:v>
                </c:pt>
                <c:pt idx="694">
                  <c:v>17</c:v>
                </c:pt>
                <c:pt idx="695">
                  <c:v>17</c:v>
                </c:pt>
                <c:pt idx="696">
                  <c:v>17</c:v>
                </c:pt>
                <c:pt idx="69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'28'!$D$2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'28'!$D$248:$D$945</c:f>
              <c:numCache>
                <c:formatCode>_(* #,##0.00_);_(* \(#,##0.00\);_(* "-"??_);_(@_)</c:formatCode>
                <c:ptCount val="698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17.5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17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16.75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16.25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15.75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15.25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16.25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  <c:pt idx="573">
                  <c:v>17.5</c:v>
                </c:pt>
                <c:pt idx="574">
                  <c:v>17.5</c:v>
                </c:pt>
                <c:pt idx="575">
                  <c:v>17.5</c:v>
                </c:pt>
                <c:pt idx="576">
                  <c:v>17.5</c:v>
                </c:pt>
                <c:pt idx="577">
                  <c:v>17.5</c:v>
                </c:pt>
                <c:pt idx="578">
                  <c:v>17.5</c:v>
                </c:pt>
                <c:pt idx="579">
                  <c:v>17.5</c:v>
                </c:pt>
                <c:pt idx="580">
                  <c:v>17.5</c:v>
                </c:pt>
                <c:pt idx="581">
                  <c:v>17.5</c:v>
                </c:pt>
                <c:pt idx="582">
                  <c:v>17.5</c:v>
                </c:pt>
                <c:pt idx="583">
                  <c:v>17.5</c:v>
                </c:pt>
                <c:pt idx="584">
                  <c:v>17.5</c:v>
                </c:pt>
                <c:pt idx="585">
                  <c:v>17.5</c:v>
                </c:pt>
                <c:pt idx="586">
                  <c:v>17.5</c:v>
                </c:pt>
                <c:pt idx="587">
                  <c:v>17.5</c:v>
                </c:pt>
                <c:pt idx="588">
                  <c:v>17.5</c:v>
                </c:pt>
                <c:pt idx="589">
                  <c:v>17.5</c:v>
                </c:pt>
                <c:pt idx="590">
                  <c:v>17.5</c:v>
                </c:pt>
                <c:pt idx="591">
                  <c:v>17.5</c:v>
                </c:pt>
                <c:pt idx="592">
                  <c:v>17.5</c:v>
                </c:pt>
                <c:pt idx="593">
                  <c:v>17.5</c:v>
                </c:pt>
                <c:pt idx="594">
                  <c:v>17.5</c:v>
                </c:pt>
                <c:pt idx="595">
                  <c:v>17.5</c:v>
                </c:pt>
                <c:pt idx="596">
                  <c:v>17.5</c:v>
                </c:pt>
                <c:pt idx="597">
                  <c:v>17.5</c:v>
                </c:pt>
                <c:pt idx="598">
                  <c:v>17.5</c:v>
                </c:pt>
                <c:pt idx="599">
                  <c:v>17.5</c:v>
                </c:pt>
                <c:pt idx="600">
                  <c:v>17.5</c:v>
                </c:pt>
                <c:pt idx="601">
                  <c:v>17.5</c:v>
                </c:pt>
                <c:pt idx="602">
                  <c:v>17.5</c:v>
                </c:pt>
                <c:pt idx="603">
                  <c:v>17.5</c:v>
                </c:pt>
                <c:pt idx="604">
                  <c:v>17.5</c:v>
                </c:pt>
                <c:pt idx="605">
                  <c:v>17.5</c:v>
                </c:pt>
                <c:pt idx="606">
                  <c:v>17.5</c:v>
                </c:pt>
                <c:pt idx="607">
                  <c:v>17.5</c:v>
                </c:pt>
                <c:pt idx="608">
                  <c:v>17.5</c:v>
                </c:pt>
                <c:pt idx="609">
                  <c:v>17.5</c:v>
                </c:pt>
                <c:pt idx="610">
                  <c:v>17.5</c:v>
                </c:pt>
                <c:pt idx="611">
                  <c:v>17.5</c:v>
                </c:pt>
                <c:pt idx="612">
                  <c:v>17.5</c:v>
                </c:pt>
                <c:pt idx="613">
                  <c:v>17.5</c:v>
                </c:pt>
                <c:pt idx="614">
                  <c:v>17.5</c:v>
                </c:pt>
                <c:pt idx="615">
                  <c:v>17.5</c:v>
                </c:pt>
                <c:pt idx="616">
                  <c:v>17.5</c:v>
                </c:pt>
                <c:pt idx="617">
                  <c:v>17.5</c:v>
                </c:pt>
                <c:pt idx="618">
                  <c:v>17.5</c:v>
                </c:pt>
                <c:pt idx="619">
                  <c:v>17.5</c:v>
                </c:pt>
                <c:pt idx="620">
                  <c:v>17.5</c:v>
                </c:pt>
                <c:pt idx="621">
                  <c:v>17.5</c:v>
                </c:pt>
                <c:pt idx="622">
                  <c:v>17.5</c:v>
                </c:pt>
                <c:pt idx="623">
                  <c:v>17.5</c:v>
                </c:pt>
                <c:pt idx="624">
                  <c:v>17.5</c:v>
                </c:pt>
                <c:pt idx="625">
                  <c:v>17.5</c:v>
                </c:pt>
                <c:pt idx="626">
                  <c:v>17.5</c:v>
                </c:pt>
                <c:pt idx="627">
                  <c:v>17.5</c:v>
                </c:pt>
                <c:pt idx="628">
                  <c:v>17.5</c:v>
                </c:pt>
                <c:pt idx="629">
                  <c:v>17.5</c:v>
                </c:pt>
                <c:pt idx="630">
                  <c:v>17.5</c:v>
                </c:pt>
                <c:pt idx="631">
                  <c:v>17.5</c:v>
                </c:pt>
                <c:pt idx="632">
                  <c:v>17.5</c:v>
                </c:pt>
                <c:pt idx="633">
                  <c:v>17.5</c:v>
                </c:pt>
                <c:pt idx="634">
                  <c:v>17.5</c:v>
                </c:pt>
                <c:pt idx="635">
                  <c:v>17.5</c:v>
                </c:pt>
                <c:pt idx="636">
                  <c:v>17.5</c:v>
                </c:pt>
                <c:pt idx="637">
                  <c:v>17.5</c:v>
                </c:pt>
                <c:pt idx="638">
                  <c:v>17.5</c:v>
                </c:pt>
                <c:pt idx="639">
                  <c:v>17.5</c:v>
                </c:pt>
                <c:pt idx="640">
                  <c:v>17.5</c:v>
                </c:pt>
                <c:pt idx="641">
                  <c:v>17.5</c:v>
                </c:pt>
                <c:pt idx="642">
                  <c:v>17.5</c:v>
                </c:pt>
                <c:pt idx="643">
                  <c:v>17.5</c:v>
                </c:pt>
                <c:pt idx="644">
                  <c:v>17.5</c:v>
                </c:pt>
                <c:pt idx="645">
                  <c:v>17.5</c:v>
                </c:pt>
                <c:pt idx="646">
                  <c:v>17.5</c:v>
                </c:pt>
                <c:pt idx="647">
                  <c:v>17.5</c:v>
                </c:pt>
                <c:pt idx="648">
                  <c:v>17.5</c:v>
                </c:pt>
                <c:pt idx="649">
                  <c:v>17.5</c:v>
                </c:pt>
                <c:pt idx="650">
                  <c:v>17.5</c:v>
                </c:pt>
                <c:pt idx="651">
                  <c:v>17.5</c:v>
                </c:pt>
                <c:pt idx="652">
                  <c:v>17.5</c:v>
                </c:pt>
                <c:pt idx="653">
                  <c:v>17.5</c:v>
                </c:pt>
                <c:pt idx="654">
                  <c:v>17.5</c:v>
                </c:pt>
                <c:pt idx="655">
                  <c:v>17.5</c:v>
                </c:pt>
                <c:pt idx="656">
                  <c:v>17.5</c:v>
                </c:pt>
                <c:pt idx="657">
                  <c:v>17.5</c:v>
                </c:pt>
                <c:pt idx="658">
                  <c:v>17.5</c:v>
                </c:pt>
                <c:pt idx="659">
                  <c:v>17.5</c:v>
                </c:pt>
                <c:pt idx="660">
                  <c:v>17.5</c:v>
                </c:pt>
                <c:pt idx="661">
                  <c:v>17.5</c:v>
                </c:pt>
                <c:pt idx="662">
                  <c:v>17.5</c:v>
                </c:pt>
                <c:pt idx="663">
                  <c:v>17.5</c:v>
                </c:pt>
                <c:pt idx="664">
                  <c:v>17.5</c:v>
                </c:pt>
                <c:pt idx="665">
                  <c:v>17.5</c:v>
                </c:pt>
                <c:pt idx="666">
                  <c:v>17.5</c:v>
                </c:pt>
                <c:pt idx="667">
                  <c:v>17.5</c:v>
                </c:pt>
                <c:pt idx="668">
                  <c:v>17.5</c:v>
                </c:pt>
                <c:pt idx="669">
                  <c:v>17.5</c:v>
                </c:pt>
                <c:pt idx="670">
                  <c:v>17.5</c:v>
                </c:pt>
                <c:pt idx="671">
                  <c:v>17.5</c:v>
                </c:pt>
                <c:pt idx="672">
                  <c:v>17.5</c:v>
                </c:pt>
                <c:pt idx="673">
                  <c:v>17.5</c:v>
                </c:pt>
                <c:pt idx="674">
                  <c:v>17.5</c:v>
                </c:pt>
                <c:pt idx="675">
                  <c:v>17.5</c:v>
                </c:pt>
                <c:pt idx="676">
                  <c:v>17.5</c:v>
                </c:pt>
                <c:pt idx="677">
                  <c:v>17.5</c:v>
                </c:pt>
                <c:pt idx="678">
                  <c:v>17.5</c:v>
                </c:pt>
                <c:pt idx="679">
                  <c:v>17.5</c:v>
                </c:pt>
                <c:pt idx="680">
                  <c:v>17.5</c:v>
                </c:pt>
                <c:pt idx="681">
                  <c:v>17.5</c:v>
                </c:pt>
                <c:pt idx="682">
                  <c:v>17.5</c:v>
                </c:pt>
                <c:pt idx="683">
                  <c:v>17.5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'28'!$E$2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'28'!$A$3:$A$945</c:f>
              <c:numCache>
                <c:formatCode>m/d/yyyy</c:formatCode>
                <c:ptCount val="698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  <c:pt idx="574">
                  <c:v>45779</c:v>
                </c:pt>
                <c:pt idx="575">
                  <c:v>45782</c:v>
                </c:pt>
                <c:pt idx="576">
                  <c:v>45783</c:v>
                </c:pt>
                <c:pt idx="577">
                  <c:v>45785</c:v>
                </c:pt>
                <c:pt idx="578">
                  <c:v>45789</c:v>
                </c:pt>
                <c:pt idx="579">
                  <c:v>45790</c:v>
                </c:pt>
                <c:pt idx="580">
                  <c:v>45791</c:v>
                </c:pt>
                <c:pt idx="581">
                  <c:v>45792</c:v>
                </c:pt>
                <c:pt idx="582">
                  <c:v>45793</c:v>
                </c:pt>
                <c:pt idx="583">
                  <c:v>45796</c:v>
                </c:pt>
                <c:pt idx="584">
                  <c:v>45797</c:v>
                </c:pt>
                <c:pt idx="585">
                  <c:v>45798</c:v>
                </c:pt>
                <c:pt idx="586">
                  <c:v>45799</c:v>
                </c:pt>
                <c:pt idx="587">
                  <c:v>45800</c:v>
                </c:pt>
                <c:pt idx="588">
                  <c:v>45803</c:v>
                </c:pt>
                <c:pt idx="589">
                  <c:v>45804</c:v>
                </c:pt>
                <c:pt idx="590">
                  <c:v>45805</c:v>
                </c:pt>
                <c:pt idx="591">
                  <c:v>45806</c:v>
                </c:pt>
                <c:pt idx="592">
                  <c:v>45807</c:v>
                </c:pt>
                <c:pt idx="593">
                  <c:v>45810</c:v>
                </c:pt>
                <c:pt idx="594">
                  <c:v>45811</c:v>
                </c:pt>
                <c:pt idx="595">
                  <c:v>45812</c:v>
                </c:pt>
                <c:pt idx="596">
                  <c:v>45813</c:v>
                </c:pt>
                <c:pt idx="597">
                  <c:v>45817</c:v>
                </c:pt>
                <c:pt idx="598">
                  <c:v>45818</c:v>
                </c:pt>
                <c:pt idx="599">
                  <c:v>45819</c:v>
                </c:pt>
                <c:pt idx="600">
                  <c:v>45820</c:v>
                </c:pt>
                <c:pt idx="601">
                  <c:v>45821</c:v>
                </c:pt>
                <c:pt idx="602">
                  <c:v>45824</c:v>
                </c:pt>
                <c:pt idx="603">
                  <c:v>45825</c:v>
                </c:pt>
                <c:pt idx="604">
                  <c:v>45826</c:v>
                </c:pt>
                <c:pt idx="605">
                  <c:v>45827</c:v>
                </c:pt>
                <c:pt idx="606">
                  <c:v>45828</c:v>
                </c:pt>
                <c:pt idx="607">
                  <c:v>45831</c:v>
                </c:pt>
                <c:pt idx="608">
                  <c:v>45832</c:v>
                </c:pt>
                <c:pt idx="609">
                  <c:v>45833</c:v>
                </c:pt>
                <c:pt idx="610">
                  <c:v>45835</c:v>
                </c:pt>
                <c:pt idx="611">
                  <c:v>45838</c:v>
                </c:pt>
                <c:pt idx="612">
                  <c:v>45839</c:v>
                </c:pt>
                <c:pt idx="613">
                  <c:v>45840</c:v>
                </c:pt>
                <c:pt idx="614">
                  <c:v>45841</c:v>
                </c:pt>
                <c:pt idx="615">
                  <c:v>45842</c:v>
                </c:pt>
                <c:pt idx="616">
                  <c:v>45846</c:v>
                </c:pt>
                <c:pt idx="617">
                  <c:v>45847</c:v>
                </c:pt>
                <c:pt idx="618">
                  <c:v>45848</c:v>
                </c:pt>
                <c:pt idx="619">
                  <c:v>45849</c:v>
                </c:pt>
                <c:pt idx="620">
                  <c:v>45852</c:v>
                </c:pt>
                <c:pt idx="621">
                  <c:v>45853</c:v>
                </c:pt>
                <c:pt idx="622">
                  <c:v>45854</c:v>
                </c:pt>
                <c:pt idx="623">
                  <c:v>45855</c:v>
                </c:pt>
                <c:pt idx="624">
                  <c:v>45856</c:v>
                </c:pt>
                <c:pt idx="625">
                  <c:v>45859</c:v>
                </c:pt>
                <c:pt idx="626">
                  <c:v>45860</c:v>
                </c:pt>
                <c:pt idx="627">
                  <c:v>45861</c:v>
                </c:pt>
                <c:pt idx="628">
                  <c:v>45862</c:v>
                </c:pt>
                <c:pt idx="629">
                  <c:v>45863</c:v>
                </c:pt>
                <c:pt idx="630">
                  <c:v>45866</c:v>
                </c:pt>
                <c:pt idx="631">
                  <c:v>45867</c:v>
                </c:pt>
                <c:pt idx="632">
                  <c:v>45868</c:v>
                </c:pt>
                <c:pt idx="633">
                  <c:v>45869</c:v>
                </c:pt>
                <c:pt idx="634">
                  <c:v>45870</c:v>
                </c:pt>
                <c:pt idx="635">
                  <c:v>45873</c:v>
                </c:pt>
                <c:pt idx="636">
                  <c:v>45874</c:v>
                </c:pt>
                <c:pt idx="637">
                  <c:v>45875</c:v>
                </c:pt>
                <c:pt idx="638">
                  <c:v>45876</c:v>
                </c:pt>
                <c:pt idx="639">
                  <c:v>45877</c:v>
                </c:pt>
                <c:pt idx="640">
                  <c:v>45880</c:v>
                </c:pt>
                <c:pt idx="641">
                  <c:v>45881</c:v>
                </c:pt>
                <c:pt idx="642">
                  <c:v>45882</c:v>
                </c:pt>
                <c:pt idx="643">
                  <c:v>45883</c:v>
                </c:pt>
                <c:pt idx="644">
                  <c:v>45884</c:v>
                </c:pt>
                <c:pt idx="645">
                  <c:v>45887</c:v>
                </c:pt>
                <c:pt idx="646">
                  <c:v>45888</c:v>
                </c:pt>
                <c:pt idx="647">
                  <c:v>45889</c:v>
                </c:pt>
                <c:pt idx="648">
                  <c:v>45890</c:v>
                </c:pt>
                <c:pt idx="649">
                  <c:v>45891</c:v>
                </c:pt>
                <c:pt idx="650">
                  <c:v>45894</c:v>
                </c:pt>
                <c:pt idx="651">
                  <c:v>45895</c:v>
                </c:pt>
                <c:pt idx="652">
                  <c:v>45896</c:v>
                </c:pt>
                <c:pt idx="653">
                  <c:v>45897</c:v>
                </c:pt>
                <c:pt idx="654">
                  <c:v>45898</c:v>
                </c:pt>
                <c:pt idx="655">
                  <c:v>45902</c:v>
                </c:pt>
                <c:pt idx="656">
                  <c:v>45903</c:v>
                </c:pt>
                <c:pt idx="657">
                  <c:v>45904</c:v>
                </c:pt>
                <c:pt idx="658">
                  <c:v>45905</c:v>
                </c:pt>
                <c:pt idx="659">
                  <c:v>45908</c:v>
                </c:pt>
                <c:pt idx="660">
                  <c:v>45909</c:v>
                </c:pt>
                <c:pt idx="661">
                  <c:v>45910</c:v>
                </c:pt>
                <c:pt idx="662">
                  <c:v>45911</c:v>
                </c:pt>
                <c:pt idx="663">
                  <c:v>45912</c:v>
                </c:pt>
                <c:pt idx="664">
                  <c:v>45915</c:v>
                </c:pt>
                <c:pt idx="665">
                  <c:v>45916</c:v>
                </c:pt>
                <c:pt idx="666">
                  <c:v>45917</c:v>
                </c:pt>
                <c:pt idx="667">
                  <c:v>45918</c:v>
                </c:pt>
                <c:pt idx="668">
                  <c:v>45919</c:v>
                </c:pt>
                <c:pt idx="669">
                  <c:v>45922</c:v>
                </c:pt>
                <c:pt idx="670">
                  <c:v>45923</c:v>
                </c:pt>
                <c:pt idx="671">
                  <c:v>45924</c:v>
                </c:pt>
                <c:pt idx="672">
                  <c:v>45925</c:v>
                </c:pt>
                <c:pt idx="673">
                  <c:v>45926</c:v>
                </c:pt>
                <c:pt idx="674">
                  <c:v>45929</c:v>
                </c:pt>
                <c:pt idx="675">
                  <c:v>45930</c:v>
                </c:pt>
                <c:pt idx="676">
                  <c:v>45931</c:v>
                </c:pt>
                <c:pt idx="677">
                  <c:v>45932</c:v>
                </c:pt>
                <c:pt idx="678">
                  <c:v>45933</c:v>
                </c:pt>
                <c:pt idx="679">
                  <c:v>45936</c:v>
                </c:pt>
                <c:pt idx="680">
                  <c:v>45937</c:v>
                </c:pt>
                <c:pt idx="681">
                  <c:v>45938</c:v>
                </c:pt>
                <c:pt idx="682">
                  <c:v>45939</c:v>
                </c:pt>
                <c:pt idx="683">
                  <c:v>45940</c:v>
                </c:pt>
                <c:pt idx="684">
                  <c:v>45943</c:v>
                </c:pt>
                <c:pt idx="685">
                  <c:v>45944</c:v>
                </c:pt>
                <c:pt idx="686">
                  <c:v>45945</c:v>
                </c:pt>
                <c:pt idx="687">
                  <c:v>45946</c:v>
                </c:pt>
                <c:pt idx="688">
                  <c:v>45947</c:v>
                </c:pt>
                <c:pt idx="689">
                  <c:v>45950</c:v>
                </c:pt>
                <c:pt idx="690">
                  <c:v>45951</c:v>
                </c:pt>
                <c:pt idx="691">
                  <c:v>45952</c:v>
                </c:pt>
                <c:pt idx="692">
                  <c:v>45953</c:v>
                </c:pt>
                <c:pt idx="693">
                  <c:v>45954</c:v>
                </c:pt>
                <c:pt idx="694">
                  <c:v>45958</c:v>
                </c:pt>
                <c:pt idx="695">
                  <c:v>45959</c:v>
                </c:pt>
                <c:pt idx="696">
                  <c:v>45960</c:v>
                </c:pt>
                <c:pt idx="697">
                  <c:v>45961</c:v>
                </c:pt>
              </c:numCache>
            </c:numRef>
          </c:cat>
          <c:val>
            <c:numRef>
              <c:f>'28'!$E$248:$E$945</c:f>
              <c:numCache>
                <c:formatCode>_(* #,##0.00_);_(* \(#,##0.00\);_(* "-"??_);_(@_)</c:formatCode>
                <c:ptCount val="69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16.5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15.75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15.25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14.75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14.25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15.25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  <c:pt idx="573">
                  <c:v>16.5</c:v>
                </c:pt>
                <c:pt idx="574">
                  <c:v>16.5</c:v>
                </c:pt>
                <c:pt idx="575">
                  <c:v>16.5</c:v>
                </c:pt>
                <c:pt idx="576">
                  <c:v>16.5</c:v>
                </c:pt>
                <c:pt idx="577">
                  <c:v>16.5</c:v>
                </c:pt>
                <c:pt idx="578">
                  <c:v>16.5</c:v>
                </c:pt>
                <c:pt idx="579">
                  <c:v>16.5</c:v>
                </c:pt>
                <c:pt idx="580">
                  <c:v>16.5</c:v>
                </c:pt>
                <c:pt idx="581">
                  <c:v>16.5</c:v>
                </c:pt>
                <c:pt idx="582">
                  <c:v>16.5</c:v>
                </c:pt>
                <c:pt idx="583">
                  <c:v>16.5</c:v>
                </c:pt>
                <c:pt idx="584">
                  <c:v>16.5</c:v>
                </c:pt>
                <c:pt idx="585">
                  <c:v>16.5</c:v>
                </c:pt>
                <c:pt idx="586">
                  <c:v>16.5</c:v>
                </c:pt>
                <c:pt idx="587">
                  <c:v>16.5</c:v>
                </c:pt>
                <c:pt idx="588">
                  <c:v>16.5</c:v>
                </c:pt>
                <c:pt idx="589">
                  <c:v>16.5</c:v>
                </c:pt>
                <c:pt idx="590">
                  <c:v>16.5</c:v>
                </c:pt>
                <c:pt idx="591">
                  <c:v>16.5</c:v>
                </c:pt>
                <c:pt idx="592">
                  <c:v>16.5</c:v>
                </c:pt>
                <c:pt idx="593">
                  <c:v>16.5</c:v>
                </c:pt>
                <c:pt idx="594">
                  <c:v>16.5</c:v>
                </c:pt>
                <c:pt idx="595">
                  <c:v>16.5</c:v>
                </c:pt>
                <c:pt idx="596">
                  <c:v>16.5</c:v>
                </c:pt>
                <c:pt idx="597">
                  <c:v>16.5</c:v>
                </c:pt>
                <c:pt idx="598">
                  <c:v>16.5</c:v>
                </c:pt>
                <c:pt idx="599">
                  <c:v>16.5</c:v>
                </c:pt>
                <c:pt idx="600">
                  <c:v>16.5</c:v>
                </c:pt>
                <c:pt idx="601">
                  <c:v>16.5</c:v>
                </c:pt>
                <c:pt idx="602">
                  <c:v>16.5</c:v>
                </c:pt>
                <c:pt idx="603">
                  <c:v>16.5</c:v>
                </c:pt>
                <c:pt idx="604">
                  <c:v>16.5</c:v>
                </c:pt>
                <c:pt idx="605">
                  <c:v>16.5</c:v>
                </c:pt>
                <c:pt idx="606">
                  <c:v>16.5</c:v>
                </c:pt>
                <c:pt idx="607">
                  <c:v>16.5</c:v>
                </c:pt>
                <c:pt idx="608">
                  <c:v>16.5</c:v>
                </c:pt>
                <c:pt idx="609">
                  <c:v>16.5</c:v>
                </c:pt>
                <c:pt idx="610">
                  <c:v>16.5</c:v>
                </c:pt>
                <c:pt idx="611">
                  <c:v>16.5</c:v>
                </c:pt>
                <c:pt idx="612">
                  <c:v>16.5</c:v>
                </c:pt>
                <c:pt idx="613">
                  <c:v>16.5</c:v>
                </c:pt>
                <c:pt idx="614">
                  <c:v>16.5</c:v>
                </c:pt>
                <c:pt idx="615">
                  <c:v>16.5</c:v>
                </c:pt>
                <c:pt idx="616">
                  <c:v>16.5</c:v>
                </c:pt>
                <c:pt idx="617">
                  <c:v>16.5</c:v>
                </c:pt>
                <c:pt idx="618">
                  <c:v>16.5</c:v>
                </c:pt>
                <c:pt idx="619">
                  <c:v>16.5</c:v>
                </c:pt>
                <c:pt idx="620">
                  <c:v>16.5</c:v>
                </c:pt>
                <c:pt idx="621">
                  <c:v>16.5</c:v>
                </c:pt>
                <c:pt idx="622">
                  <c:v>16.5</c:v>
                </c:pt>
                <c:pt idx="623">
                  <c:v>16.5</c:v>
                </c:pt>
                <c:pt idx="624">
                  <c:v>16.5</c:v>
                </c:pt>
                <c:pt idx="625">
                  <c:v>16.5</c:v>
                </c:pt>
                <c:pt idx="626">
                  <c:v>16.5</c:v>
                </c:pt>
                <c:pt idx="627">
                  <c:v>16.5</c:v>
                </c:pt>
                <c:pt idx="628">
                  <c:v>16.5</c:v>
                </c:pt>
                <c:pt idx="629">
                  <c:v>16.5</c:v>
                </c:pt>
                <c:pt idx="630">
                  <c:v>16.5</c:v>
                </c:pt>
                <c:pt idx="631">
                  <c:v>16.5</c:v>
                </c:pt>
                <c:pt idx="632">
                  <c:v>16.5</c:v>
                </c:pt>
                <c:pt idx="633">
                  <c:v>16.5</c:v>
                </c:pt>
                <c:pt idx="634">
                  <c:v>16.5</c:v>
                </c:pt>
                <c:pt idx="635">
                  <c:v>16.5</c:v>
                </c:pt>
                <c:pt idx="636">
                  <c:v>16.5</c:v>
                </c:pt>
                <c:pt idx="637">
                  <c:v>16.5</c:v>
                </c:pt>
                <c:pt idx="638">
                  <c:v>16.5</c:v>
                </c:pt>
                <c:pt idx="639">
                  <c:v>16.5</c:v>
                </c:pt>
                <c:pt idx="640">
                  <c:v>16.5</c:v>
                </c:pt>
                <c:pt idx="641">
                  <c:v>16.5</c:v>
                </c:pt>
                <c:pt idx="642">
                  <c:v>16.5</c:v>
                </c:pt>
                <c:pt idx="643">
                  <c:v>16.5</c:v>
                </c:pt>
                <c:pt idx="644">
                  <c:v>16.5</c:v>
                </c:pt>
                <c:pt idx="645">
                  <c:v>16.5</c:v>
                </c:pt>
                <c:pt idx="646">
                  <c:v>16.5</c:v>
                </c:pt>
                <c:pt idx="647">
                  <c:v>16.5</c:v>
                </c:pt>
                <c:pt idx="648">
                  <c:v>16.5</c:v>
                </c:pt>
                <c:pt idx="649">
                  <c:v>16.5</c:v>
                </c:pt>
                <c:pt idx="650">
                  <c:v>16.5</c:v>
                </c:pt>
                <c:pt idx="651">
                  <c:v>16.5</c:v>
                </c:pt>
                <c:pt idx="652">
                  <c:v>16.5</c:v>
                </c:pt>
                <c:pt idx="653">
                  <c:v>16.5</c:v>
                </c:pt>
                <c:pt idx="654">
                  <c:v>16.5</c:v>
                </c:pt>
                <c:pt idx="655">
                  <c:v>16.5</c:v>
                </c:pt>
                <c:pt idx="656">
                  <c:v>16.5</c:v>
                </c:pt>
                <c:pt idx="657">
                  <c:v>16.5</c:v>
                </c:pt>
                <c:pt idx="658">
                  <c:v>16.5</c:v>
                </c:pt>
                <c:pt idx="659">
                  <c:v>16.5</c:v>
                </c:pt>
                <c:pt idx="660">
                  <c:v>16.5</c:v>
                </c:pt>
                <c:pt idx="661">
                  <c:v>16.5</c:v>
                </c:pt>
                <c:pt idx="662">
                  <c:v>16.5</c:v>
                </c:pt>
                <c:pt idx="663">
                  <c:v>16.5</c:v>
                </c:pt>
                <c:pt idx="664">
                  <c:v>16.5</c:v>
                </c:pt>
                <c:pt idx="665">
                  <c:v>16.5</c:v>
                </c:pt>
                <c:pt idx="666">
                  <c:v>16.5</c:v>
                </c:pt>
                <c:pt idx="667">
                  <c:v>16.5</c:v>
                </c:pt>
                <c:pt idx="668">
                  <c:v>16.5</c:v>
                </c:pt>
                <c:pt idx="669">
                  <c:v>16.5</c:v>
                </c:pt>
                <c:pt idx="670">
                  <c:v>16.5</c:v>
                </c:pt>
                <c:pt idx="671">
                  <c:v>16.5</c:v>
                </c:pt>
                <c:pt idx="672">
                  <c:v>16.5</c:v>
                </c:pt>
                <c:pt idx="673">
                  <c:v>16.5</c:v>
                </c:pt>
                <c:pt idx="674">
                  <c:v>16.5</c:v>
                </c:pt>
                <c:pt idx="675">
                  <c:v>16.5</c:v>
                </c:pt>
                <c:pt idx="676">
                  <c:v>16.5</c:v>
                </c:pt>
                <c:pt idx="677">
                  <c:v>16.5</c:v>
                </c:pt>
                <c:pt idx="678">
                  <c:v>16.5</c:v>
                </c:pt>
                <c:pt idx="679">
                  <c:v>16.5</c:v>
                </c:pt>
                <c:pt idx="680">
                  <c:v>16.5</c:v>
                </c:pt>
                <c:pt idx="681">
                  <c:v>16.5</c:v>
                </c:pt>
                <c:pt idx="682">
                  <c:v>16.5</c:v>
                </c:pt>
                <c:pt idx="683">
                  <c:v>16.5</c:v>
                </c:pt>
                <c:pt idx="684">
                  <c:v>18</c:v>
                </c:pt>
                <c:pt idx="685">
                  <c:v>18</c:v>
                </c:pt>
                <c:pt idx="686">
                  <c:v>18</c:v>
                </c:pt>
                <c:pt idx="687">
                  <c:v>18</c:v>
                </c:pt>
                <c:pt idx="688">
                  <c:v>18</c:v>
                </c:pt>
                <c:pt idx="689">
                  <c:v>18</c:v>
                </c:pt>
                <c:pt idx="690">
                  <c:v>18</c:v>
                </c:pt>
                <c:pt idx="691">
                  <c:v>18</c:v>
                </c:pt>
                <c:pt idx="692">
                  <c:v>18</c:v>
                </c:pt>
                <c:pt idx="693">
                  <c:v>18</c:v>
                </c:pt>
                <c:pt idx="694">
                  <c:v>18</c:v>
                </c:pt>
                <c:pt idx="695">
                  <c:v>18</c:v>
                </c:pt>
                <c:pt idx="696">
                  <c:v>18</c:v>
                </c:pt>
                <c:pt idx="69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'29'!$A$2:$B$2</c:f>
              <c:strCache>
                <c:ptCount val="1"/>
                <c:pt idx="0">
                  <c:v>31.07.2025</c:v>
                </c:pt>
              </c:strCache>
            </c:strRef>
          </c:tx>
          <c:spPr>
            <a:ln w="19050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'29'!$A$4:$A$106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'29'!$B$4:$B$106</c:f>
              <c:numCache>
                <c:formatCode>_-* #\ ##0.0\ _₽_-;\-* #\ ##0.0\ _₽_-;_-* "-"??\ _₽_-;_-@_-</c:formatCode>
                <c:ptCount val="103"/>
                <c:pt idx="0">
                  <c:v>15.723576466566191</c:v>
                </c:pt>
                <c:pt idx="1">
                  <c:v>15.747399389040861</c:v>
                </c:pt>
                <c:pt idx="2">
                  <c:v>15.833701055962335</c:v>
                </c:pt>
                <c:pt idx="3">
                  <c:v>16.186969351251079</c:v>
                </c:pt>
                <c:pt idx="4">
                  <c:v>16.186969351251079</c:v>
                </c:pt>
                <c:pt idx="5">
                  <c:v>16.257116644336911</c:v>
                </c:pt>
                <c:pt idx="6">
                  <c:v>16.300071157449203</c:v>
                </c:pt>
                <c:pt idx="7">
                  <c:v>16.469928148893075</c:v>
                </c:pt>
                <c:pt idx="8">
                  <c:v>16.50953065972265</c:v>
                </c:pt>
                <c:pt idx="9">
                  <c:v>16.549815021729366</c:v>
                </c:pt>
                <c:pt idx="10">
                  <c:v>16.552601371594534</c:v>
                </c:pt>
                <c:pt idx="11">
                  <c:v>16.628359949885873</c:v>
                </c:pt>
                <c:pt idx="12">
                  <c:v>16.635659379005908</c:v>
                </c:pt>
                <c:pt idx="13">
                  <c:v>16.690635496341557</c:v>
                </c:pt>
                <c:pt idx="14">
                  <c:v>16.71798203657837</c:v>
                </c:pt>
                <c:pt idx="15">
                  <c:v>16.735961463578519</c:v>
                </c:pt>
                <c:pt idx="16">
                  <c:v>16.77146858092695</c:v>
                </c:pt>
                <c:pt idx="17">
                  <c:v>16.788875148730952</c:v>
                </c:pt>
                <c:pt idx="18">
                  <c:v>16.861109488200078</c:v>
                </c:pt>
                <c:pt idx="19">
                  <c:v>16.89195831239898</c:v>
                </c:pt>
                <c:pt idx="20">
                  <c:v>16.893103476462112</c:v>
                </c:pt>
                <c:pt idx="21">
                  <c:v>16.911575534276444</c:v>
                </c:pt>
                <c:pt idx="22">
                  <c:v>16.919636199522834</c:v>
                </c:pt>
                <c:pt idx="23">
                  <c:v>16.922557916110836</c:v>
                </c:pt>
                <c:pt idx="24">
                  <c:v>16.96638912825772</c:v>
                </c:pt>
                <c:pt idx="25">
                  <c:v>17.001093714351988</c:v>
                </c:pt>
                <c:pt idx="26">
                  <c:v>17.016253888006094</c:v>
                </c:pt>
                <c:pt idx="27">
                  <c:v>17.016253888006094</c:v>
                </c:pt>
                <c:pt idx="28">
                  <c:v>17.019280897589972</c:v>
                </c:pt>
                <c:pt idx="29">
                  <c:v>17.019866229677572</c:v>
                </c:pt>
                <c:pt idx="30">
                  <c:v>17.020303056605957</c:v>
                </c:pt>
                <c:pt idx="31">
                  <c:v>17.020207915157059</c:v>
                </c:pt>
                <c:pt idx="32">
                  <c:v>17.019568528208161</c:v>
                </c:pt>
                <c:pt idx="33">
                  <c:v>17.018830505340453</c:v>
                </c:pt>
                <c:pt idx="34">
                  <c:v>17.017760142638807</c:v>
                </c:pt>
                <c:pt idx="35">
                  <c:v>17.016943144415819</c:v>
                </c:pt>
                <c:pt idx="36">
                  <c:v>17.015005459417143</c:v>
                </c:pt>
                <c:pt idx="37">
                  <c:v>17.004349642375804</c:v>
                </c:pt>
                <c:pt idx="38">
                  <c:v>16.971762652528778</c:v>
                </c:pt>
                <c:pt idx="39">
                  <c:v>16.963648369741801</c:v>
                </c:pt>
                <c:pt idx="40">
                  <c:v>16.950545308728614</c:v>
                </c:pt>
                <c:pt idx="41">
                  <c:v>16.94195718610283</c:v>
                </c:pt>
                <c:pt idx="42">
                  <c:v>16.928125094404468</c:v>
                </c:pt>
                <c:pt idx="43">
                  <c:v>16.924003823225032</c:v>
                </c:pt>
                <c:pt idx="44">
                  <c:v>16.922158212127215</c:v>
                </c:pt>
                <c:pt idx="45">
                  <c:v>16.909969027928717</c:v>
                </c:pt>
                <c:pt idx="46">
                  <c:v>16.88623336359878</c:v>
                </c:pt>
                <c:pt idx="47">
                  <c:v>16.873322870371908</c:v>
                </c:pt>
                <c:pt idx="48">
                  <c:v>16.870820062357428</c:v>
                </c:pt>
                <c:pt idx="49">
                  <c:v>16.868311480813048</c:v>
                </c:pt>
                <c:pt idx="50">
                  <c:v>16.856198441574776</c:v>
                </c:pt>
                <c:pt idx="51">
                  <c:v>16.852137615485031</c:v>
                </c:pt>
                <c:pt idx="52">
                  <c:v>16.806502559957792</c:v>
                </c:pt>
                <c:pt idx="53">
                  <c:v>16.782305919906303</c:v>
                </c:pt>
                <c:pt idx="54">
                  <c:v>16.779222392947759</c:v>
                </c:pt>
                <c:pt idx="55">
                  <c:v>16.713767667410416</c:v>
                </c:pt>
                <c:pt idx="56">
                  <c:v>16.702342383219126</c:v>
                </c:pt>
                <c:pt idx="57">
                  <c:v>16.68416428251296</c:v>
                </c:pt>
                <c:pt idx="58">
                  <c:v>16.673965956903892</c:v>
                </c:pt>
                <c:pt idx="59">
                  <c:v>16.663379962583868</c:v>
                </c:pt>
                <c:pt idx="60">
                  <c:v>16.661944410427033</c:v>
                </c:pt>
                <c:pt idx="61">
                  <c:v>16.653846700335183</c:v>
                </c:pt>
                <c:pt idx="62">
                  <c:v>16.626711133394934</c:v>
                </c:pt>
                <c:pt idx="63">
                  <c:v>16.624408615493259</c:v>
                </c:pt>
                <c:pt idx="64">
                  <c:v>16.611625465371983</c:v>
                </c:pt>
                <c:pt idx="65">
                  <c:v>16.573139267820558</c:v>
                </c:pt>
                <c:pt idx="66">
                  <c:v>16.572707942558516</c:v>
                </c:pt>
                <c:pt idx="67">
                  <c:v>16.560309991383647</c:v>
                </c:pt>
                <c:pt idx="68">
                  <c:v>16.553981279585873</c:v>
                </c:pt>
                <c:pt idx="69">
                  <c:v>16.548126279944576</c:v>
                </c:pt>
                <c:pt idx="70">
                  <c:v>16.488145659235908</c:v>
                </c:pt>
                <c:pt idx="71">
                  <c:v>16.485881033972415</c:v>
                </c:pt>
                <c:pt idx="72">
                  <c:v>16.485881033972415</c:v>
                </c:pt>
                <c:pt idx="73">
                  <c:v>16.478396768766814</c:v>
                </c:pt>
                <c:pt idx="74">
                  <c:v>16.475061080650089</c:v>
                </c:pt>
                <c:pt idx="75">
                  <c:v>16.473584947626783</c:v>
                </c:pt>
                <c:pt idx="76">
                  <c:v>16.443831413295307</c:v>
                </c:pt>
                <c:pt idx="77">
                  <c:v>16.403993635176239</c:v>
                </c:pt>
                <c:pt idx="78">
                  <c:v>16.371745050273677</c:v>
                </c:pt>
                <c:pt idx="79">
                  <c:v>16.36023527754411</c:v>
                </c:pt>
                <c:pt idx="80">
                  <c:v>16.35301819299282</c:v>
                </c:pt>
                <c:pt idx="81">
                  <c:v>16.338122320411763</c:v>
                </c:pt>
                <c:pt idx="82">
                  <c:v>16.337570761159714</c:v>
                </c:pt>
                <c:pt idx="83">
                  <c:v>16.302031383482628</c:v>
                </c:pt>
                <c:pt idx="84">
                  <c:v>16.279611323654876</c:v>
                </c:pt>
                <c:pt idx="85">
                  <c:v>16.255213535503344</c:v>
                </c:pt>
                <c:pt idx="86">
                  <c:v>16.2534578944868</c:v>
                </c:pt>
                <c:pt idx="87">
                  <c:v>16.248030605149033</c:v>
                </c:pt>
                <c:pt idx="88">
                  <c:v>16.233914966914643</c:v>
                </c:pt>
                <c:pt idx="89">
                  <c:v>16.18662624221594</c:v>
                </c:pt>
                <c:pt idx="90">
                  <c:v>16.183296785325552</c:v>
                </c:pt>
                <c:pt idx="91">
                  <c:v>16.163134609893092</c:v>
                </c:pt>
                <c:pt idx="92">
                  <c:v>16.136338956100381</c:v>
                </c:pt>
                <c:pt idx="93">
                  <c:v>16.124196051171236</c:v>
                </c:pt>
                <c:pt idx="94">
                  <c:v>16.090779522720112</c:v>
                </c:pt>
                <c:pt idx="95">
                  <c:v>16.085863260852285</c:v>
                </c:pt>
                <c:pt idx="96">
                  <c:v>16.033446039464884</c:v>
                </c:pt>
                <c:pt idx="97">
                  <c:v>16.031144103183472</c:v>
                </c:pt>
                <c:pt idx="98">
                  <c:v>16.017619221910451</c:v>
                </c:pt>
                <c:pt idx="99">
                  <c:v>16.016512775507486</c:v>
                </c:pt>
                <c:pt idx="100">
                  <c:v>15.967148804710906</c:v>
                </c:pt>
                <c:pt idx="101">
                  <c:v>15.953912817768101</c:v>
                </c:pt>
                <c:pt idx="102">
                  <c:v>15.941921513990053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'29'!$C$2:$D$2</c:f>
              <c:strCache>
                <c:ptCount val="1"/>
                <c:pt idx="0">
                  <c:v>29.08.2025</c:v>
                </c:pt>
              </c:strCache>
            </c:strRef>
          </c:tx>
          <c:spPr>
            <a:ln w="19050" cap="rnd" cmpd="sng" algn="ctr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'29'!$C$4:$C$106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'29'!$D$4:$D$106</c:f>
              <c:numCache>
                <c:formatCode>_-* #\ ##0.0\ _₽_-;\-* #\ ##0.0\ _₽_-;_-* "-"??\ _₽_-;_-@_-</c:formatCode>
                <c:ptCount val="103"/>
                <c:pt idx="0">
                  <c:v>15.974990197356242</c:v>
                </c:pt>
                <c:pt idx="1">
                  <c:v>16.005511553769946</c:v>
                </c:pt>
                <c:pt idx="2">
                  <c:v>16.115081909899121</c:v>
                </c:pt>
                <c:pt idx="3">
                  <c:v>16.54549821734641</c:v>
                </c:pt>
                <c:pt idx="4">
                  <c:v>16.54549821734641</c:v>
                </c:pt>
                <c:pt idx="5">
                  <c:v>16.627018890185987</c:v>
                </c:pt>
                <c:pt idx="6">
                  <c:v>16.676197230818769</c:v>
                </c:pt>
                <c:pt idx="7">
                  <c:v>16.864527124723459</c:v>
                </c:pt>
                <c:pt idx="8">
                  <c:v>16.906864604616256</c:v>
                </c:pt>
                <c:pt idx="9">
                  <c:v>16.949241014558325</c:v>
                </c:pt>
                <c:pt idx="10">
                  <c:v>16.952145091336355</c:v>
                </c:pt>
                <c:pt idx="11">
                  <c:v>17.029661808270969</c:v>
                </c:pt>
                <c:pt idx="12">
                  <c:v>17.036974650189585</c:v>
                </c:pt>
                <c:pt idx="13">
                  <c:v>17.091072786401739</c:v>
                </c:pt>
                <c:pt idx="14">
                  <c:v>17.117285947699724</c:v>
                </c:pt>
                <c:pt idx="15">
                  <c:v>17.134242582557867</c:v>
                </c:pt>
                <c:pt idx="16">
                  <c:v>17.167022225987782</c:v>
                </c:pt>
                <c:pt idx="17">
                  <c:v>17.182717282228644</c:v>
                </c:pt>
                <c:pt idx="18">
                  <c:v>17.244670643537987</c:v>
                </c:pt>
                <c:pt idx="19">
                  <c:v>17.269167974943667</c:v>
                </c:pt>
                <c:pt idx="20">
                  <c:v>17.270048891351951</c:v>
                </c:pt>
                <c:pt idx="21">
                  <c:v>17.283932739436871</c:v>
                </c:pt>
                <c:pt idx="22">
                  <c:v>17.289780235767616</c:v>
                </c:pt>
                <c:pt idx="23">
                  <c:v>17.291864585531826</c:v>
                </c:pt>
                <c:pt idx="24">
                  <c:v>17.320212777116794</c:v>
                </c:pt>
                <c:pt idx="25">
                  <c:v>17.335495975995151</c:v>
                </c:pt>
                <c:pt idx="26">
                  <c:v>17.334996286269334</c:v>
                </c:pt>
                <c:pt idx="27">
                  <c:v>17.334996286269334</c:v>
                </c:pt>
                <c:pt idx="28">
                  <c:v>17.331657747024455</c:v>
                </c:pt>
                <c:pt idx="29">
                  <c:v>17.33012686787141</c:v>
                </c:pt>
                <c:pt idx="30">
                  <c:v>17.324500167540279</c:v>
                </c:pt>
                <c:pt idx="31">
                  <c:v>17.32354415750914</c:v>
                </c:pt>
                <c:pt idx="32">
                  <c:v>17.319969804498704</c:v>
                </c:pt>
                <c:pt idx="33">
                  <c:v>17.317210685149153</c:v>
                </c:pt>
                <c:pt idx="34">
                  <c:v>17.313990559892247</c:v>
                </c:pt>
                <c:pt idx="35">
                  <c:v>17.311845927643056</c:v>
                </c:pt>
                <c:pt idx="36">
                  <c:v>17.307347926513184</c:v>
                </c:pt>
                <c:pt idx="37">
                  <c:v>17.288155432396568</c:v>
                </c:pt>
                <c:pt idx="38">
                  <c:v>17.244129013521103</c:v>
                </c:pt>
                <c:pt idx="39">
                  <c:v>17.23447960892932</c:v>
                </c:pt>
                <c:pt idx="40">
                  <c:v>17.219524334628989</c:v>
                </c:pt>
                <c:pt idx="41">
                  <c:v>17.210066307342096</c:v>
                </c:pt>
                <c:pt idx="42">
                  <c:v>17.195303332781652</c:v>
                </c:pt>
                <c:pt idx="43">
                  <c:v>17.191003469875721</c:v>
                </c:pt>
                <c:pt idx="44">
                  <c:v>17.189091359455922</c:v>
                </c:pt>
                <c:pt idx="45">
                  <c:v>17.176658129503618</c:v>
                </c:pt>
                <c:pt idx="46">
                  <c:v>17.153301931302156</c:v>
                </c:pt>
                <c:pt idx="47">
                  <c:v>17.141006067397235</c:v>
                </c:pt>
                <c:pt idx="48">
                  <c:v>17.138652298245404</c:v>
                </c:pt>
                <c:pt idx="49">
                  <c:v>17.136302415391992</c:v>
                </c:pt>
                <c:pt idx="50">
                  <c:v>17.125081834557278</c:v>
                </c:pt>
                <c:pt idx="51">
                  <c:v>17.121365076921457</c:v>
                </c:pt>
                <c:pt idx="52">
                  <c:v>17.080968865033409</c:v>
                </c:pt>
                <c:pt idx="53">
                  <c:v>17.0604495047209</c:v>
                </c:pt>
                <c:pt idx="54">
                  <c:v>17.057874474672442</c:v>
                </c:pt>
                <c:pt idx="55">
                  <c:v>17.00509805484991</c:v>
                </c:pt>
                <c:pt idx="56">
                  <c:v>16.99622131939844</c:v>
                </c:pt>
                <c:pt idx="57">
                  <c:v>16.982283065635318</c:v>
                </c:pt>
                <c:pt idx="58">
                  <c:v>16.974558958517317</c:v>
                </c:pt>
                <c:pt idx="59">
                  <c:v>16.966611171765656</c:v>
                </c:pt>
                <c:pt idx="60">
                  <c:v>16.965538753222951</c:v>
                </c:pt>
                <c:pt idx="61">
                  <c:v>16.959512989114135</c:v>
                </c:pt>
                <c:pt idx="62">
                  <c:v>16.939602810096943</c:v>
                </c:pt>
                <c:pt idx="63">
                  <c:v>16.937932723825</c:v>
                </c:pt>
                <c:pt idx="64">
                  <c:v>16.928713701324739</c:v>
                </c:pt>
                <c:pt idx="65">
                  <c:v>16.901475602591674</c:v>
                </c:pt>
                <c:pt idx="66">
                  <c:v>16.901174548449461</c:v>
                </c:pt>
                <c:pt idx="67">
                  <c:v>16.892559266137773</c:v>
                </c:pt>
                <c:pt idx="68">
                  <c:v>16.888189456248661</c:v>
                </c:pt>
                <c:pt idx="69">
                  <c:v>16.884163226652159</c:v>
                </c:pt>
                <c:pt idx="70">
                  <c:v>16.843776074112181</c:v>
                </c:pt>
                <c:pt idx="71">
                  <c:v>16.842280122320808</c:v>
                </c:pt>
                <c:pt idx="72">
                  <c:v>16.842280122320808</c:v>
                </c:pt>
                <c:pt idx="73">
                  <c:v>16.837350273488227</c:v>
                </c:pt>
                <c:pt idx="74">
                  <c:v>16.83515994542979</c:v>
                </c:pt>
                <c:pt idx="75">
                  <c:v>16.834192003190672</c:v>
                </c:pt>
                <c:pt idx="76">
                  <c:v>16.81485132626095</c:v>
                </c:pt>
                <c:pt idx="77">
                  <c:v>16.78942874187268</c:v>
                </c:pt>
                <c:pt idx="78">
                  <c:v>16.769207402052988</c:v>
                </c:pt>
                <c:pt idx="79">
                  <c:v>16.762061103853874</c:v>
                </c:pt>
                <c:pt idx="80">
                  <c:v>16.757598012568376</c:v>
                </c:pt>
                <c:pt idx="81">
                  <c:v>16.748428240603609</c:v>
                </c:pt>
                <c:pt idx="82">
                  <c:v>16.748089759667305</c:v>
                </c:pt>
                <c:pt idx="83">
                  <c:v>16.726428417259818</c:v>
                </c:pt>
                <c:pt idx="84">
                  <c:v>16.71290191296184</c:v>
                </c:pt>
                <c:pt idx="85">
                  <c:v>16.698289505715213</c:v>
                </c:pt>
                <c:pt idx="86">
                  <c:v>16.697241984277245</c:v>
                </c:pt>
                <c:pt idx="87">
                  <c:v>16.694006922977557</c:v>
                </c:pt>
                <c:pt idx="88">
                  <c:v>16.685614644906387</c:v>
                </c:pt>
                <c:pt idx="89">
                  <c:v>16.657699391378134</c:v>
                </c:pt>
                <c:pt idx="90">
                  <c:v>16.655743990046567</c:v>
                </c:pt>
                <c:pt idx="91">
                  <c:v>16.643926245042586</c:v>
                </c:pt>
                <c:pt idx="92">
                  <c:v>16.628274807457032</c:v>
                </c:pt>
                <c:pt idx="93">
                  <c:v>16.621199100063965</c:v>
                </c:pt>
                <c:pt idx="94">
                  <c:v>16.601769589095028</c:v>
                </c:pt>
                <c:pt idx="95">
                  <c:v>16.598915386953927</c:v>
                </c:pt>
                <c:pt idx="96">
                  <c:v>16.568528627341394</c:v>
                </c:pt>
                <c:pt idx="97">
                  <c:v>16.567195514671162</c:v>
                </c:pt>
                <c:pt idx="98">
                  <c:v>16.559364310430858</c:v>
                </c:pt>
                <c:pt idx="99">
                  <c:v>16.558723747441697</c:v>
                </c:pt>
                <c:pt idx="100">
                  <c:v>16.530153462014539</c:v>
                </c:pt>
                <c:pt idx="101">
                  <c:v>16.522494203750515</c:v>
                </c:pt>
                <c:pt idx="102">
                  <c:v>16.515555248382974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'29'!$E$2:$F$2</c:f>
              <c:strCache>
                <c:ptCount val="1"/>
                <c:pt idx="0">
                  <c:v>30.09.2025</c:v>
                </c:pt>
              </c:strCache>
            </c:strRef>
          </c:tx>
          <c:spPr>
            <a:ln w="19050" cap="rnd" cmpd="sng" algn="ctr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'29'!$E$4:$E$106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'29'!$F$4:$F$106</c:f>
              <c:numCache>
                <c:formatCode>_-* #\ ##0.0\ _₽_-;\-* #\ ##0.0\ _₽_-;_-* "-"??\ _₽_-;_-@_-</c:formatCode>
                <c:ptCount val="103"/>
                <c:pt idx="0">
                  <c:v>16.262037810843278</c:v>
                </c:pt>
                <c:pt idx="1">
                  <c:v>16.404853466260395</c:v>
                </c:pt>
                <c:pt idx="2">
                  <c:v>16.828924132615274</c:v>
                </c:pt>
                <c:pt idx="3">
                  <c:v>17.513665882480222</c:v>
                </c:pt>
                <c:pt idx="4">
                  <c:v>17.513665882480222</c:v>
                </c:pt>
                <c:pt idx="5">
                  <c:v>17.52726343204656</c:v>
                </c:pt>
                <c:pt idx="6">
                  <c:v>17.524410351796526</c:v>
                </c:pt>
                <c:pt idx="7">
                  <c:v>17.456840834936727</c:v>
                </c:pt>
                <c:pt idx="8">
                  <c:v>17.432551828020326</c:v>
                </c:pt>
                <c:pt idx="9">
                  <c:v>17.405862391185757</c:v>
                </c:pt>
                <c:pt idx="10">
                  <c:v>17.403955384920209</c:v>
                </c:pt>
                <c:pt idx="11">
                  <c:v>17.349861244052111</c:v>
                </c:pt>
                <c:pt idx="12">
                  <c:v>17.344469738445255</c:v>
                </c:pt>
                <c:pt idx="13">
                  <c:v>17.303214414547586</c:v>
                </c:pt>
                <c:pt idx="14">
                  <c:v>17.282380184537473</c:v>
                </c:pt>
                <c:pt idx="15">
                  <c:v>17.268603668707392</c:v>
                </c:pt>
                <c:pt idx="16">
                  <c:v>17.241247919224413</c:v>
                </c:pt>
                <c:pt idx="17">
                  <c:v>17.227769092084589</c:v>
                </c:pt>
                <c:pt idx="18">
                  <c:v>17.171141850676808</c:v>
                </c:pt>
                <c:pt idx="19">
                  <c:v>17.146310373513863</c:v>
                </c:pt>
                <c:pt idx="20">
                  <c:v>17.145375427186327</c:v>
                </c:pt>
                <c:pt idx="21">
                  <c:v>17.130115057249551</c:v>
                </c:pt>
                <c:pt idx="22">
                  <c:v>17.123328173695551</c:v>
                </c:pt>
                <c:pt idx="23">
                  <c:v>17.120844790780044</c:v>
                </c:pt>
                <c:pt idx="24">
                  <c:v>17.081239412335414</c:v>
                </c:pt>
                <c:pt idx="25">
                  <c:v>17.04227826004907</c:v>
                </c:pt>
                <c:pt idx="26">
                  <c:v>17.015551194366285</c:v>
                </c:pt>
                <c:pt idx="27">
                  <c:v>17.015551194366285</c:v>
                </c:pt>
                <c:pt idx="28">
                  <c:v>17.005367552828822</c:v>
                </c:pt>
                <c:pt idx="29">
                  <c:v>17.002036670851915</c:v>
                </c:pt>
                <c:pt idx="30">
                  <c:v>16.992587815142613</c:v>
                </c:pt>
                <c:pt idx="31">
                  <c:v>16.991253223510295</c:v>
                </c:pt>
                <c:pt idx="32">
                  <c:v>16.986706013531318</c:v>
                </c:pt>
                <c:pt idx="33">
                  <c:v>16.983571202854076</c:v>
                </c:pt>
                <c:pt idx="34">
                  <c:v>16.980226441116429</c:v>
                </c:pt>
                <c:pt idx="35">
                  <c:v>16.978152199412698</c:v>
                </c:pt>
                <c:pt idx="36">
                  <c:v>16.974124682647673</c:v>
                </c:pt>
                <c:pt idx="37">
                  <c:v>16.96019926842467</c:v>
                </c:pt>
                <c:pt idx="38">
                  <c:v>16.937957899852417</c:v>
                </c:pt>
                <c:pt idx="39">
                  <c:v>16.934050472369666</c:v>
                </c:pt>
                <c:pt idx="40">
                  <c:v>16.928436198313701</c:v>
                </c:pt>
                <c:pt idx="41">
                  <c:v>16.925119667046062</c:v>
                </c:pt>
                <c:pt idx="42">
                  <c:v>16.920246731003672</c:v>
                </c:pt>
                <c:pt idx="43">
                  <c:v>16.918889261302116</c:v>
                </c:pt>
                <c:pt idx="44">
                  <c:v>16.918293844764619</c:v>
                </c:pt>
                <c:pt idx="45">
                  <c:v>16.914537647477921</c:v>
                </c:pt>
                <c:pt idx="46">
                  <c:v>16.90795606824318</c:v>
                </c:pt>
                <c:pt idx="47">
                  <c:v>16.904703352707685</c:v>
                </c:pt>
                <c:pt idx="48">
                  <c:v>16.904095484883609</c:v>
                </c:pt>
                <c:pt idx="49">
                  <c:v>16.903493126217374</c:v>
                </c:pt>
                <c:pt idx="50">
                  <c:v>16.900676179337502</c:v>
                </c:pt>
                <c:pt idx="51">
                  <c:v>16.899763661776323</c:v>
                </c:pt>
                <c:pt idx="52">
                  <c:v>16.890416167158673</c:v>
                </c:pt>
                <c:pt idx="53">
                  <c:v>16.88600789138799</c:v>
                </c:pt>
                <c:pt idx="54">
                  <c:v>16.885468482382461</c:v>
                </c:pt>
                <c:pt idx="55">
                  <c:v>16.874984429847693</c:v>
                </c:pt>
                <c:pt idx="56">
                  <c:v>16.8733139565046</c:v>
                </c:pt>
                <c:pt idx="57">
                  <c:v>16.870736629471029</c:v>
                </c:pt>
                <c:pt idx="58">
                  <c:v>16.869330864214717</c:v>
                </c:pt>
                <c:pt idx="59">
                  <c:v>16.867900113117031</c:v>
                </c:pt>
                <c:pt idx="60">
                  <c:v>16.867708235794375</c:v>
                </c:pt>
                <c:pt idx="61">
                  <c:v>16.866635149908515</c:v>
                </c:pt>
                <c:pt idx="62">
                  <c:v>16.863147013103564</c:v>
                </c:pt>
                <c:pt idx="63">
                  <c:v>16.862858208469511</c:v>
                </c:pt>
                <c:pt idx="64">
                  <c:v>16.861273840014015</c:v>
                </c:pt>
                <c:pt idx="65">
                  <c:v>16.856682559345447</c:v>
                </c:pt>
                <c:pt idx="66">
                  <c:v>16.856632504408651</c:v>
                </c:pt>
                <c:pt idx="67">
                  <c:v>16.85520597652317</c:v>
                </c:pt>
                <c:pt idx="68">
                  <c:v>16.854486644017697</c:v>
                </c:pt>
                <c:pt idx="69">
                  <c:v>16.853826289548834</c:v>
                </c:pt>
                <c:pt idx="70">
                  <c:v>16.847316813666978</c:v>
                </c:pt>
                <c:pt idx="71">
                  <c:v>16.847079272290433</c:v>
                </c:pt>
                <c:pt idx="72">
                  <c:v>16.847079272290433</c:v>
                </c:pt>
                <c:pt idx="73">
                  <c:v>16.846298061086596</c:v>
                </c:pt>
                <c:pt idx="74">
                  <c:v>16.845951737790688</c:v>
                </c:pt>
                <c:pt idx="75">
                  <c:v>16.845798839125159</c:v>
                </c:pt>
                <c:pt idx="76">
                  <c:v>16.842761537355734</c:v>
                </c:pt>
                <c:pt idx="77">
                  <c:v>16.838814402039691</c:v>
                </c:pt>
                <c:pt idx="78">
                  <c:v>16.83570482807426</c:v>
                </c:pt>
                <c:pt idx="79">
                  <c:v>16.834611194913141</c:v>
                </c:pt>
                <c:pt idx="80">
                  <c:v>16.833929434244133</c:v>
                </c:pt>
                <c:pt idx="81">
                  <c:v>16.832531482111925</c:v>
                </c:pt>
                <c:pt idx="82">
                  <c:v>16.832479947577241</c:v>
                </c:pt>
                <c:pt idx="83">
                  <c:v>16.82919075225373</c:v>
                </c:pt>
                <c:pt idx="84">
                  <c:v>16.827144300624973</c:v>
                </c:pt>
                <c:pt idx="85">
                  <c:v>16.824938618210481</c:v>
                </c:pt>
                <c:pt idx="86">
                  <c:v>16.824780671068275</c:v>
                </c:pt>
                <c:pt idx="87">
                  <c:v>16.824293012768777</c:v>
                </c:pt>
                <c:pt idx="88">
                  <c:v>16.823028795814231</c:v>
                </c:pt>
                <c:pt idx="89">
                  <c:v>16.81883048764794</c:v>
                </c:pt>
                <c:pt idx="90">
                  <c:v>16.818536704412356</c:v>
                </c:pt>
                <c:pt idx="91">
                  <c:v>16.816761768683985</c:v>
                </c:pt>
                <c:pt idx="92">
                  <c:v>16.81441221468345</c:v>
                </c:pt>
                <c:pt idx="93">
                  <c:v>16.813350326857048</c:v>
                </c:pt>
                <c:pt idx="94">
                  <c:v>16.810434979358302</c:v>
                </c:pt>
                <c:pt idx="95">
                  <c:v>16.810006752340012</c:v>
                </c:pt>
                <c:pt idx="96">
                  <c:v>16.8054477740869</c:v>
                </c:pt>
                <c:pt idx="97">
                  <c:v>16.805247757645404</c:v>
                </c:pt>
                <c:pt idx="98">
                  <c:v>16.804072760359023</c:v>
                </c:pt>
                <c:pt idx="99">
                  <c:v>16.803976647907692</c:v>
                </c:pt>
                <c:pt idx="100">
                  <c:v>16.799689468999702</c:v>
                </c:pt>
                <c:pt idx="101">
                  <c:v>16.798540000662989</c:v>
                </c:pt>
                <c:pt idx="102">
                  <c:v>16.797498577985092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10-4851-BBC4-A69B218C47DE}"/>
            </c:ext>
          </c:extLst>
        </c:ser>
        <c:ser>
          <c:idx val="2"/>
          <c:order val="3"/>
          <c:tx>
            <c:strRef>
              <c:f>'29'!$G$2:$H$2</c:f>
              <c:strCache>
                <c:ptCount val="1"/>
                <c:pt idx="0">
                  <c:v>31.10.2025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'29'!$G$4:$G$106</c:f>
              <c:numCache>
                <c:formatCode>_-* #\ ##0.0\ _₽_-;\-* #\ ##0.0\ _₽_-;_-* "-"??\ _₽_-;_-@_-</c:formatCode>
                <c:ptCount val="103"/>
                <c:pt idx="0">
                  <c:v>3.287671232876712E-2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'29'!$H$4:$H$106</c:f>
              <c:numCache>
                <c:formatCode>_-* #\ ##0.0\ _₽_-;\-* #\ ##0.0\ _₽_-;_-* "-"??\ _₽_-;_-@_-</c:formatCode>
                <c:ptCount val="103"/>
                <c:pt idx="0">
                  <c:v>17.558860140042153</c:v>
                </c:pt>
                <c:pt idx="1">
                  <c:v>17.555199226109643</c:v>
                </c:pt>
                <c:pt idx="2">
                  <c:v>17.54169925528446</c:v>
                </c:pt>
                <c:pt idx="3">
                  <c:v>17.481629452994873</c:v>
                </c:pt>
                <c:pt idx="4">
                  <c:v>17.481629452994873</c:v>
                </c:pt>
                <c:pt idx="5">
                  <c:v>17.468512896968225</c:v>
                </c:pt>
                <c:pt idx="6">
                  <c:v>17.46022886630454</c:v>
                </c:pt>
                <c:pt idx="7">
                  <c:v>17.425171590374223</c:v>
                </c:pt>
                <c:pt idx="8">
                  <c:v>17.416352784451263</c:v>
                </c:pt>
                <c:pt idx="9">
                  <c:v>17.407070741294859</c:v>
                </c:pt>
                <c:pt idx="10">
                  <c:v>17.406416121302094</c:v>
                </c:pt>
                <c:pt idx="11">
                  <c:v>17.387904745218961</c:v>
                </c:pt>
                <c:pt idx="12">
                  <c:v>17.386040825266424</c:v>
                </c:pt>
                <c:pt idx="13">
                  <c:v>17.37146182915701</c:v>
                </c:pt>
                <c:pt idx="14">
                  <c:v>17.363805329585922</c:v>
                </c:pt>
                <c:pt idx="15">
                  <c:v>17.358600773439136</c:v>
                </c:pt>
                <c:pt idx="16">
                  <c:v>17.347864899818521</c:v>
                </c:pt>
                <c:pt idx="17">
                  <c:v>17.342348262377016</c:v>
                </c:pt>
                <c:pt idx="18">
                  <c:v>17.317091950584306</c:v>
                </c:pt>
                <c:pt idx="19">
                  <c:v>17.30469870259228</c:v>
                </c:pt>
                <c:pt idx="20">
                  <c:v>17.304213316921402</c:v>
                </c:pt>
                <c:pt idx="21">
                  <c:v>17.296080251778847</c:v>
                </c:pt>
                <c:pt idx="22">
                  <c:v>17.292329120147354</c:v>
                </c:pt>
                <c:pt idx="23">
                  <c:v>17.290934798445299</c:v>
                </c:pt>
                <c:pt idx="24">
                  <c:v>17.266943650329658</c:v>
                </c:pt>
                <c:pt idx="25">
                  <c:v>17.239494602897707</c:v>
                </c:pt>
                <c:pt idx="26">
                  <c:v>17.217910123619305</c:v>
                </c:pt>
                <c:pt idx="27">
                  <c:v>17.217910123619305</c:v>
                </c:pt>
                <c:pt idx="28">
                  <c:v>17.208997464884135</c:v>
                </c:pt>
                <c:pt idx="29">
                  <c:v>17.205992949789682</c:v>
                </c:pt>
                <c:pt idx="30">
                  <c:v>17.197219103251204</c:v>
                </c:pt>
                <c:pt idx="31">
                  <c:v>17.195949126639952</c:v>
                </c:pt>
                <c:pt idx="32">
                  <c:v>17.191563259878073</c:v>
                </c:pt>
                <c:pt idx="33">
                  <c:v>17.18848580517589</c:v>
                </c:pt>
                <c:pt idx="34">
                  <c:v>17.185152738227206</c:v>
                </c:pt>
                <c:pt idx="35">
                  <c:v>17.183059661804045</c:v>
                </c:pt>
                <c:pt idx="36">
                  <c:v>17.178937535466797</c:v>
                </c:pt>
                <c:pt idx="37">
                  <c:v>17.164072771997894</c:v>
                </c:pt>
                <c:pt idx="38">
                  <c:v>17.138221069897597</c:v>
                </c:pt>
                <c:pt idx="39">
                  <c:v>17.133394143626489</c:v>
                </c:pt>
                <c:pt idx="40">
                  <c:v>17.126302859491481</c:v>
                </c:pt>
                <c:pt idx="41">
                  <c:v>17.12202612335847</c:v>
                </c:pt>
                <c:pt idx="42">
                  <c:v>17.115622455883049</c:v>
                </c:pt>
                <c:pt idx="43">
                  <c:v>17.113812915282288</c:v>
                </c:pt>
                <c:pt idx="44">
                  <c:v>17.113015662449872</c:v>
                </c:pt>
                <c:pt idx="45">
                  <c:v>17.107936075196449</c:v>
                </c:pt>
                <c:pt idx="46">
                  <c:v>17.098825551391393</c:v>
                </c:pt>
                <c:pt idx="47">
                  <c:v>17.094223491275429</c:v>
                </c:pt>
                <c:pt idx="48">
                  <c:v>17.093356129624347</c:v>
                </c:pt>
                <c:pt idx="49">
                  <c:v>17.092494350109643</c:v>
                </c:pt>
                <c:pt idx="50">
                  <c:v>17.088434087916625</c:v>
                </c:pt>
                <c:pt idx="51">
                  <c:v>17.087108165102549</c:v>
                </c:pt>
                <c:pt idx="52">
                  <c:v>17.073226402249865</c:v>
                </c:pt>
                <c:pt idx="53">
                  <c:v>17.066491636193803</c:v>
                </c:pt>
                <c:pt idx="54">
                  <c:v>17.06565935893698</c:v>
                </c:pt>
                <c:pt idx="55">
                  <c:v>17.049135404341609</c:v>
                </c:pt>
                <c:pt idx="56">
                  <c:v>17.046442851918542</c:v>
                </c:pt>
                <c:pt idx="57">
                  <c:v>17.04225744907739</c:v>
                </c:pt>
                <c:pt idx="58">
                  <c:v>17.039958909995434</c:v>
                </c:pt>
                <c:pt idx="59">
                  <c:v>17.037608347919566</c:v>
                </c:pt>
                <c:pt idx="60">
                  <c:v>17.037292266999682</c:v>
                </c:pt>
                <c:pt idx="61">
                  <c:v>17.035520901814461</c:v>
                </c:pt>
                <c:pt idx="62">
                  <c:v>17.029720799374083</c:v>
                </c:pt>
                <c:pt idx="63">
                  <c:v>17.029237738558621</c:v>
                </c:pt>
                <c:pt idx="64">
                  <c:v>17.026580159304316</c:v>
                </c:pt>
                <c:pt idx="65">
                  <c:v>17.018809174184302</c:v>
                </c:pt>
                <c:pt idx="66">
                  <c:v>17.018723901336898</c:v>
                </c:pt>
                <c:pt idx="67">
                  <c:v>17.016288858387195</c:v>
                </c:pt>
                <c:pt idx="68">
                  <c:v>17.01505748649701</c:v>
                </c:pt>
                <c:pt idx="69">
                  <c:v>17.013925051419477</c:v>
                </c:pt>
                <c:pt idx="70">
                  <c:v>17.002664095648569</c:v>
                </c:pt>
                <c:pt idx="71">
                  <c:v>17.002249995552219</c:v>
                </c:pt>
                <c:pt idx="72">
                  <c:v>17.002249995552219</c:v>
                </c:pt>
                <c:pt idx="73">
                  <c:v>17.000886656780722</c:v>
                </c:pt>
                <c:pt idx="74">
                  <c:v>17.000281554089813</c:v>
                </c:pt>
                <c:pt idx="75">
                  <c:v>17.000014268965312</c:v>
                </c:pt>
                <c:pt idx="76">
                  <c:v>16.994687844749023</c:v>
                </c:pt>
                <c:pt idx="77">
                  <c:v>16.987721529544086</c:v>
                </c:pt>
                <c:pt idx="78">
                  <c:v>16.982202311902348</c:v>
                </c:pt>
                <c:pt idx="79">
                  <c:v>16.980255410177293</c:v>
                </c:pt>
                <c:pt idx="80">
                  <c:v>16.97904031658901</c:v>
                </c:pt>
                <c:pt idx="81">
                  <c:v>16.976545546407152</c:v>
                </c:pt>
                <c:pt idx="82">
                  <c:v>16.976453498818799</c:v>
                </c:pt>
                <c:pt idx="83">
                  <c:v>16.970567830148408</c:v>
                </c:pt>
                <c:pt idx="84">
                  <c:v>16.966896358043737</c:v>
                </c:pt>
                <c:pt idx="85">
                  <c:v>16.962932280218766</c:v>
                </c:pt>
                <c:pt idx="86">
                  <c:v>16.962648168391414</c:v>
                </c:pt>
                <c:pt idx="87">
                  <c:v>16.96177078593033</c:v>
                </c:pt>
                <c:pt idx="88">
                  <c:v>16.959494946922639</c:v>
                </c:pt>
                <c:pt idx="89">
                  <c:v>16.951925909389342</c:v>
                </c:pt>
                <c:pt idx="90">
                  <c:v>16.95139571705986</c:v>
                </c:pt>
                <c:pt idx="91">
                  <c:v>16.948191293073389</c:v>
                </c:pt>
                <c:pt idx="92">
                  <c:v>16.943946839599345</c:v>
                </c:pt>
                <c:pt idx="93">
                  <c:v>16.942027765680876</c:v>
                </c:pt>
                <c:pt idx="94">
                  <c:v>16.93675723928132</c:v>
                </c:pt>
                <c:pt idx="95">
                  <c:v>16.935982890520918</c:v>
                </c:pt>
                <c:pt idx="96">
                  <c:v>16.927737343727877</c:v>
                </c:pt>
                <c:pt idx="97">
                  <c:v>16.927375538305146</c:v>
                </c:pt>
                <c:pt idx="98">
                  <c:v>16.925250065179487</c:v>
                </c:pt>
                <c:pt idx="99">
                  <c:v>16.925076202720103</c:v>
                </c:pt>
                <c:pt idx="100">
                  <c:v>16.917320683316728</c:v>
                </c:pt>
                <c:pt idx="101">
                  <c:v>16.915241264318649</c:v>
                </c:pt>
                <c:pt idx="102">
                  <c:v>16.913357306867205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66-436A-A191-BB774AB59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10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0247969397815042"/>
              <c:y val="0.75584148148148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</a:t>
                </a:r>
                <a:r>
                  <a:rPr lang="en-US" baseline="0"/>
                  <a:t> yield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46074074074075"/>
          <c:w val="1"/>
          <c:h val="0.139539259259259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'30'!$D$2</c:f>
              <c:strCache>
                <c:ptCount val="1"/>
                <c:pt idx="0">
                  <c:v>individuals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'30'!$D$15:$D$48</c:f>
              <c:numCache>
                <c:formatCode>_-* #\ ##0.0\ _₽_-;\-* #\ ##0.0\ _₽_-;_-* "-"??\ _₽_-;_-@_-</c:formatCode>
                <c:ptCount val="34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  <c:pt idx="28">
                  <c:v>14.3</c:v>
                </c:pt>
                <c:pt idx="29">
                  <c:v>14.2</c:v>
                </c:pt>
                <c:pt idx="30">
                  <c:v>14.3</c:v>
                </c:pt>
                <c:pt idx="31">
                  <c:v>14.3</c:v>
                </c:pt>
                <c:pt idx="32">
                  <c:v>14.4</c:v>
                </c:pt>
                <c:pt idx="33">
                  <c:v>14.6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'30'!$C$2</c:f>
              <c:strCache>
                <c:ptCount val="1"/>
                <c:pt idx="0">
                  <c:v>legal entities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'30'!$C$15:$C$48</c:f>
              <c:numCache>
                <c:formatCode>_-* #\ ##0.0\ _₽_-;\-* #\ ##0.0\ _₽_-;_-* "-"??\ _₽_-;_-@_-</c:formatCode>
                <c:ptCount val="34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  <c:pt idx="28">
                  <c:v>15.4</c:v>
                </c:pt>
                <c:pt idx="29">
                  <c:v>15.4</c:v>
                </c:pt>
                <c:pt idx="30">
                  <c:v>15.4</c:v>
                </c:pt>
                <c:pt idx="31">
                  <c:v>15.4</c:v>
                </c:pt>
                <c:pt idx="32">
                  <c:v>15.4</c:v>
                </c:pt>
                <c:pt idx="33">
                  <c:v>16.3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F1-4D24-8CD4-3F9A74C3F057}"/>
            </c:ext>
          </c:extLst>
        </c:ser>
        <c:ser>
          <c:idx val="1"/>
          <c:order val="2"/>
          <c:tx>
            <c:strRef>
              <c:f>'30'!$E$2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'30'!$A$15:$B$48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'30'!$E$15:$E$48</c:f>
              <c:numCache>
                <c:formatCode>_(* #,##0.00_);_(* \(#,##0.00\);_(* "-"??_);_(@_)</c:formatCode>
                <c:ptCount val="3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  <c:pt idx="3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0CF-AEF2-0EF08BC5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85022676668065E-2"/>
          <c:y val="0.85479149829767798"/>
          <c:w val="0.92164456113287574"/>
          <c:h val="8.1353870775369805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81019223466366874"/>
          <c:h val="0.56594444618335804"/>
        </c:manualLayout>
      </c:layout>
      <c:lineChart>
        <c:grouping val="standard"/>
        <c:varyColors val="0"/>
        <c:ser>
          <c:idx val="1"/>
          <c:order val="0"/>
          <c:tx>
            <c:strRef>
              <c:f>'31'!$C$2</c:f>
              <c:strCache>
                <c:ptCount val="1"/>
                <c:pt idx="0">
                  <c:v>base rate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'31'!$C$3:$C$47</c15:sqref>
                  </c15:fullRef>
                </c:ext>
              </c:extLst>
              <c:f>'31'!$C$15:$C$47</c:f>
              <c:numCache>
                <c:formatCode>_(* #,##0.00_);_(* \(#,##0.00\);_(* "-"??_);_(@_)</c:formatCode>
                <c:ptCount val="3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  <c:pt idx="28">
                  <c:v>16.5</c:v>
                </c:pt>
                <c:pt idx="29">
                  <c:v>16.5</c:v>
                </c:pt>
                <c:pt idx="30">
                  <c:v>16.5</c:v>
                </c:pt>
                <c:pt idx="31">
                  <c:v>16.5</c:v>
                </c:pt>
                <c:pt idx="32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0"/>
          <c:order val="1"/>
          <c:tx>
            <c:strRef>
              <c:f>'31'!$D$2</c:f>
              <c:strCache>
                <c:ptCount val="1"/>
                <c:pt idx="0">
                  <c:v>loans to business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'31'!$D$3:$D$47</c15:sqref>
                  </c15:fullRef>
                </c:ext>
              </c:extLst>
              <c:f>'31'!$D$15:$D$47</c:f>
              <c:numCache>
                <c:formatCode>_-* #\ ##0.0\ _₽_-;\-* #\ ##0.0\ _₽_-;_-* "-"??\ _₽_-;_-@_-</c:formatCode>
                <c:ptCount val="33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  <c:pt idx="28">
                  <c:v>21.329555775599701</c:v>
                </c:pt>
                <c:pt idx="29">
                  <c:v>21.675623472669901</c:v>
                </c:pt>
                <c:pt idx="30">
                  <c:v>21.8168861462248</c:v>
                </c:pt>
                <c:pt idx="31">
                  <c:v>21.544658174705699</c:v>
                </c:pt>
                <c:pt idx="32">
                  <c:v>21.621117615790201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consumer loans</c:v>
                </c:pt>
              </c:strCache>
            </c:strRef>
          </c:tx>
          <c:spPr>
            <a:ln w="1905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'31'!$E$3:$E$47</c15:sqref>
                  </c15:fullRef>
                </c:ext>
              </c:extLst>
              <c:f>'31'!$E$15:$E$47</c:f>
              <c:numCache>
                <c:formatCode>_-* #\ ##0.0\ _₽_-;\-* #\ ##0.0\ _₽_-;_-* "-"??\ _₽_-;_-@_-</c:formatCode>
                <c:ptCount val="33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  <c:pt idx="28">
                  <c:v>21.3916480578911</c:v>
                </c:pt>
                <c:pt idx="29">
                  <c:v>19.459645291545002</c:v>
                </c:pt>
                <c:pt idx="30">
                  <c:v>21.9054625157045</c:v>
                </c:pt>
                <c:pt idx="31">
                  <c:v>21.4609385727043</c:v>
                </c:pt>
                <c:pt idx="32">
                  <c:v>20.9245211438426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3"/>
          <c:tx>
            <c:strRef>
              <c:f>'31'!$F$2</c:f>
              <c:strCache>
                <c:ptCount val="1"/>
                <c:pt idx="0">
                  <c:v>mortgage (right axis)</c:v>
                </c:pt>
              </c:strCache>
            </c:strRef>
          </c:tx>
          <c:spPr>
            <a:ln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'31'!$A$3:$B$47</c15:sqref>
                  </c15:fullRef>
                </c:ext>
              </c:extLst>
              <c:f>'31'!$A$15:$B$47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'31'!$F$3:$F$47</c15:sqref>
                  </c15:fullRef>
                </c:ext>
              </c:extLst>
              <c:f>'31'!$F$15:$F$47</c:f>
              <c:numCache>
                <c:formatCode>_-* #\ ##0.0\ _₽_-;\-* #\ ##0.0\ _₽_-;_-* "-"??\ _₽_-;_-@_-</c:formatCode>
                <c:ptCount val="33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  <c:pt idx="28">
                  <c:v>10.218295138501199</c:v>
                </c:pt>
                <c:pt idx="29">
                  <c:v>9.4053367817966294</c:v>
                </c:pt>
                <c:pt idx="30">
                  <c:v>9.1262399063034803</c:v>
                </c:pt>
                <c:pt idx="31">
                  <c:v>8.6095535743698104</c:v>
                </c:pt>
                <c:pt idx="32">
                  <c:v>9.9033070880038299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74390982789227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business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'32'!$C$3:$C$35</c:f>
              <c:numCache>
                <c:formatCode>0.0</c:formatCode>
                <c:ptCount val="33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  <c:pt idx="28">
                  <c:v>6.325479704315832</c:v>
                </c:pt>
                <c:pt idx="29">
                  <c:v>6.622247135481496</c:v>
                </c:pt>
                <c:pt idx="30">
                  <c:v>7.6919720684058062</c:v>
                </c:pt>
                <c:pt idx="31">
                  <c:v>7.5058480908785254</c:v>
                </c:pt>
                <c:pt idx="32">
                  <c:v>8.2305047632367785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'32'!$D$2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'32'!$D$3:$D$35</c:f>
              <c:numCache>
                <c:formatCode>0.0</c:formatCode>
                <c:ptCount val="33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  <c:pt idx="28">
                  <c:v>12.405610694599982</c:v>
                </c:pt>
                <c:pt idx="29">
                  <c:v>12.385892532921799</c:v>
                </c:pt>
                <c:pt idx="30">
                  <c:v>12.12416231148968</c:v>
                </c:pt>
                <c:pt idx="31">
                  <c:v>10.707180935735614</c:v>
                </c:pt>
                <c:pt idx="32">
                  <c:v>10.672150455676835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'32'!$E$3:$E$35</c:f>
              <c:numCache>
                <c:formatCode>0.0</c:formatCode>
                <c:ptCount val="33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  <c:pt idx="28">
                  <c:v>2.6303375478728555</c:v>
                </c:pt>
                <c:pt idx="29">
                  <c:v>2.7102518569913094</c:v>
                </c:pt>
                <c:pt idx="30">
                  <c:v>2.7599432137879893</c:v>
                </c:pt>
                <c:pt idx="31">
                  <c:v>2.8997912213415824</c:v>
                </c:pt>
                <c:pt idx="32">
                  <c:v>2.9210463364664072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'32'!$F$2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'32'!$A$3:$B$35</c:f>
              <c:multiLvlStrCache>
                <c:ptCount val="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'32'!$F$3:$F$35</c:f>
              <c:numCache>
                <c:formatCode>0.0</c:formatCode>
                <c:ptCount val="33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  <c:pt idx="28">
                  <c:v>-1.0575550576967621</c:v>
                </c:pt>
                <c:pt idx="29">
                  <c:v>-1.0624552191621153</c:v>
                </c:pt>
                <c:pt idx="30">
                  <c:v>-0.93742909772852812</c:v>
                </c:pt>
                <c:pt idx="31">
                  <c:v>1.0239142291208854</c:v>
                </c:pt>
                <c:pt idx="32">
                  <c:v>0.9256039574027467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4"/>
          <c:order val="4"/>
          <c:tx>
            <c:strRef>
              <c:f>'32'!$G$2</c:f>
              <c:strCache>
                <c:ptCount val="1"/>
                <c:pt idx="0">
                  <c:v>loans to the economy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'32'!$G$3:$G$35</c:f>
              <c:numCache>
                <c:formatCode>0.0</c:formatCode>
                <c:ptCount val="33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  <c:pt idx="28">
                  <c:v>20.30387288909192</c:v>
                </c:pt>
                <c:pt idx="29">
                  <c:v>20.655936306232505</c:v>
                </c:pt>
                <c:pt idx="30">
                  <c:v>21.638648495954939</c:v>
                </c:pt>
                <c:pt idx="31">
                  <c:v>22.136734477076601</c:v>
                </c:pt>
                <c:pt idx="32">
                  <c:v>22.749305512782755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933631"/>
        <c:axId val="770931551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06176"/>
        <c:crosses val="autoZero"/>
        <c:crossBetween val="between"/>
      </c:valAx>
      <c:valAx>
        <c:axId val="770931551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770933631"/>
        <c:crosses val="max"/>
        <c:crossBetween val="between"/>
      </c:valAx>
      <c:catAx>
        <c:axId val="7709336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0931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90522765598656"/>
          <c:w val="1"/>
          <c:h val="0.23909443507588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69019204993469E-2"/>
          <c:y val="3.083521430583345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'33'!$C$2:$C$3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spPr>
            <a:solidFill>
              <a:schemeClr val="bg2">
                <a:lumMod val="85000"/>
              </a:schemeClr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'33'!$C$28:$C$61</c:f>
              <c:numCache>
                <c:formatCode>_(* #,##0.00_);_(* \(#,##0.00\);_(* "-"??_);_(@_)</c:formatCode>
                <c:ptCount val="34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13.238170192472589</c:v>
                </c:pt>
                <c:pt idx="5">
                  <c:v>12.658813384343215</c:v>
                </c:pt>
                <c:pt idx="6">
                  <c:v>12.286294371213115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  <c:pt idx="28">
                  <c:v>9.2161544295563367</c:v>
                </c:pt>
                <c:pt idx="29">
                  <c:v>9.2702558471300414</c:v>
                </c:pt>
                <c:pt idx="30">
                  <c:v>9.0612359601350327</c:v>
                </c:pt>
                <c:pt idx="31">
                  <c:v>9.1465684535442371</c:v>
                </c:pt>
                <c:pt idx="32">
                  <c:v>9.3636982414403409</c:v>
                </c:pt>
                <c:pt idx="33">
                  <c:v>8.7053878830118592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'33'!$D$2:$D$3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'33'!$D$28:$D$61</c:f>
              <c:numCache>
                <c:formatCode>_(* #,##0.00_);_(* \(#,##0.00\);_(* "-"??_);_(@_)</c:formatCode>
                <c:ptCount val="34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7.0126563400722528</c:v>
                </c:pt>
                <c:pt idx="5">
                  <c:v>7.1439977841553635</c:v>
                </c:pt>
                <c:pt idx="6">
                  <c:v>4.4995009623776641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  <c:pt idx="28">
                  <c:v>6.0176783311226894</c:v>
                </c:pt>
                <c:pt idx="29">
                  <c:v>5.5527026740721128</c:v>
                </c:pt>
                <c:pt idx="30">
                  <c:v>3.1828445969893475</c:v>
                </c:pt>
                <c:pt idx="31">
                  <c:v>4.3381545145807543</c:v>
                </c:pt>
                <c:pt idx="32">
                  <c:v>5.9005932479744292</c:v>
                </c:pt>
                <c:pt idx="33">
                  <c:v>5.5903749096015209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'33'!$E$2:$E$3</c:f>
              <c:strCache>
                <c:ptCount val="2"/>
                <c:pt idx="0">
                  <c:v>Retail FX deposits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'33'!$E$28:$E$61</c:f>
              <c:numCache>
                <c:formatCode>_(* #,##0.00_);_(* \(#,##0.00\);_(* "-"??_);_(@_)</c:formatCode>
                <c:ptCount val="34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-0.88868916859559888</c:v>
                </c:pt>
                <c:pt idx="5">
                  <c:v>-0.71875479156466127</c:v>
                </c:pt>
                <c:pt idx="6">
                  <c:v>-0.69159519879304732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  <c:pt idx="28">
                  <c:v>5.9996260745303807E-2</c:v>
                </c:pt>
                <c:pt idx="29">
                  <c:v>-0.28896343107503036</c:v>
                </c:pt>
                <c:pt idx="30">
                  <c:v>-0.31480014761562275</c:v>
                </c:pt>
                <c:pt idx="31">
                  <c:v>-7.8356729362041827E-2</c:v>
                </c:pt>
                <c:pt idx="32">
                  <c:v>-0.22594341115276684</c:v>
                </c:pt>
                <c:pt idx="33">
                  <c:v>0.52582228843171164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'33'!$F$2:$F$3</c:f>
              <c:strCache>
                <c:ptCount val="2"/>
                <c:pt idx="0">
                  <c:v>Corporate FX deposits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'33'!$F$28:$F$61</c:f>
              <c:numCache>
                <c:formatCode>_(* #,##0.00_);_(* \(#,##0.00\);_(* "-"??_);_(@_)</c:formatCode>
                <c:ptCount val="34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-0.59221765909710899</c:v>
                </c:pt>
                <c:pt idx="5">
                  <c:v>-2.9565993501680459</c:v>
                </c:pt>
                <c:pt idx="6">
                  <c:v>-4.671019961102779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  <c:pt idx="28">
                  <c:v>1.5502577928582386</c:v>
                </c:pt>
                <c:pt idx="29">
                  <c:v>1.0953372173950708</c:v>
                </c:pt>
                <c:pt idx="30">
                  <c:v>1.0167833848687406</c:v>
                </c:pt>
                <c:pt idx="31">
                  <c:v>2.0306368523668028</c:v>
                </c:pt>
                <c:pt idx="32">
                  <c:v>0.23870302073242525</c:v>
                </c:pt>
                <c:pt idx="33">
                  <c:v>1.1995224652997361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'33'!$I$2:$I$3</c:f>
              <c:strCache>
                <c:ptCount val="2"/>
                <c:pt idx="0">
                  <c:v>Revaluation of FX deposits</c:v>
                </c:pt>
              </c:strCache>
            </c:strRef>
          </c:tx>
          <c:invertIfNegative val="0"/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'33'!$I$28:$I$61</c:f>
              <c:numCache>
                <c:formatCode>_(* #,##0.00_);_(* \(#,##0.00\);_(* "-"??_);_(@_)</c:formatCode>
                <c:ptCount val="34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2.5701326476890118</c:v>
                </c:pt>
                <c:pt idx="5">
                  <c:v>-1.1979043456734528</c:v>
                </c:pt>
                <c:pt idx="6">
                  <c:v>-1.9504520621516277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  <c:pt idx="28">
                  <c:v>3.421019830896082</c:v>
                </c:pt>
                <c:pt idx="29">
                  <c:v>2.3645907332424896</c:v>
                </c:pt>
                <c:pt idx="30">
                  <c:v>3.1891098799217357</c:v>
                </c:pt>
                <c:pt idx="31">
                  <c:v>2.7710671463573311</c:v>
                </c:pt>
                <c:pt idx="32">
                  <c:v>3.0163312801241906</c:v>
                </c:pt>
                <c:pt idx="33">
                  <c:v>1.9939640314413638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'33'!$G$2:$G$3</c15:sqref>
                        </c15:formulaRef>
                      </c:ext>
                    </c:extLst>
                    <c:strCache>
                      <c:ptCount val="2"/>
                      <c:pt idx="0">
                        <c:v>Revaluation of FX retail deposits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'33'!$A$28:$B$61</c15:sqref>
                        </c15:formulaRef>
                      </c:ext>
                    </c:extLst>
                    <c:multiLvlStrCache>
                      <c:ptCount val="34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'33'!$G$4:$G$28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'33'!$J$2:$J$3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'33'!$A$28:$B$61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'33'!$J$28:$J$61</c:f>
              <c:numCache>
                <c:formatCode>_(* #,##0.00_);_(* \(#,##0.00\);_(* "-"??_);_(@_)</c:formatCode>
                <c:ptCount val="34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21.340052352541147</c:v>
                </c:pt>
                <c:pt idx="5">
                  <c:v>14.929552681092421</c:v>
                </c:pt>
                <c:pt idx="6">
                  <c:v>9.4727281115433239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  <c:pt idx="28">
                  <c:v>20.265106645178651</c:v>
                </c:pt>
                <c:pt idx="29">
                  <c:v>17.993923040764685</c:v>
                </c:pt>
                <c:pt idx="30">
                  <c:v>16.135173674299232</c:v>
                </c:pt>
                <c:pt idx="31">
                  <c:v>18.208070237487082</c:v>
                </c:pt>
                <c:pt idx="32">
                  <c:v>18.293382379118622</c:v>
                </c:pt>
                <c:pt idx="33">
                  <c:v>18.015071577786195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en-US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1255493580384E-3"/>
          <c:y val="0.6852900020248167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'34'!$C$2</c:f>
              <c:strCache>
                <c:ptCount val="1"/>
                <c:pt idx="0">
                  <c:v>Tenge per 1 US dollar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'34'!$C$3:$C$24</c:f>
              <c:numCache>
                <c:formatCode>#,##0.00</c:formatCode>
                <c:ptCount val="22"/>
                <c:pt idx="0">
                  <c:v>448.17</c:v>
                </c:pt>
                <c:pt idx="1">
                  <c:v>450.65</c:v>
                </c:pt>
                <c:pt idx="2">
                  <c:v>446.77</c:v>
                </c:pt>
                <c:pt idx="3">
                  <c:v>442.05</c:v>
                </c:pt>
                <c:pt idx="4">
                  <c:v>447.25</c:v>
                </c:pt>
                <c:pt idx="5">
                  <c:v>471.84</c:v>
                </c:pt>
                <c:pt idx="6">
                  <c:v>474.15</c:v>
                </c:pt>
                <c:pt idx="7" formatCode="General">
                  <c:v>481.61</c:v>
                </c:pt>
                <c:pt idx="8" formatCode="General">
                  <c:v>481.11</c:v>
                </c:pt>
                <c:pt idx="9" formatCode="General">
                  <c:v>488.23</c:v>
                </c:pt>
                <c:pt idx="10" formatCode="General">
                  <c:v>512.52</c:v>
                </c:pt>
                <c:pt idx="11" formatCode="General">
                  <c:v>525.1</c:v>
                </c:pt>
                <c:pt idx="12" formatCode="General">
                  <c:v>518.20000000000005</c:v>
                </c:pt>
                <c:pt idx="13" formatCode="General">
                  <c:v>499.1</c:v>
                </c:pt>
                <c:pt idx="14" formatCode="General">
                  <c:v>504.27</c:v>
                </c:pt>
                <c:pt idx="15" formatCode="General">
                  <c:v>512.48</c:v>
                </c:pt>
                <c:pt idx="16" formatCode="General">
                  <c:v>510.82</c:v>
                </c:pt>
                <c:pt idx="17" formatCode="General">
                  <c:v>519.73</c:v>
                </c:pt>
                <c:pt idx="18" formatCode="General">
                  <c:v>540.72</c:v>
                </c:pt>
                <c:pt idx="19" formatCode="General">
                  <c:v>538.6</c:v>
                </c:pt>
                <c:pt idx="20" formatCode="General">
                  <c:v>549.07000000000005</c:v>
                </c:pt>
                <c:pt idx="21" formatCode="General">
                  <c:v>529.96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05E-4723-A0EE-1FA6F971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9968175"/>
        <c:axId val="1977375375"/>
      </c:lineChart>
      <c:catAx>
        <c:axId val="16399681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375375"/>
        <c:crosses val="autoZero"/>
        <c:auto val="1"/>
        <c:lblAlgn val="ctr"/>
        <c:lblOffset val="100"/>
        <c:noMultiLvlLbl val="0"/>
      </c:catAx>
      <c:valAx>
        <c:axId val="1977375375"/>
        <c:scaling>
          <c:orientation val="minMax"/>
          <c:max val="550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96817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'35'!#REF!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Credit channel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'35'!$D$3:$D$36</c:f>
              <c:numCache>
                <c:formatCode>0.0</c:formatCode>
                <c:ptCount val="34"/>
                <c:pt idx="0">
                  <c:v>14.754890623924924</c:v>
                </c:pt>
                <c:pt idx="1">
                  <c:v>11.675116542649599</c:v>
                </c:pt>
                <c:pt idx="2">
                  <c:v>13.93038382072432</c:v>
                </c:pt>
                <c:pt idx="3">
                  <c:v>15.327892680667425</c:v>
                </c:pt>
                <c:pt idx="4">
                  <c:v>18.023181584057653</c:v>
                </c:pt>
                <c:pt idx="5">
                  <c:v>17.125030572391484</c:v>
                </c:pt>
                <c:pt idx="6">
                  <c:v>15.810564376427624</c:v>
                </c:pt>
                <c:pt idx="7">
                  <c:v>16.190671952528827</c:v>
                </c:pt>
                <c:pt idx="8">
                  <c:v>17.344785079187162</c:v>
                </c:pt>
                <c:pt idx="9">
                  <c:v>17.014196422431848</c:v>
                </c:pt>
                <c:pt idx="10">
                  <c:v>15.878142989227117</c:v>
                </c:pt>
                <c:pt idx="11">
                  <c:v>16.844600640784133</c:v>
                </c:pt>
                <c:pt idx="12">
                  <c:v>15.213301692099728</c:v>
                </c:pt>
                <c:pt idx="13">
                  <c:v>18.539198957359996</c:v>
                </c:pt>
                <c:pt idx="14">
                  <c:v>17.043418474794272</c:v>
                </c:pt>
                <c:pt idx="15">
                  <c:v>16.890852419277689</c:v>
                </c:pt>
                <c:pt idx="16">
                  <c:v>16.074903011428866</c:v>
                </c:pt>
                <c:pt idx="17">
                  <c:v>16.086208436166231</c:v>
                </c:pt>
                <c:pt idx="18">
                  <c:v>17.815258697401543</c:v>
                </c:pt>
                <c:pt idx="19">
                  <c:v>18.016377087299951</c:v>
                </c:pt>
                <c:pt idx="20">
                  <c:v>15.572350020355007</c:v>
                </c:pt>
                <c:pt idx="21">
                  <c:v>15.778693072279861</c:v>
                </c:pt>
                <c:pt idx="22">
                  <c:v>18.207783992957594</c:v>
                </c:pt>
                <c:pt idx="23">
                  <c:v>14.517775244485588</c:v>
                </c:pt>
                <c:pt idx="24">
                  <c:v>16.29989139308821</c:v>
                </c:pt>
                <c:pt idx="25">
                  <c:v>15.283312770979604</c:v>
                </c:pt>
                <c:pt idx="26">
                  <c:v>17.979745815072189</c:v>
                </c:pt>
                <c:pt idx="27">
                  <c:v>17.166064648505127</c:v>
                </c:pt>
                <c:pt idx="28">
                  <c:v>17.955072510497374</c:v>
                </c:pt>
                <c:pt idx="29">
                  <c:v>18.428480123702709</c:v>
                </c:pt>
                <c:pt idx="30">
                  <c:v>19.04864141172694</c:v>
                </c:pt>
                <c:pt idx="31">
                  <c:v>19.758468648959369</c:v>
                </c:pt>
                <c:pt idx="32">
                  <c:v>21.041427036781052</c:v>
                </c:pt>
                <c:pt idx="33">
                  <c:v>21.263283033593535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'35'!$E$3:$E$36</c:f>
              <c:numCache>
                <c:formatCode>0.0</c:formatCode>
                <c:ptCount val="34"/>
                <c:pt idx="0">
                  <c:v>-8.2974278906850696</c:v>
                </c:pt>
                <c:pt idx="1">
                  <c:v>1.7485378149623636</c:v>
                </c:pt>
                <c:pt idx="2">
                  <c:v>-3.210184660043609</c:v>
                </c:pt>
                <c:pt idx="3">
                  <c:v>-8.4072233987117322</c:v>
                </c:pt>
                <c:pt idx="4">
                  <c:v>-10.945638788529468</c:v>
                </c:pt>
                <c:pt idx="5">
                  <c:v>-5.9958801471214054</c:v>
                </c:pt>
                <c:pt idx="6">
                  <c:v>-7.846263666444254</c:v>
                </c:pt>
                <c:pt idx="7">
                  <c:v>-8.5583245257519263</c:v>
                </c:pt>
                <c:pt idx="8">
                  <c:v>-11.00125763171928</c:v>
                </c:pt>
                <c:pt idx="9">
                  <c:v>-14.941468655151029</c:v>
                </c:pt>
                <c:pt idx="10">
                  <c:v>-9.8416716682743992</c:v>
                </c:pt>
                <c:pt idx="11">
                  <c:v>-9.8000000000000007</c:v>
                </c:pt>
                <c:pt idx="12">
                  <c:v>-7.0937059453741611</c:v>
                </c:pt>
                <c:pt idx="13">
                  <c:v>-10.812983031156755</c:v>
                </c:pt>
                <c:pt idx="14">
                  <c:v>-9.8568144528244588</c:v>
                </c:pt>
                <c:pt idx="15">
                  <c:v>-9.517695066012374</c:v>
                </c:pt>
                <c:pt idx="16">
                  <c:v>-10.988720670810599</c:v>
                </c:pt>
                <c:pt idx="17">
                  <c:v>-12.582604185723124</c:v>
                </c:pt>
                <c:pt idx="18">
                  <c:v>-13.726054379035276</c:v>
                </c:pt>
                <c:pt idx="19">
                  <c:v>-17.812954214808169</c:v>
                </c:pt>
                <c:pt idx="20">
                  <c:v>-17.83468226084393</c:v>
                </c:pt>
                <c:pt idx="21">
                  <c:v>-16.842820343725119</c:v>
                </c:pt>
                <c:pt idx="22">
                  <c:v>-19.602563103539236</c:v>
                </c:pt>
                <c:pt idx="23">
                  <c:v>-18.536779398296094</c:v>
                </c:pt>
                <c:pt idx="24">
                  <c:v>-21.298044895886591</c:v>
                </c:pt>
                <c:pt idx="25">
                  <c:v>-18.82793254162101</c:v>
                </c:pt>
                <c:pt idx="26">
                  <c:v>-22.426447146389606</c:v>
                </c:pt>
                <c:pt idx="27">
                  <c:v>-21.929934887926539</c:v>
                </c:pt>
                <c:pt idx="28">
                  <c:v>-21.811404498738181</c:v>
                </c:pt>
                <c:pt idx="29">
                  <c:v>-21.41562146671188</c:v>
                </c:pt>
                <c:pt idx="30">
                  <c:v>-22.917479220056652</c:v>
                </c:pt>
                <c:pt idx="31">
                  <c:v>-21.994112336970385</c:v>
                </c:pt>
                <c:pt idx="32">
                  <c:v>-24.798252066807802</c:v>
                </c:pt>
                <c:pt idx="33">
                  <c:v>-24.335722456666392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'35'!$C$2</c:f>
              <c:strCache>
                <c:ptCount val="1"/>
                <c:pt idx="0">
                  <c:v>Fiscal channel and Net foreign assets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'35'!$C$3:$C$36</c:f>
              <c:numCache>
                <c:formatCode>0.0</c:formatCode>
                <c:ptCount val="34"/>
                <c:pt idx="0">
                  <c:v>7.0798232994281127</c:v>
                </c:pt>
                <c:pt idx="1">
                  <c:v>-6.0285736327181336</c:v>
                </c:pt>
                <c:pt idx="2">
                  <c:v>4.1358878903437351</c:v>
                </c:pt>
                <c:pt idx="3">
                  <c:v>9.1595609748407654</c:v>
                </c:pt>
                <c:pt idx="4">
                  <c:v>12.91370832320256</c:v>
                </c:pt>
                <c:pt idx="5">
                  <c:v>2.9733182204768402</c:v>
                </c:pt>
                <c:pt idx="6">
                  <c:v>1.0159788497472517</c:v>
                </c:pt>
                <c:pt idx="7">
                  <c:v>1.6126773652692123</c:v>
                </c:pt>
                <c:pt idx="8">
                  <c:v>1.3421860936525651</c:v>
                </c:pt>
                <c:pt idx="9">
                  <c:v>4.6974701968719588</c:v>
                </c:pt>
                <c:pt idx="10">
                  <c:v>2.8323777396397212</c:v>
                </c:pt>
                <c:pt idx="11">
                  <c:v>4.6096702928300122</c:v>
                </c:pt>
                <c:pt idx="12">
                  <c:v>2.3713515465509438</c:v>
                </c:pt>
                <c:pt idx="13">
                  <c:v>6.7321803714429596</c:v>
                </c:pt>
                <c:pt idx="14">
                  <c:v>5.2061133347946473</c:v>
                </c:pt>
                <c:pt idx="15">
                  <c:v>5.3273104982461978</c:v>
                </c:pt>
                <c:pt idx="16">
                  <c:v>7.2153658878258415</c:v>
                </c:pt>
                <c:pt idx="17">
                  <c:v>10.7390397456351</c:v>
                </c:pt>
                <c:pt idx="18">
                  <c:v>14.189801751978262</c:v>
                </c:pt>
                <c:pt idx="19">
                  <c:v>16.513103319599992</c:v>
                </c:pt>
                <c:pt idx="20">
                  <c:v>18.686710755751633</c:v>
                </c:pt>
                <c:pt idx="21">
                  <c:v>18.862124197986368</c:v>
                </c:pt>
                <c:pt idx="22">
                  <c:v>20.843364130140571</c:v>
                </c:pt>
                <c:pt idx="23">
                  <c:v>23.230829960152946</c:v>
                </c:pt>
                <c:pt idx="24">
                  <c:v>24.489031227520041</c:v>
                </c:pt>
                <c:pt idx="25">
                  <c:v>21.882237845858594</c:v>
                </c:pt>
                <c:pt idx="26">
                  <c:v>21.89811177369771</c:v>
                </c:pt>
                <c:pt idx="27">
                  <c:v>25.352389967234956</c:v>
                </c:pt>
                <c:pt idx="28">
                  <c:v>24.248703237239841</c:v>
                </c:pt>
                <c:pt idx="29">
                  <c:v>21.237916377285732</c:v>
                </c:pt>
                <c:pt idx="30">
                  <c:v>20.471639997775981</c:v>
                </c:pt>
                <c:pt idx="31">
                  <c:v>20.537025668826757</c:v>
                </c:pt>
                <c:pt idx="32">
                  <c:v>21.97819433225893</c:v>
                </c:pt>
                <c:pt idx="33">
                  <c:v>20.817809488811552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'35'!#REF!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'35'!#REF!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'35'!$A$3:$B$15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'35'!#REF!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'35'!$F$2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'35'!$F$3:$F$36</c:f>
              <c:numCache>
                <c:formatCode>0.0</c:formatCode>
                <c:ptCount val="34"/>
                <c:pt idx="0">
                  <c:v>13.537286032667309</c:v>
                </c:pt>
                <c:pt idx="1">
                  <c:v>7.3950807248936261</c:v>
                </c:pt>
                <c:pt idx="2">
                  <c:v>14.856087051023358</c:v>
                </c:pt>
                <c:pt idx="3">
                  <c:v>16.078488207123318</c:v>
                </c:pt>
                <c:pt idx="4">
                  <c:v>19.991251118729195</c:v>
                </c:pt>
                <c:pt idx="5">
                  <c:v>14.102468645745956</c:v>
                </c:pt>
                <c:pt idx="6">
                  <c:v>8.9802795597297855</c:v>
                </c:pt>
                <c:pt idx="7">
                  <c:v>9.2450247920463227</c:v>
                </c:pt>
                <c:pt idx="8">
                  <c:v>7.6857135411205189</c:v>
                </c:pt>
                <c:pt idx="9">
                  <c:v>6.7701979641532688</c:v>
                </c:pt>
                <c:pt idx="10">
                  <c:v>8.8688490605935897</c:v>
                </c:pt>
                <c:pt idx="11">
                  <c:v>11.681318154874885</c:v>
                </c:pt>
                <c:pt idx="12">
                  <c:v>10.5</c:v>
                </c:pt>
                <c:pt idx="13">
                  <c:v>14.458396297646077</c:v>
                </c:pt>
                <c:pt idx="14">
                  <c:v>12.392717356765727</c:v>
                </c:pt>
                <c:pt idx="15">
                  <c:v>12.700467851511828</c:v>
                </c:pt>
                <c:pt idx="16">
                  <c:v>12.301548228447954</c:v>
                </c:pt>
                <c:pt idx="17">
                  <c:v>14.242643996078879</c:v>
                </c:pt>
                <c:pt idx="18">
                  <c:v>18.279006070345517</c:v>
                </c:pt>
                <c:pt idx="19">
                  <c:v>16.716526192091411</c:v>
                </c:pt>
                <c:pt idx="20">
                  <c:v>16.424378515263136</c:v>
                </c:pt>
                <c:pt idx="21">
                  <c:v>17.79799692654078</c:v>
                </c:pt>
                <c:pt idx="22">
                  <c:v>19.448585019557452</c:v>
                </c:pt>
                <c:pt idx="23">
                  <c:v>19.211825806341682</c:v>
                </c:pt>
                <c:pt idx="24">
                  <c:v>19.490877724722434</c:v>
                </c:pt>
                <c:pt idx="25">
                  <c:v>18.337618075217282</c:v>
                </c:pt>
                <c:pt idx="26">
                  <c:v>17.451410442380098</c:v>
                </c:pt>
                <c:pt idx="27">
                  <c:v>20.588519727817662</c:v>
                </c:pt>
                <c:pt idx="28">
                  <c:v>20.392371249000298</c:v>
                </c:pt>
                <c:pt idx="29">
                  <c:v>18.250775034273904</c:v>
                </c:pt>
                <c:pt idx="30">
                  <c:v>16.602802189446574</c:v>
                </c:pt>
                <c:pt idx="31">
                  <c:v>18.301381980814035</c:v>
                </c:pt>
                <c:pt idx="32">
                  <c:v>18.221369302231789</c:v>
                </c:pt>
                <c:pt idx="33">
                  <c:v>17.74537006571931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3.3719047619047593E-2"/>
          <c:y val="0.73108333333333342"/>
          <c:w val="0.95608015873015884"/>
          <c:h val="0.240694444444444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22114449286072252"/>
          <c:w val="0.90286351706036749"/>
          <c:h val="0.6282771449685293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Food products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'9'!$D$3:$D$37</c:f>
              <c:numCache>
                <c:formatCode>0.0</c:formatCode>
                <c:ptCount val="35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  <c:pt idx="29">
                  <c:v>4.3890000000000002</c:v>
                </c:pt>
                <c:pt idx="30">
                  <c:v>4.6210000000000004</c:v>
                </c:pt>
                <c:pt idx="31">
                  <c:v>4.8470000000000004</c:v>
                </c:pt>
                <c:pt idx="32">
                  <c:v>5.23</c:v>
                </c:pt>
                <c:pt idx="33">
                  <c:v>5.407</c:v>
                </c:pt>
                <c:pt idx="3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7-433C-BEF7-9FBBC0255217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Paid services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'9'!$F$3:$F$37</c:f>
              <c:numCache>
                <c:formatCode>0.0</c:formatCode>
                <c:ptCount val="35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  <c:pt idx="29">
                  <c:v>4.62</c:v>
                </c:pt>
                <c:pt idx="30">
                  <c:v>4.3040000000000003</c:v>
                </c:pt>
                <c:pt idx="31">
                  <c:v>4.45</c:v>
                </c:pt>
                <c:pt idx="32">
                  <c:v>4.4690000000000003</c:v>
                </c:pt>
                <c:pt idx="33">
                  <c:v>3.8839999999999999</c:v>
                </c:pt>
                <c:pt idx="34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7-433C-BEF7-9FBBC0255217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Nonfood products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'9'!$E$3:$E$37</c:f>
              <c:numCache>
                <c:formatCode>0.0</c:formatCode>
                <c:ptCount val="35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  <c:pt idx="29">
                  <c:v>2.8260000000000001</c:v>
                </c:pt>
                <c:pt idx="30">
                  <c:v>2.835</c:v>
                </c:pt>
                <c:pt idx="31">
                  <c:v>2.895</c:v>
                </c:pt>
                <c:pt idx="32">
                  <c:v>3.2280000000000002</c:v>
                </c:pt>
                <c:pt idx="33">
                  <c:v>3.26</c:v>
                </c:pt>
                <c:pt idx="34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965027103"/>
        <c:axId val="196503667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'9'!$C$3:$C$37</c:f>
              <c:numCache>
                <c:formatCode>0.0</c:formatCode>
                <c:ptCount val="35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  <c:pt idx="29">
                  <c:v>11.8</c:v>
                </c:pt>
                <c:pt idx="30">
                  <c:v>11.8</c:v>
                </c:pt>
                <c:pt idx="31">
                  <c:v>12.206</c:v>
                </c:pt>
                <c:pt idx="32">
                  <c:v>12.943</c:v>
                </c:pt>
                <c:pt idx="33">
                  <c:v>12.568</c:v>
                </c:pt>
                <c:pt idx="34">
                  <c:v>12.4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37-433C-BEF7-9FBBC025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27103"/>
        <c:axId val="1965036671"/>
      </c:lineChart>
      <c:catAx>
        <c:axId val="19650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36671"/>
        <c:crosses val="autoZero"/>
        <c:auto val="1"/>
        <c:lblAlgn val="ctr"/>
        <c:lblOffset val="100"/>
        <c:noMultiLvlLbl val="0"/>
      </c:catAx>
      <c:valAx>
        <c:axId val="196503667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6852300242130755E-3"/>
              <c:y val="0.12719245045825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2710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356933508311461"/>
          <c:y val="1.5101461831834173E-2"/>
          <c:w val="0.8081020380926961"/>
          <c:h val="0.17724085859130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24944921827957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primary market (domestic)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'36'!$C$3:$C$36</c:f>
              <c:numCache>
                <c:formatCode>_-* #\ ##0.0\ _₽_-;\-* #\ ##0.0\ _₽_-;_-* "-"??\ _₽_-;_-@_-</c:formatCode>
                <c:ptCount val="34"/>
                <c:pt idx="0">
                  <c:v>0.44962335986719987</c:v>
                </c:pt>
                <c:pt idx="1">
                  <c:v>0.37576269093129988</c:v>
                </c:pt>
                <c:pt idx="2">
                  <c:v>0.34513177772858972</c:v>
                </c:pt>
                <c:pt idx="3">
                  <c:v>0.67920367805793036</c:v>
                </c:pt>
                <c:pt idx="4">
                  <c:v>0.72589412846613977</c:v>
                </c:pt>
                <c:pt idx="5">
                  <c:v>1.2624115438055494</c:v>
                </c:pt>
                <c:pt idx="6">
                  <c:v>0.64155978191764018</c:v>
                </c:pt>
                <c:pt idx="7">
                  <c:v>0.24362573333007995</c:v>
                </c:pt>
                <c:pt idx="8">
                  <c:v>0.17269619013404</c:v>
                </c:pt>
                <c:pt idx="9">
                  <c:v>0.18358160854537003</c:v>
                </c:pt>
                <c:pt idx="10">
                  <c:v>0.13187067864877</c:v>
                </c:pt>
                <c:pt idx="11">
                  <c:v>2.4485669166659996E-2</c:v>
                </c:pt>
                <c:pt idx="12">
                  <c:v>1.0018420583619798</c:v>
                </c:pt>
                <c:pt idx="13">
                  <c:v>0.43183052136659</c:v>
                </c:pt>
                <c:pt idx="14">
                  <c:v>0.42208844447303007</c:v>
                </c:pt>
                <c:pt idx="15">
                  <c:v>0.61617244953423989</c:v>
                </c:pt>
                <c:pt idx="16">
                  <c:v>0.43412625643052044</c:v>
                </c:pt>
                <c:pt idx="17">
                  <c:v>0.82609840276582924</c:v>
                </c:pt>
                <c:pt idx="18">
                  <c:v>0.97857000000000005</c:v>
                </c:pt>
                <c:pt idx="19">
                  <c:v>0.38427999999999995</c:v>
                </c:pt>
                <c:pt idx="20">
                  <c:v>0.25712000000000002</c:v>
                </c:pt>
                <c:pt idx="21">
                  <c:v>0.59305999999999992</c:v>
                </c:pt>
                <c:pt idx="22">
                  <c:v>7.6530000000000001E-2</c:v>
                </c:pt>
                <c:pt idx="23">
                  <c:v>2.3539999999999998E-2</c:v>
                </c:pt>
                <c:pt idx="24">
                  <c:v>0.28605455705371002</c:v>
                </c:pt>
                <c:pt idx="25">
                  <c:v>0.51446983186978978</c:v>
                </c:pt>
                <c:pt idx="26">
                  <c:v>0.61441422728410999</c:v>
                </c:pt>
                <c:pt idx="27">
                  <c:v>0.59931906055271011</c:v>
                </c:pt>
                <c:pt idx="28">
                  <c:v>0.68806546255167</c:v>
                </c:pt>
                <c:pt idx="29">
                  <c:v>0.63003656627306004</c:v>
                </c:pt>
                <c:pt idx="30">
                  <c:v>0.73149399999999998</c:v>
                </c:pt>
                <c:pt idx="31">
                  <c:v>0.67164999999999997</c:v>
                </c:pt>
                <c:pt idx="32">
                  <c:v>0.52241329999999997</c:v>
                </c:pt>
                <c:pt idx="33">
                  <c:v>0.52152300000000007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'36'!$D$2</c:f>
              <c:strCache>
                <c:ptCount val="1"/>
                <c:pt idx="0">
                  <c:v>external borrowing by the MF RK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_-* #\ ##0.0\ _₽_-;\-* #\ ##0.0\ _₽_-;_-* "-"??\ _₽_-;_-@_-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0.73399999999999999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1.3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0.80400000000000005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D-466A-8768-0E99C8413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062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95118110236222"/>
          <c:y val="0.92408992373059906"/>
          <c:w val="0.49295235940464815"/>
          <c:h val="7.5910076269400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01049868766402E-2"/>
          <c:y val="0.16635180306910577"/>
          <c:w val="0.90733751177277699"/>
          <c:h val="0.70475983022958111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Range of core inflation  estimates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'10'!$C$3:$C$37</c:f>
              <c:numCache>
                <c:formatCode>0.0</c:formatCode>
                <c:ptCount val="35"/>
                <c:pt idx="0">
                  <c:v>1.167406900100417</c:v>
                </c:pt>
                <c:pt idx="1">
                  <c:v>1.1697417261913614</c:v>
                </c:pt>
                <c:pt idx="2">
                  <c:v>1.0083483375285596</c:v>
                </c:pt>
                <c:pt idx="3">
                  <c:v>1.0203277535287611</c:v>
                </c:pt>
                <c:pt idx="4">
                  <c:v>0.94484886349073349</c:v>
                </c:pt>
                <c:pt idx="5">
                  <c:v>0.8205306619828292</c:v>
                </c:pt>
                <c:pt idx="6">
                  <c:v>0.8257666684207976</c:v>
                </c:pt>
                <c:pt idx="7">
                  <c:v>0.90138948290102405</c:v>
                </c:pt>
                <c:pt idx="8">
                  <c:v>1.2753633326477996</c:v>
                </c:pt>
                <c:pt idx="9">
                  <c:v>0.76944133387991087</c:v>
                </c:pt>
                <c:pt idx="10">
                  <c:v>0.83531450408466412</c:v>
                </c:pt>
                <c:pt idx="11">
                  <c:v>0.80971235557252896</c:v>
                </c:pt>
                <c:pt idx="12">
                  <c:v>0.79170506132163609</c:v>
                </c:pt>
                <c:pt idx="13">
                  <c:v>0.86722430324778088</c:v>
                </c:pt>
                <c:pt idx="14">
                  <c:v>0.75391335723156772</c:v>
                </c:pt>
                <c:pt idx="15">
                  <c:v>0.71406907118571894</c:v>
                </c:pt>
                <c:pt idx="16">
                  <c:v>0.65386749544933309</c:v>
                </c:pt>
                <c:pt idx="17">
                  <c:v>0.68777234586801228</c:v>
                </c:pt>
                <c:pt idx="18">
                  <c:v>0.91202420227757841</c:v>
                </c:pt>
                <c:pt idx="19">
                  <c:v>0.89275103923810661</c:v>
                </c:pt>
                <c:pt idx="20">
                  <c:v>1.0552543083913264</c:v>
                </c:pt>
                <c:pt idx="21">
                  <c:v>0.94669879518640698</c:v>
                </c:pt>
                <c:pt idx="22">
                  <c:v>0.87451147616172875</c:v>
                </c:pt>
                <c:pt idx="23">
                  <c:v>0.8691866028380133</c:v>
                </c:pt>
                <c:pt idx="24">
                  <c:v>1.1368132526757648</c:v>
                </c:pt>
                <c:pt idx="25">
                  <c:v>1.4805995478352827</c:v>
                </c:pt>
                <c:pt idx="26">
                  <c:v>1.1467985744790496</c:v>
                </c:pt>
                <c:pt idx="27">
                  <c:v>1.1177698844521018</c:v>
                </c:pt>
                <c:pt idx="28">
                  <c:v>0.96040647777383015</c:v>
                </c:pt>
                <c:pt idx="29">
                  <c:v>1.0061109357222904</c:v>
                </c:pt>
                <c:pt idx="30">
                  <c:v>0.998017766644125</c:v>
                </c:pt>
                <c:pt idx="31">
                  <c:v>1.3985840376900995</c:v>
                </c:pt>
                <c:pt idx="32">
                  <c:v>1.4321218170140213</c:v>
                </c:pt>
                <c:pt idx="33">
                  <c:v>1.1561516388037063</c:v>
                </c:pt>
                <c:pt idx="34">
                  <c:v>1.0061664903362271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3-4A5C-B952-E46D4DECEA4F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'10'!$D$3:$D$37</c:f>
              <c:numCache>
                <c:formatCode>0.0</c:formatCode>
                <c:ptCount val="35"/>
                <c:pt idx="0">
                  <c:v>0.79666212411568438</c:v>
                </c:pt>
                <c:pt idx="1">
                  <c:v>0.86544560777919344</c:v>
                </c:pt>
                <c:pt idx="2">
                  <c:v>0.73178529352405519</c:v>
                </c:pt>
                <c:pt idx="3">
                  <c:v>0.57082506669692634</c:v>
                </c:pt>
                <c:pt idx="4">
                  <c:v>0.67274363835142026</c:v>
                </c:pt>
                <c:pt idx="5">
                  <c:v>0.58232504040788058</c:v>
                </c:pt>
                <c:pt idx="6">
                  <c:v>0.51228114481052955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0.49263832810416375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0.57499547453264199</c:v>
                </c:pt>
                <c:pt idx="14">
                  <c:v>0.42362537513031384</c:v>
                </c:pt>
                <c:pt idx="15">
                  <c:v>0.29521118288215575</c:v>
                </c:pt>
                <c:pt idx="16">
                  <c:v>0.30096676452861004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0.39896055560465982</c:v>
                </c:pt>
                <c:pt idx="20">
                  <c:v>0.42963537655354855</c:v>
                </c:pt>
                <c:pt idx="21">
                  <c:v>0.3843398455721001</c:v>
                </c:pt>
                <c:pt idx="22">
                  <c:v>0.4989217496259073</c:v>
                </c:pt>
                <c:pt idx="23">
                  <c:v>0.56895482362055816</c:v>
                </c:pt>
                <c:pt idx="24">
                  <c:v>0.69716423644173631</c:v>
                </c:pt>
                <c:pt idx="25">
                  <c:v>0.84013160801903553</c:v>
                </c:pt>
                <c:pt idx="26">
                  <c:v>0.76409856534218079</c:v>
                </c:pt>
                <c:pt idx="27">
                  <c:v>0.62800000000000011</c:v>
                </c:pt>
                <c:pt idx="28">
                  <c:v>0.53775091802107511</c:v>
                </c:pt>
                <c:pt idx="29">
                  <c:v>0.71977447512948345</c:v>
                </c:pt>
                <c:pt idx="30">
                  <c:v>0.65200000000000102</c:v>
                </c:pt>
                <c:pt idx="31">
                  <c:v>0.79374345376889721</c:v>
                </c:pt>
                <c:pt idx="32">
                  <c:v>0.76259606140976643</c:v>
                </c:pt>
                <c:pt idx="33">
                  <c:v>0.65156048746823103</c:v>
                </c:pt>
                <c:pt idx="34">
                  <c:v>0.65064234645920749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058671"/>
        <c:axId val="2031059087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'10'!$E$3:$E$37</c:f>
              <c:numCache>
                <c:formatCode>0.0</c:formatCode>
                <c:ptCount val="35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  <c:pt idx="3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A5C-B952-E46D4DECEA4F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'10'!$F$3:$F$37</c:f>
              <c:numCache>
                <c:formatCode>0.0</c:formatCode>
                <c:ptCount val="35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  <c:pt idx="29">
                  <c:v>0.40741237836483901</c:v>
                </c:pt>
                <c:pt idx="30">
                  <c:v>0.40741237836483901</c:v>
                </c:pt>
                <c:pt idx="31">
                  <c:v>0.40741237836483901</c:v>
                </c:pt>
                <c:pt idx="32">
                  <c:v>0.40741237836483901</c:v>
                </c:pt>
                <c:pt idx="33">
                  <c:v>0.40741237836483901</c:v>
                </c:pt>
                <c:pt idx="34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3-4A5C-B952-E46D4DECEA4F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Median of core inflation estimates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-5.9080209525404492E-2"/>
                </c:manualLayout>
              </c:layout>
              <c:spPr>
                <a:solidFill>
                  <a:srgbClr val="96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31E-4F62-B787-ED06CFDE1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'10'!$G$3:$G$37</c:f>
              <c:numCache>
                <c:formatCode>0.0</c:formatCode>
                <c:ptCount val="35"/>
                <c:pt idx="0">
                  <c:v>0.96546210593893989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0.77015230541054791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0.70288765004892184</c:v>
                </c:pt>
                <c:pt idx="13">
                  <c:v>0.7598621088619808</c:v>
                </c:pt>
                <c:pt idx="14">
                  <c:v>0.51214274237202062</c:v>
                </c:pt>
                <c:pt idx="15">
                  <c:v>0.48320837215503332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0.62785803814969654</c:v>
                </c:pt>
                <c:pt idx="20">
                  <c:v>0.54902232940322904</c:v>
                </c:pt>
                <c:pt idx="21">
                  <c:v>0.60387461650951479</c:v>
                </c:pt>
                <c:pt idx="22">
                  <c:v>0.63899877223732915</c:v>
                </c:pt>
                <c:pt idx="23">
                  <c:v>0.75172902475998171</c:v>
                </c:pt>
                <c:pt idx="24">
                  <c:v>0.93034538490077523</c:v>
                </c:pt>
                <c:pt idx="25">
                  <c:v>1.1102136475522997</c:v>
                </c:pt>
                <c:pt idx="26">
                  <c:v>0.93729773554123597</c:v>
                </c:pt>
                <c:pt idx="27">
                  <c:v>0.92785285604365697</c:v>
                </c:pt>
                <c:pt idx="28">
                  <c:v>0.80210971368786943</c:v>
                </c:pt>
                <c:pt idx="29">
                  <c:v>0.9044612066259532</c:v>
                </c:pt>
                <c:pt idx="30">
                  <c:v>0.84942017508991796</c:v>
                </c:pt>
                <c:pt idx="31">
                  <c:v>1.0565234180343168</c:v>
                </c:pt>
                <c:pt idx="32">
                  <c:v>1.1035684476769987</c:v>
                </c:pt>
                <c:pt idx="33">
                  <c:v>0.96194306297592647</c:v>
                </c:pt>
                <c:pt idx="34">
                  <c:v>0.76309935063818557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F13-4A5C-B952-E46D4DECEA4F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CPI s/a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0"/>
                  <c:y val="1.4767785297332428E-2"/>
                </c:manualLayout>
              </c:layout>
              <c:spPr>
                <a:solidFill>
                  <a:srgbClr val="BF9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1E-4F62-B787-ED06CFDE1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'10'!$H$3:$H$37</c:f>
              <c:numCache>
                <c:formatCode>0.0</c:formatCode>
                <c:ptCount val="35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  <c:pt idx="29">
                  <c:v>0.96995498463239471</c:v>
                </c:pt>
                <c:pt idx="30">
                  <c:v>0.83481615694800837</c:v>
                </c:pt>
                <c:pt idx="31">
                  <c:v>1.1812229638974827</c:v>
                </c:pt>
                <c:pt idx="32">
                  <c:v>1.2946459416791924</c:v>
                </c:pt>
                <c:pt idx="33">
                  <c:v>0.81120745161089758</c:v>
                </c:pt>
                <c:pt idx="34">
                  <c:v>0.66688508361308152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F13-4A5C-B952-E46D4DECEA4F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CPI s/a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'10'!$I$3:$I$37</c:f>
              <c:numCache>
                <c:formatCode>0.0</c:formatCode>
                <c:ptCount val="35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  <c:pt idx="29">
                  <c:v>0.96755680347516682</c:v>
                </c:pt>
                <c:pt idx="30">
                  <c:v>0.90346690829640386</c:v>
                </c:pt>
                <c:pt idx="31">
                  <c:v>0.9953313684926286</c:v>
                </c:pt>
                <c:pt idx="32">
                  <c:v>1.1035616875082279</c:v>
                </c:pt>
                <c:pt idx="33">
                  <c:v>1.0956921190625242</c:v>
                </c:pt>
                <c:pt idx="34">
                  <c:v>0.92424615896772389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F13-4A5C-B952-E46D4DECEA4F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Inflation m/m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1E-4F62-B787-ED06CFDE10CC}"/>
                </c:ext>
              </c:extLst>
            </c:dLbl>
            <c:spPr>
              <a:solidFill>
                <a:srgbClr val="90AAD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'10'!$J$3:$J$37</c:f>
              <c:numCache>
                <c:formatCode>0.0</c:formatCode>
                <c:ptCount val="35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0.92799999999999727</c:v>
                </c:pt>
                <c:pt idx="29">
                  <c:v>0.84900000000000375</c:v>
                </c:pt>
                <c:pt idx="30">
                  <c:v>0.66400000000000148</c:v>
                </c:pt>
                <c:pt idx="31">
                  <c:v>0.95900000000000318</c:v>
                </c:pt>
                <c:pt idx="32">
                  <c:v>1.0990000000000038</c:v>
                </c:pt>
                <c:pt idx="33">
                  <c:v>0.51600000000000534</c:v>
                </c:pt>
                <c:pt idx="34">
                  <c:v>0.76200000000000045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BF13-4A5C-B952-E46D4DEC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058671"/>
        <c:axId val="2031059087"/>
      </c:lineChart>
      <c:catAx>
        <c:axId val="20310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059087"/>
        <c:crosses val="autoZero"/>
        <c:auto val="1"/>
        <c:lblAlgn val="ctr"/>
        <c:lblOffset val="100"/>
        <c:noMultiLvlLbl val="0"/>
      </c:catAx>
      <c:valAx>
        <c:axId val="2031059087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7146326654523382E-3"/>
              <c:y val="6.91877856965455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05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6.9547611858252228E-2"/>
          <c:y val="1.9596726879728306E-3"/>
          <c:w val="0.91596853490658803"/>
          <c:h val="0.15411875868457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0.17592592592592593"/>
          <c:w val="0.89952165354330704"/>
          <c:h val="0.6011723534558179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Perceived Inflation (past 12 months)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'11'!$C$3:$C$36</c:f>
              <c:numCache>
                <c:formatCode>0.0</c:formatCode>
                <c:ptCount val="34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  <c:pt idx="29">
                  <c:v>12.076190476190476</c:v>
                </c:pt>
                <c:pt idx="30">
                  <c:v>12.611650485436892</c:v>
                </c:pt>
                <c:pt idx="31">
                  <c:v>12.459227467811159</c:v>
                </c:pt>
                <c:pt idx="32">
                  <c:v>11.516746411483254</c:v>
                </c:pt>
                <c:pt idx="33">
                  <c:v>12.839694656488549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594-439C-BE75-DE6CFFC0811E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Expected inflation (next 12 months)</c:v>
                </c:pt>
              </c:strCache>
            </c:strRef>
          </c:tx>
          <c:spPr>
            <a:ln w="25400" cap="rnd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'11'!$D$3:$D$36</c:f>
              <c:numCache>
                <c:formatCode>0.0</c:formatCode>
                <c:ptCount val="34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  <c:pt idx="29">
                  <c:v>12.582608695652173</c:v>
                </c:pt>
                <c:pt idx="30">
                  <c:v>14.212765957446807</c:v>
                </c:pt>
                <c:pt idx="31">
                  <c:v>13.555555555555555</c:v>
                </c:pt>
                <c:pt idx="32">
                  <c:v>13.218181818181819</c:v>
                </c:pt>
                <c:pt idx="33">
                  <c:v>13.575999999999999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594-439C-BE75-DE6CFFC0811E}"/>
            </c:ext>
          </c:extLst>
        </c:ser>
        <c:ser>
          <c:idx val="2"/>
          <c:order val="2"/>
          <c:tx>
            <c:strRef>
              <c:f>'11'!$F$2</c:f>
              <c:strCache>
                <c:ptCount val="1"/>
                <c:pt idx="0">
                  <c:v>Expected inflation in 5 years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'11'!$F$3:$F$36</c:f>
              <c:numCache>
                <c:formatCode>0.0</c:formatCode>
                <c:ptCount val="34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  <c:pt idx="29">
                  <c:v>14.165217391304349</c:v>
                </c:pt>
                <c:pt idx="30">
                  <c:v>14.675213675213676</c:v>
                </c:pt>
                <c:pt idx="31">
                  <c:v>14.183673469387754</c:v>
                </c:pt>
                <c:pt idx="32">
                  <c:v>14.005988023952096</c:v>
                </c:pt>
                <c:pt idx="33">
                  <c:v>14.342105263157896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76-46DD-A51F-41DC85A58BB1}"/>
            </c:ext>
          </c:extLst>
        </c:ser>
        <c:ser>
          <c:idx val="3"/>
          <c:order val="3"/>
          <c:tx>
            <c:strRef>
              <c:f>'11'!$E$2</c:f>
              <c:strCache>
                <c:ptCount val="1"/>
                <c:pt idx="0">
                  <c:v>Expected inflation (next 12 months), 3MA</c:v>
                </c:pt>
              </c:strCache>
            </c:strRef>
          </c:tx>
          <c:spPr>
            <a:ln w="28575" cap="rnd">
              <a:solidFill>
                <a:srgbClr val="9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'11'!$E$3:$E$36</c:f>
              <c:numCache>
                <c:formatCode>0.0</c:formatCode>
                <c:ptCount val="34"/>
                <c:pt idx="0">
                  <c:v>18.944554571579378</c:v>
                </c:pt>
                <c:pt idx="1">
                  <c:v>17.609565286560876</c:v>
                </c:pt>
                <c:pt idx="2">
                  <c:v>16.002298850574714</c:v>
                </c:pt>
                <c:pt idx="3">
                  <c:v>15.802298850574713</c:v>
                </c:pt>
                <c:pt idx="4">
                  <c:v>16.733333333333334</c:v>
                </c:pt>
                <c:pt idx="5">
                  <c:v>16.966666666666669</c:v>
                </c:pt>
                <c:pt idx="6">
                  <c:v>17.033333333333335</c:v>
                </c:pt>
                <c:pt idx="7">
                  <c:v>16.833333333333332</c:v>
                </c:pt>
                <c:pt idx="8">
                  <c:v>16.761691542288556</c:v>
                </c:pt>
                <c:pt idx="9">
                  <c:v>17.128358208955223</c:v>
                </c:pt>
                <c:pt idx="10">
                  <c:v>17.261691542288556</c:v>
                </c:pt>
                <c:pt idx="11">
                  <c:v>17.066666666666666</c:v>
                </c:pt>
                <c:pt idx="12">
                  <c:v>15.866666666666667</c:v>
                </c:pt>
                <c:pt idx="13">
                  <c:v>15.129262086513995</c:v>
                </c:pt>
                <c:pt idx="14">
                  <c:v>14.40501966227157</c:v>
                </c:pt>
                <c:pt idx="15">
                  <c:v>14.979784257375149</c:v>
                </c:pt>
                <c:pt idx="16">
                  <c:v>14.352961195251398</c:v>
                </c:pt>
                <c:pt idx="17">
                  <c:v>14.057248970967747</c:v>
                </c:pt>
                <c:pt idx="18">
                  <c:v>13.149151042530832</c:v>
                </c:pt>
                <c:pt idx="19">
                  <c:v>13.290910913168213</c:v>
                </c:pt>
                <c:pt idx="20">
                  <c:v>13.543545300256383</c:v>
                </c:pt>
                <c:pt idx="21">
                  <c:v>13.249292426693165</c:v>
                </c:pt>
                <c:pt idx="22">
                  <c:v>13.568729895301905</c:v>
                </c:pt>
                <c:pt idx="23">
                  <c:v>13.719512689039554</c:v>
                </c:pt>
                <c:pt idx="24">
                  <c:v>13.690651207371628</c:v>
                </c:pt>
                <c:pt idx="25">
                  <c:v>13.55889890170628</c:v>
                </c:pt>
                <c:pt idx="26">
                  <c:v>12.905350899321069</c:v>
                </c:pt>
                <c:pt idx="27">
                  <c:v>12.814430166832913</c:v>
                </c:pt>
                <c:pt idx="28">
                  <c:v>12.949212775528565</c:v>
                </c:pt>
                <c:pt idx="29">
                  <c:v>12.946834477498092</c:v>
                </c:pt>
                <c:pt idx="30">
                  <c:v>13.631791551032991</c:v>
                </c:pt>
                <c:pt idx="31">
                  <c:v>13.450310069551513</c:v>
                </c:pt>
                <c:pt idx="32">
                  <c:v>13.662167777061393</c:v>
                </c:pt>
                <c:pt idx="33">
                  <c:v>13.449912457912459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2-4FF5-82F1-71CB04A0C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5027935"/>
        <c:axId val="1965032927"/>
      </c:lineChart>
      <c:catAx>
        <c:axId val="19650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32927"/>
        <c:crosses val="autoZero"/>
        <c:auto val="1"/>
        <c:lblAlgn val="ctr"/>
        <c:lblOffset val="100"/>
        <c:noMultiLvlLbl val="0"/>
      </c:catAx>
      <c:valAx>
        <c:axId val="1965032927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6.4025602174652262E-3"/>
              <c:y val="8.21560883164364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5027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03455818022751"/>
          <c:y val="3.5878536016331342E-2"/>
          <c:w val="0.63337088561060528"/>
          <c:h val="0.278483006079936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70AD47">
                <a:alpha val="74902"/>
              </a:srgbClr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'12'!$D$3:$D$13</c:f>
              <c:numCache>
                <c:formatCode>0.0</c:formatCode>
                <c:ptCount val="11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-3.5299999999999443E-2</c:v>
                </c:pt>
                <c:pt idx="8">
                  <c:v>-0.31750000000000611</c:v>
                </c:pt>
                <c:pt idx="9">
                  <c:v>-0.18709999999999916</c:v>
                </c:pt>
                <c:pt idx="10">
                  <c:v>-0.11330000000000062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0-4046-BA04-F1C047843802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CCCCCC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'12'!$E$3:$E$13</c:f>
              <c:numCache>
                <c:formatCode>0.0</c:formatCode>
                <c:ptCount val="11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0.52060000000000006</c:v>
                </c:pt>
                <c:pt idx="8">
                  <c:v>7.8200000000000131E-2</c:v>
                </c:pt>
                <c:pt idx="9">
                  <c:v>9.2500000000000068E-2</c:v>
                </c:pt>
                <c:pt idx="10">
                  <c:v>0.17600000000000024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0-4046-BA04-F1C047843802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008000">
                <a:alpha val="84706"/>
              </a:srgbClr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'12'!$F$3:$F$13</c:f>
              <c:numCache>
                <c:formatCode>0.0</c:formatCode>
                <c:ptCount val="11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0.8843999999999993</c:v>
                </c:pt>
                <c:pt idx="8">
                  <c:v>1.9095000000000006</c:v>
                </c:pt>
                <c:pt idx="9">
                  <c:v>1.8395000000000001</c:v>
                </c:pt>
                <c:pt idx="10">
                  <c:v>1.9563999999999993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50-4046-BA04-F1C047843802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'12'!$G$3:$G$13</c:f>
              <c:numCache>
                <c:formatCode>0.0</c:formatCode>
                <c:ptCount val="11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0.85679999999999978</c:v>
                </c:pt>
                <c:pt idx="8">
                  <c:v>0.72670000000000012</c:v>
                </c:pt>
                <c:pt idx="9">
                  <c:v>0.93840000000000012</c:v>
                </c:pt>
                <c:pt idx="10">
                  <c:v>0.80460000000000031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50-4046-BA04-F1C047843802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'12'!$H$3:$H$13</c:f>
              <c:numCache>
                <c:formatCode>0.0</c:formatCode>
                <c:ptCount val="11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1.619800000000001</c:v>
                </c:pt>
                <c:pt idx="8">
                  <c:v>1.0394999999999996</c:v>
                </c:pt>
                <c:pt idx="9">
                  <c:v>1.344000000000001</c:v>
                </c:pt>
                <c:pt idx="10">
                  <c:v>1.4343999999999997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50-4046-BA04-F1C047843802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'12'!$I$3:$I$13</c:f>
              <c:numCache>
                <c:formatCode>0.0</c:formatCode>
                <c:ptCount val="11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0.52640000000000031</c:v>
                </c:pt>
                <c:pt idx="8">
                  <c:v>1.2720000000000002</c:v>
                </c:pt>
                <c:pt idx="9">
                  <c:v>1.3847</c:v>
                </c:pt>
                <c:pt idx="10">
                  <c:v>1.1872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50-4046-BA04-F1C047843802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Information and comm.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'12'!$J$3:$J$13</c:f>
              <c:numCache>
                <c:formatCode>0.0</c:formatCode>
                <c:ptCount val="11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0.12100000000000001</c:v>
                </c:pt>
                <c:pt idx="8">
                  <c:v>9.8800000000000041E-2</c:v>
                </c:pt>
                <c:pt idx="9">
                  <c:v>7.1299999999999863E-2</c:v>
                </c:pt>
                <c:pt idx="10">
                  <c:v>8.5800000000000126E-2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50-4046-BA04-F1C047843802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Real estate activities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'12'!$K$3:$K$13</c:f>
              <c:numCache>
                <c:formatCode>0.0</c:formatCode>
                <c:ptCount val="11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0.19499999999999956</c:v>
                </c:pt>
                <c:pt idx="8">
                  <c:v>0.29369999999999974</c:v>
                </c:pt>
                <c:pt idx="9">
                  <c:v>0.11760000000000048</c:v>
                </c:pt>
                <c:pt idx="10">
                  <c:v>0.17199999999999999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50-4046-BA04-F1C047843802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'12'!$L$3:$L$13</c:f>
              <c:numCache>
                <c:formatCode>0.0</c:formatCode>
                <c:ptCount val="11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0.14109999999999992</c:v>
                </c:pt>
                <c:pt idx="8">
                  <c:v>0.21910000000000035</c:v>
                </c:pt>
                <c:pt idx="9">
                  <c:v>0.21409999999999993</c:v>
                </c:pt>
                <c:pt idx="10">
                  <c:v>0.20639999999999992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50-4046-BA04-F1C047843802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Net taxes on prod. and imp.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'12'!$M$3:$M$13</c:f>
              <c:numCache>
                <c:formatCode>0.0</c:formatCode>
                <c:ptCount val="11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0.1701999999999998</c:v>
                </c:pt>
                <c:pt idx="8">
                  <c:v>0.28000000000000003</c:v>
                </c:pt>
                <c:pt idx="9">
                  <c:v>0.38500000000000001</c:v>
                </c:pt>
                <c:pt idx="10">
                  <c:v>0.39049999999999996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50-4046-BA04-F1C04784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GDP (%)</c:v>
                </c:pt>
              </c:strCache>
            </c:strRef>
          </c:tx>
          <c:spPr>
            <a:ln w="3175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multiLvlStrRef>
              <c:f>'12'!$A$3:$B$13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'12'!$C$3:$C$13</c:f>
              <c:numCache>
                <c:formatCode>0.0</c:formatCode>
                <c:ptCount val="11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5</c:v>
                </c:pt>
                <c:pt idx="8">
                  <c:v>5.5999999999999943</c:v>
                </c:pt>
                <c:pt idx="9">
                  <c:v>6.2000000000000028</c:v>
                </c:pt>
                <c:pt idx="10">
                  <c:v>6.299999999999998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2750-4046-BA04-F1C04784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en-US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 b="0" i="0" baseline="0">
                    <a:effectLst/>
                  </a:rPr>
                  <a:t>% YoY, cumulative total</a:t>
                </a:r>
              </a:p>
            </c:rich>
          </c:tx>
          <c:layout>
            <c:manualLayout>
              <c:xMode val="edge"/>
              <c:yMode val="edge"/>
              <c:x val="2.0927505144776433E-2"/>
              <c:y val="0.3596058101432972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en-US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800"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Final consumption of households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'13'!$D$3:$D$13</c:f>
              <c:numCache>
                <c:formatCode>0.0</c:formatCode>
                <c:ptCount val="11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  <c:pt idx="8">
                  <c:v>3.4728717282528927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D6-479F-8446-B0AC8E9AB69A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Final consumption of government administration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'13'!$E$3:$E$13</c:f>
              <c:numCache>
                <c:formatCode>0.0</c:formatCode>
                <c:ptCount val="11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  <c:pt idx="8">
                  <c:v>0.10247562058333351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D6-479F-8446-B0AC8E9AB69A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'13'!$F$3:$F$13</c:f>
              <c:numCache>
                <c:formatCode>0.0</c:formatCode>
                <c:ptCount val="11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  <c:pt idx="8">
                  <c:v>2.434435049891035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6-479F-8446-B0AC8E9AB69A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NPISH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'13'!$G$3:$G$13</c:f>
              <c:numCache>
                <c:formatCode>0.0</c:formatCode>
                <c:ptCount val="11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  <c:pt idx="8">
                  <c:v>-2.7691527316555761E-2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6-479F-8446-B0AC8E9AB69A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Net export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'13'!$H$3:$H$13</c:f>
              <c:numCache>
                <c:formatCode>0.0</c:formatCode>
                <c:ptCount val="11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  <c:pt idx="8">
                  <c:v>-0.36795842599537476</c:v>
                </c:pt>
                <c:pt idx="9">
                  <c:v>-3.7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6-479F-8446-B0AC8E9A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GDP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'13'!$C$3:$C$13</c:f>
              <c:numCache>
                <c:formatCode>0.0</c:formatCode>
                <c:ptCount val="11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  <c:pt idx="9">
                  <c:v>6.3</c:v>
                </c:pt>
                <c:pt idx="10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ED6-479F-8446-B0AC8E9AB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en-US" sz="800" b="0">
                    <a:latin typeface="+mn-lt"/>
                  </a:rPr>
                  <a:t>% YoY, cumulative total, p.p.</a:t>
                </a:r>
                <a:endParaRPr lang="ru-RU" sz="800" b="0">
                  <a:latin typeface="+mn-lt"/>
                </a:endParaRP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en-US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66782863360589E-2"/>
          <c:y val="2.732596858228542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july</c:v>
                  </c:pt>
                  <c:pt idx="11">
                    <c:v>aug.</c:v>
                  </c:pt>
                  <c:pt idx="12">
                    <c:v>sept.</c:v>
                  </c:pt>
                  <c:pt idx="13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'14'!$D$3:$D$16</c:f>
              <c:numCache>
                <c:formatCode>0.00</c:formatCode>
                <c:ptCount val="14"/>
                <c:pt idx="0">
                  <c:v>-1.9459259486448399</c:v>
                </c:pt>
                <c:pt idx="1">
                  <c:v>-2.0669068669341057</c:v>
                </c:pt>
                <c:pt idx="2">
                  <c:v>-1.99387975838543</c:v>
                </c:pt>
                <c:pt idx="3">
                  <c:v>1.9984614795640996</c:v>
                </c:pt>
                <c:pt idx="4">
                  <c:v>1.9132574470888031</c:v>
                </c:pt>
                <c:pt idx="5">
                  <c:v>3.5068597735628702</c:v>
                </c:pt>
                <c:pt idx="6">
                  <c:v>2.5270118396301053</c:v>
                </c:pt>
                <c:pt idx="7">
                  <c:v>3.6458793821071898</c:v>
                </c:pt>
                <c:pt idx="8">
                  <c:v>1.1432004957537436</c:v>
                </c:pt>
                <c:pt idx="9">
                  <c:v>1.5453477069214001</c:v>
                </c:pt>
                <c:pt idx="10">
                  <c:v>4.1442517527153226</c:v>
                </c:pt>
                <c:pt idx="11">
                  <c:v>1.780619410407609</c:v>
                </c:pt>
                <c:pt idx="12">
                  <c:v>2.7787690802414833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2-4C9E-834A-050B1AF2C848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Non-food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july</c:v>
                  </c:pt>
                  <c:pt idx="11">
                    <c:v>aug.</c:v>
                  </c:pt>
                  <c:pt idx="12">
                    <c:v>sept.</c:v>
                  </c:pt>
                  <c:pt idx="13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'14'!$E$3:$E$16</c:f>
              <c:numCache>
                <c:formatCode>0.00</c:formatCode>
                <c:ptCount val="14"/>
                <c:pt idx="0">
                  <c:v>14.894632863801499</c:v>
                </c:pt>
                <c:pt idx="1">
                  <c:v>8.4427368981822504</c:v>
                </c:pt>
                <c:pt idx="2">
                  <c:v>8.0509232705858906</c:v>
                </c:pt>
                <c:pt idx="3">
                  <c:v>8.0109746701037992</c:v>
                </c:pt>
                <c:pt idx="4">
                  <c:v>2.9646440553086433</c:v>
                </c:pt>
                <c:pt idx="5">
                  <c:v>2.7887410919957101</c:v>
                </c:pt>
                <c:pt idx="6">
                  <c:v>7.0559325872635057</c:v>
                </c:pt>
                <c:pt idx="7">
                  <c:v>11.857292505581603</c:v>
                </c:pt>
                <c:pt idx="8">
                  <c:v>3.6521702834031591</c:v>
                </c:pt>
                <c:pt idx="9">
                  <c:v>6.6132211186449199</c:v>
                </c:pt>
                <c:pt idx="10">
                  <c:v>2.5</c:v>
                </c:pt>
                <c:pt idx="11">
                  <c:v>6.4</c:v>
                </c:pt>
                <c:pt idx="12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2-4C9E-834A-050B1AF2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Retail trade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july</c:v>
                  </c:pt>
                  <c:pt idx="11">
                    <c:v>aug.</c:v>
                  </c:pt>
                  <c:pt idx="12">
                    <c:v>sept.</c:v>
                  </c:pt>
                  <c:pt idx="13">
                    <c:v>oct.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'14'!$C$3:$C$16</c:f>
              <c:numCache>
                <c:formatCode>0.0</c:formatCode>
                <c:ptCount val="14"/>
                <c:pt idx="0">
                  <c:v>12.866666666666665</c:v>
                </c:pt>
                <c:pt idx="1">
                  <c:v>6.3666666666666698</c:v>
                </c:pt>
                <c:pt idx="2">
                  <c:v>6.1333333333333302</c:v>
                </c:pt>
                <c:pt idx="3">
                  <c:v>9.9666666666666686</c:v>
                </c:pt>
                <c:pt idx="4">
                  <c:v>4.833333333333333</c:v>
                </c:pt>
                <c:pt idx="5">
                  <c:v>6.2999999999999972</c:v>
                </c:pt>
                <c:pt idx="6">
                  <c:v>9.6</c:v>
                </c:pt>
                <c:pt idx="7">
                  <c:v>15.533333333333331</c:v>
                </c:pt>
                <c:pt idx="8">
                  <c:v>4.7666666666666657</c:v>
                </c:pt>
                <c:pt idx="9">
                  <c:v>8.1666666666666625</c:v>
                </c:pt>
                <c:pt idx="10">
                  <c:v>6.6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282-4C9E-834A-050B1AF2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0" i="0" baseline="0">
                    <a:effectLst/>
                  </a:rPr>
                  <a:t>% </a:t>
                </a:r>
                <a:r>
                  <a:rPr lang="en-US" sz="1000" b="0" i="0" baseline="0">
                    <a:effectLst/>
                  </a:rPr>
                  <a:t>YoY, p.p.</a:t>
                </a:r>
                <a:endParaRPr lang="ru-RU" sz="4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30061190112429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193421458882318"/>
          <c:y val="2.0906704843712719E-2"/>
          <c:w val="0.3127794323824597"/>
          <c:h val="0.158007599796294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1241398879194"/>
          <c:y val="0.14888795402590804"/>
          <c:w val="0.82706438722186759"/>
          <c:h val="0.6752222504445009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Turnover of non-food products in real terms, SA, % MoM</c:v>
                </c:pt>
              </c:strCache>
            </c:strRef>
          </c:tx>
          <c:spPr>
            <a:ln w="28575" cap="rnd">
              <a:solidFill>
                <a:srgbClr val="F1C94D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'15'!$C$3:$C$23</c:f>
              <c:numCache>
                <c:formatCode>0.0</c:formatCode>
                <c:ptCount val="21"/>
                <c:pt idx="0">
                  <c:v>-1.7</c:v>
                </c:pt>
                <c:pt idx="1">
                  <c:v>-2</c:v>
                </c:pt>
                <c:pt idx="2">
                  <c:v>0.3</c:v>
                </c:pt>
                <c:pt idx="3">
                  <c:v>0.7</c:v>
                </c:pt>
                <c:pt idx="4">
                  <c:v>-2.2000000000000002</c:v>
                </c:pt>
                <c:pt idx="5">
                  <c:v>5.3</c:v>
                </c:pt>
                <c:pt idx="6">
                  <c:v>4.9000000000000004</c:v>
                </c:pt>
                <c:pt idx="7">
                  <c:v>-3.3</c:v>
                </c:pt>
                <c:pt idx="8">
                  <c:v>2.8940823354565595</c:v>
                </c:pt>
                <c:pt idx="9">
                  <c:v>7.3449607983503142</c:v>
                </c:pt>
                <c:pt idx="10">
                  <c:v>-0.4787061432350157</c:v>
                </c:pt>
                <c:pt idx="11">
                  <c:v>0.2106532703433146</c:v>
                </c:pt>
                <c:pt idx="12">
                  <c:v>-11.134565355295408</c:v>
                </c:pt>
                <c:pt idx="13">
                  <c:v>3.461380806996587</c:v>
                </c:pt>
                <c:pt idx="14">
                  <c:v>-0.42263517359420177</c:v>
                </c:pt>
                <c:pt idx="15">
                  <c:v>5.079599675130126</c:v>
                </c:pt>
                <c:pt idx="16">
                  <c:v>-1.1629891081851156</c:v>
                </c:pt>
                <c:pt idx="17">
                  <c:v>-4.8501065002838573E-2</c:v>
                </c:pt>
                <c:pt idx="18">
                  <c:v>1.2787499996582739</c:v>
                </c:pt>
                <c:pt idx="19">
                  <c:v>4.9177108428248886</c:v>
                </c:pt>
                <c:pt idx="20">
                  <c:v>1.0626663957670672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D83-456D-9E8C-C63A6CCC93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0"/>
          <c:order val="0"/>
          <c:tx>
            <c:strRef>
              <c:f>'15'!$D$2</c:f>
              <c:strCache>
                <c:ptCount val="1"/>
                <c:pt idx="0">
                  <c:v>Issued mortgage loans in real terms (RHS, % MoM)</c:v>
                </c:pt>
              </c:strCache>
            </c:strRef>
          </c:tx>
          <c:spPr>
            <a:ln w="28575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'15'!$A$3:$B$23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'15'!$D$3:$D$23</c:f>
              <c:numCache>
                <c:formatCode>0.0</c:formatCode>
                <c:ptCount val="21"/>
                <c:pt idx="0">
                  <c:v>-26.6</c:v>
                </c:pt>
                <c:pt idx="1">
                  <c:v>21.8</c:v>
                </c:pt>
                <c:pt idx="2">
                  <c:v>-21.8</c:v>
                </c:pt>
                <c:pt idx="3">
                  <c:v>6.4</c:v>
                </c:pt>
                <c:pt idx="4">
                  <c:v>-11.5</c:v>
                </c:pt>
                <c:pt idx="5">
                  <c:v>14.8</c:v>
                </c:pt>
                <c:pt idx="6">
                  <c:v>31.4</c:v>
                </c:pt>
                <c:pt idx="7">
                  <c:v>14.2</c:v>
                </c:pt>
                <c:pt idx="8">
                  <c:v>-13.886536261229693</c:v>
                </c:pt>
                <c:pt idx="9">
                  <c:v>7.2895992352860333</c:v>
                </c:pt>
                <c:pt idx="10">
                  <c:v>10.532723331292516</c:v>
                </c:pt>
                <c:pt idx="11">
                  <c:v>7.4241938260309155</c:v>
                </c:pt>
                <c:pt idx="12">
                  <c:v>-46.817947136697427</c:v>
                </c:pt>
                <c:pt idx="13">
                  <c:v>2.4354175724807874</c:v>
                </c:pt>
                <c:pt idx="14">
                  <c:v>-1.9032271999586357</c:v>
                </c:pt>
                <c:pt idx="15">
                  <c:v>61.569701610972203</c:v>
                </c:pt>
                <c:pt idx="16">
                  <c:v>-0.73634913401888014</c:v>
                </c:pt>
                <c:pt idx="17">
                  <c:v>-14.857233719547864</c:v>
                </c:pt>
                <c:pt idx="18">
                  <c:v>15.140203134516739</c:v>
                </c:pt>
                <c:pt idx="19">
                  <c:v>33.395592375218996</c:v>
                </c:pt>
                <c:pt idx="20">
                  <c:v>-26.237993359807163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83-456D-9E8C-C63A6CCC9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669232"/>
        <c:axId val="1183197328"/>
      </c:lineChart>
      <c:valAx>
        <c:axId val="825883760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1183197328"/>
        <c:scaling>
          <c:orientation val="minMax"/>
          <c:max val="75"/>
          <c:min val="-7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69232"/>
        <c:crosses val="max"/>
        <c:crossBetween val="between"/>
      </c:valAx>
      <c:catAx>
        <c:axId val="117966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319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171450</xdr:rowOff>
    </xdr:from>
    <xdr:to>
      <xdr:col>6</xdr:col>
      <xdr:colOff>276225</xdr:colOff>
      <xdr:row>17</xdr:row>
      <xdr:rowOff>123475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361950"/>
          <a:ext cx="3895725" cy="3104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1</xdr:row>
      <xdr:rowOff>114300</xdr:rowOff>
    </xdr:from>
    <xdr:to>
      <xdr:col>17</xdr:col>
      <xdr:colOff>390525</xdr:colOff>
      <xdr:row>15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1</xdr:row>
      <xdr:rowOff>9525</xdr:rowOff>
    </xdr:from>
    <xdr:to>
      <xdr:col>22</xdr:col>
      <xdr:colOff>495300</xdr:colOff>
      <xdr:row>18</xdr:row>
      <xdr:rowOff>76201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290513</xdr:colOff>
      <xdr:row>0</xdr:row>
      <xdr:rowOff>152399</xdr:rowOff>
    </xdr:from>
    <xdr:to>
      <xdr:col>18</xdr:col>
      <xdr:colOff>495301</xdr:colOff>
      <xdr:row>14</xdr:row>
      <xdr:rowOff>9524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171450</xdr:rowOff>
    </xdr:from>
    <xdr:to>
      <xdr:col>16</xdr:col>
      <xdr:colOff>601567</xdr:colOff>
      <xdr:row>12</xdr:row>
      <xdr:rowOff>157950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219073</xdr:colOff>
      <xdr:row>1</xdr:row>
      <xdr:rowOff>57150</xdr:rowOff>
    </xdr:from>
    <xdr:to>
      <xdr:col>22</xdr:col>
      <xdr:colOff>304800</xdr:colOff>
      <xdr:row>13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0</xdr:row>
      <xdr:rowOff>276225</xdr:rowOff>
    </xdr:from>
    <xdr:to>
      <xdr:col>12</xdr:col>
      <xdr:colOff>590551</xdr:colOff>
      <xdr:row>11</xdr:row>
      <xdr:rowOff>38099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104775</xdr:rowOff>
    </xdr:from>
    <xdr:to>
      <xdr:col>15</xdr:col>
      <xdr:colOff>590550</xdr:colOff>
      <xdr:row>14</xdr:row>
      <xdr:rowOff>171449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0</xdr:row>
      <xdr:rowOff>57150</xdr:rowOff>
    </xdr:from>
    <xdr:to>
      <xdr:col>14</xdr:col>
      <xdr:colOff>504826</xdr:colOff>
      <xdr:row>12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790576</xdr:colOff>
      <xdr:row>1</xdr:row>
      <xdr:rowOff>123825</xdr:rowOff>
    </xdr:from>
    <xdr:to>
      <xdr:col>8</xdr:col>
      <xdr:colOff>105697</xdr:colOff>
      <xdr:row>17</xdr:row>
      <xdr:rowOff>161925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1" y="314325"/>
          <a:ext cx="3915696" cy="31908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66674</xdr:rowOff>
    </xdr:from>
    <xdr:to>
      <xdr:col>18</xdr:col>
      <xdr:colOff>561975</xdr:colOff>
      <xdr:row>11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0</xdr:row>
      <xdr:rowOff>104775</xdr:rowOff>
    </xdr:from>
    <xdr:to>
      <xdr:col>19</xdr:col>
      <xdr:colOff>285749</xdr:colOff>
      <xdr:row>13</xdr:row>
      <xdr:rowOff>142874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46567</xdr:rowOff>
    </xdr:from>
    <xdr:to>
      <xdr:col>18</xdr:col>
      <xdr:colOff>285750</xdr:colOff>
      <xdr:row>13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222251</xdr:colOff>
      <xdr:row>0</xdr:row>
      <xdr:rowOff>84666</xdr:rowOff>
    </xdr:from>
    <xdr:to>
      <xdr:col>19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0</xdr:row>
      <xdr:rowOff>266700</xdr:rowOff>
    </xdr:from>
    <xdr:to>
      <xdr:col>14</xdr:col>
      <xdr:colOff>438149</xdr:colOff>
      <xdr:row>11</xdr:row>
      <xdr:rowOff>34925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0</xdr:row>
      <xdr:rowOff>238125</xdr:rowOff>
    </xdr:from>
    <xdr:to>
      <xdr:col>16</xdr:col>
      <xdr:colOff>390525</xdr:colOff>
      <xdr:row>12</xdr:row>
      <xdr:rowOff>101600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304800</xdr:rowOff>
    </xdr:from>
    <xdr:to>
      <xdr:col>13</xdr:col>
      <xdr:colOff>457200</xdr:colOff>
      <xdr:row>12</xdr:row>
      <xdr:rowOff>101600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0</xdr:row>
      <xdr:rowOff>257175</xdr:rowOff>
    </xdr:from>
    <xdr:to>
      <xdr:col>18</xdr:col>
      <xdr:colOff>457200</xdr:colOff>
      <xdr:row>12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200026</xdr:rowOff>
    </xdr:from>
    <xdr:to>
      <xdr:col>13</xdr:col>
      <xdr:colOff>278130</xdr:colOff>
      <xdr:row>12</xdr:row>
      <xdr:rowOff>101601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171448</xdr:colOff>
      <xdr:row>0</xdr:row>
      <xdr:rowOff>161925</xdr:rowOff>
    </xdr:from>
    <xdr:to>
      <xdr:col>18</xdr:col>
      <xdr:colOff>419100</xdr:colOff>
      <xdr:row>258</xdr:row>
      <xdr:rowOff>133350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57150</xdr:rowOff>
    </xdr:from>
    <xdr:to>
      <xdr:col>7</xdr:col>
      <xdr:colOff>104775</xdr:colOff>
      <xdr:row>14</xdr:row>
      <xdr:rowOff>71293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533400"/>
          <a:ext cx="3419475" cy="2490643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484188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428625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0</xdr:row>
      <xdr:rowOff>88901</xdr:rowOff>
    </xdr:from>
    <xdr:to>
      <xdr:col>15</xdr:col>
      <xdr:colOff>462762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140150</xdr:rowOff>
    </xdr:from>
    <xdr:to>
      <xdr:col>17</xdr:col>
      <xdr:colOff>744246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1</xdr:row>
      <xdr:rowOff>130627</xdr:rowOff>
    </xdr:from>
    <xdr:to>
      <xdr:col>19</xdr:col>
      <xdr:colOff>356897</xdr:colOff>
      <xdr:row>28</xdr:row>
      <xdr:rowOff>57150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130628</xdr:colOff>
      <xdr:row>0</xdr:row>
      <xdr:rowOff>114299</xdr:rowOff>
    </xdr:from>
    <xdr:to>
      <xdr:col>17</xdr:col>
      <xdr:colOff>484415</xdr:colOff>
      <xdr:row>9</xdr:row>
      <xdr:rowOff>29935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289560</xdr:colOff>
      <xdr:row>0</xdr:row>
      <xdr:rowOff>68579</xdr:rowOff>
    </xdr:from>
    <xdr:to>
      <xdr:col>16</xdr:col>
      <xdr:colOff>326235</xdr:colOff>
      <xdr:row>11</xdr:row>
      <xdr:rowOff>63479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78441</xdr:colOff>
      <xdr:row>0</xdr:row>
      <xdr:rowOff>60511</xdr:rowOff>
    </xdr:from>
    <xdr:to>
      <xdr:col>17</xdr:col>
      <xdr:colOff>598393</xdr:colOff>
      <xdr:row>14</xdr:row>
      <xdr:rowOff>168088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76200</xdr:rowOff>
    </xdr:from>
    <xdr:to>
      <xdr:col>7</xdr:col>
      <xdr:colOff>28575</xdr:colOff>
      <xdr:row>14</xdr:row>
      <xdr:rowOff>92239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657225"/>
          <a:ext cx="3429000" cy="24925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137821</xdr:rowOff>
    </xdr:from>
    <xdr:to>
      <xdr:col>7</xdr:col>
      <xdr:colOff>457200</xdr:colOff>
      <xdr:row>16</xdr:row>
      <xdr:rowOff>95250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5" y="528346"/>
          <a:ext cx="4810125" cy="28149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142875</xdr:rowOff>
    </xdr:from>
    <xdr:to>
      <xdr:col>7</xdr:col>
      <xdr:colOff>321945</xdr:colOff>
      <xdr:row>16</xdr:row>
      <xdr:rowOff>169545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495300"/>
          <a:ext cx="5093970" cy="28841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209551</xdr:colOff>
      <xdr:row>2</xdr:row>
      <xdr:rowOff>114301</xdr:rowOff>
    </xdr:from>
    <xdr:to>
      <xdr:col>10</xdr:col>
      <xdr:colOff>228601</xdr:colOff>
      <xdr:row>22</xdr:row>
      <xdr:rowOff>128129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1" y="495301"/>
          <a:ext cx="4895850" cy="38238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171450</xdr:colOff>
      <xdr:row>1</xdr:row>
      <xdr:rowOff>200025</xdr:rowOff>
    </xdr:from>
    <xdr:to>
      <xdr:col>20</xdr:col>
      <xdr:colOff>205107</xdr:colOff>
      <xdr:row>11</xdr:row>
      <xdr:rowOff>38100</xdr:rowOff>
    </xdr:to>
    <xdr:sp macro="" textlink="">
      <xdr:nvSpPr>
        <xdr:cNvPr id="7" name="Прямоугольник 6"/>
        <xdr:cNvSpPr/>
      </xdr:nvSpPr>
      <xdr:spPr>
        <a:xfrm>
          <a:off x="10325100" y="390525"/>
          <a:ext cx="1271907" cy="18764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</a:rPr>
            <a:t>Forecast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11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ida_S\AppData\Local\Microsoft\Windows\INetCache\Content.Outlook\M0ZP8HB9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&#1090;&#1072;&#1090;&#1080;&#1089;&#1090;&#1080;&#1095;&#1077;&#1089;&#1082;&#1072;&#1103;%20&#1080;&#1085;&#1092;&#1086;&#1088;&#1084;&#1072;&#1094;&#1080;&#1103;%20&#1044;&#1086;&#1044;&#1050;&#1055;(eng)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eng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Zangar_A_inet\Downloads\&#1057;&#1090;&#1072;&#1090;&#1080;&#1089;&#1090;&#1080;&#1095;&#1077;&#1089;&#1082;&#1072;&#1103;%20&#1080;&#1085;&#1092;&#1086;&#1088;&#1084;&#1072;&#1094;&#1080;&#1103;%20&#1044;&#1086;&#1044;&#1050;&#1055;eng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</sheetNames>
  </externalBook>
</externalLink>
</file>

<file path=xl/tables/table1.xml><?xml version="1.0" encoding="utf-8"?>
<table xmlns="http://schemas.openxmlformats.org/spreadsheetml/2006/main" id="1" name="Таблица1" displayName="Таблица1" ref="C2:F12" totalsRowShown="0" headerRowDxfId="48" dataDxfId="46" headerRowBorderDxfId="47" tableBorderDxfId="45" totalsRowBorderDxfId="44">
  <tableColumns count="4">
    <tableColumn id="2" name="Non-oil structural deficit" dataDxfId="43"/>
    <tableColumn id="1" name="Cycle" dataDxfId="42"/>
    <tableColumn id="3" name="Debt service" dataDxfId="41"/>
    <tableColumn id="4" name="ECD+Transfers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7" displayName="Таблица17" ref="C2:H12" totalsRowShown="0" headerRowDxfId="39" dataDxfId="37" headerRowBorderDxfId="38" tableBorderDxfId="36" totalsRowBorderDxfId="35">
  <tableColumns count="6">
    <tableColumn id="2" name="Taxes" dataDxfId="34"/>
    <tableColumn id="1" name="CIT" dataDxfId="33"/>
    <tableColumn id="3" name="IIT" dataDxfId="32"/>
    <tableColumn id="4" name="Social tax" dataDxfId="31"/>
    <tableColumn id="5" name="VAT " dataDxfId="30"/>
    <tableColumn id="6" name="Others" dataDxfId="2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Таблица18" displayName="Таблица18" ref="C2:J12" totalsRowShown="0" headerRowDxfId="28" dataDxfId="26" headerRowBorderDxfId="27" tableBorderDxfId="25" totalsRowBorderDxfId="24">
  <tableColumns count="8">
    <tableColumn id="2" name="Expenses" dataDxfId="23"/>
    <tableColumn id="1" name="Education" dataDxfId="22"/>
    <tableColumn id="3" name="Healthcare " dataDxfId="21"/>
    <tableColumn id="4" name="Social assistance" dataDxfId="20"/>
    <tableColumn id="5" name="Housing and communal services" dataDxfId="19"/>
    <tableColumn id="6" name="Transport and communications" dataDxfId="18"/>
    <tableColumn id="7" name="Debt service" dataDxfId="17"/>
    <tableColumn id="8" name="Others" dataDxfId="1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Таблица19" displayName="Таблица19" ref="C2:E12" totalsRowShown="0" headerRowDxfId="15" dataDxfId="13" headerRowBorderDxfId="14" tableBorderDxfId="12" totalsRowBorderDxfId="11">
  <tableColumns count="3">
    <tableColumn id="2" name="Primary expenses" dataDxfId="10"/>
    <tableColumn id="1" name="Capital" dataDxfId="9"/>
    <tableColumn id="3" name="Current" dataDxfId="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Month" dataDxfId="2"/>
    <tableColumn id="12" name="legal entities" dataDxfId="1"/>
    <tableColumn id="3" name="individua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view="pageBreakPreview" zoomScale="85" zoomScaleNormal="85" zoomScaleSheetLayoutView="85" workbookViewId="0">
      <selection activeCell="B23" sqref="B23:G23"/>
    </sheetView>
  </sheetViews>
  <sheetFormatPr defaultRowHeight="15.75"/>
  <cols>
    <col min="1" max="1" width="13.42578125" style="94" customWidth="1"/>
    <col min="2" max="2" width="139.5703125" style="65" customWidth="1"/>
    <col min="3" max="3" width="9.140625" style="65" hidden="1" customWidth="1"/>
    <col min="4" max="4" width="2.28515625" style="65" hidden="1" customWidth="1"/>
    <col min="5" max="5" width="1.5703125" style="65" hidden="1" customWidth="1"/>
    <col min="6" max="6" width="2.5703125" style="65" hidden="1" customWidth="1"/>
    <col min="7" max="7" width="14.85546875" style="65" customWidth="1"/>
    <col min="8" max="8" width="9" style="65" customWidth="1"/>
    <col min="9" max="16384" width="9.140625" style="65"/>
  </cols>
  <sheetData>
    <row r="1" spans="1:7" ht="18.75">
      <c r="A1" s="317" t="s">
        <v>5</v>
      </c>
      <c r="B1" s="317"/>
      <c r="C1" s="317"/>
      <c r="D1" s="317"/>
      <c r="E1" s="317"/>
      <c r="F1" s="317"/>
      <c r="G1" s="317"/>
    </row>
    <row r="2" spans="1:7" ht="18.75">
      <c r="A2" s="317" t="s">
        <v>85</v>
      </c>
      <c r="B2" s="317"/>
      <c r="C2" s="317"/>
      <c r="D2" s="317"/>
      <c r="E2" s="317"/>
      <c r="F2" s="317"/>
      <c r="G2" s="317"/>
    </row>
    <row r="3" spans="1:7" ht="15" customHeight="1">
      <c r="A3" s="113" t="s">
        <v>43</v>
      </c>
      <c r="B3" s="313" t="s">
        <v>196</v>
      </c>
      <c r="C3" s="313"/>
      <c r="D3" s="313"/>
      <c r="E3" s="313"/>
      <c r="F3" s="313"/>
      <c r="G3" s="313"/>
    </row>
    <row r="4" spans="1:7" ht="15" customHeight="1">
      <c r="A4" s="113" t="s">
        <v>44</v>
      </c>
      <c r="B4" s="313" t="s">
        <v>197</v>
      </c>
      <c r="C4" s="313"/>
      <c r="D4" s="313"/>
      <c r="E4" s="313"/>
      <c r="F4" s="313"/>
      <c r="G4" s="313"/>
    </row>
    <row r="5" spans="1:7" ht="17.25" customHeight="1">
      <c r="A5" s="113" t="s">
        <v>45</v>
      </c>
      <c r="B5" s="323" t="s">
        <v>198</v>
      </c>
      <c r="C5" s="324"/>
      <c r="D5" s="324"/>
      <c r="E5" s="324"/>
      <c r="F5" s="324"/>
      <c r="G5" s="325"/>
    </row>
    <row r="6" spans="1:7">
      <c r="A6" s="113" t="s">
        <v>46</v>
      </c>
      <c r="B6" s="310" t="s">
        <v>199</v>
      </c>
      <c r="C6" s="311"/>
      <c r="D6" s="311"/>
      <c r="E6" s="311"/>
      <c r="F6" s="311"/>
      <c r="G6" s="312"/>
    </row>
    <row r="7" spans="1:7" ht="15" customHeight="1">
      <c r="A7" s="200" t="s">
        <v>47</v>
      </c>
      <c r="B7" s="318" t="s">
        <v>214</v>
      </c>
      <c r="C7" s="319"/>
      <c r="D7" s="319"/>
      <c r="E7" s="319"/>
      <c r="F7" s="319"/>
      <c r="G7" s="320"/>
    </row>
    <row r="8" spans="1:7" ht="15" customHeight="1">
      <c r="A8" s="200" t="s">
        <v>48</v>
      </c>
      <c r="B8" s="318" t="s">
        <v>232</v>
      </c>
      <c r="C8" s="319"/>
      <c r="D8" s="319"/>
      <c r="E8" s="319"/>
      <c r="F8" s="319"/>
      <c r="G8" s="320"/>
    </row>
    <row r="9" spans="1:7" ht="15" customHeight="1">
      <c r="A9" s="113" t="s">
        <v>51</v>
      </c>
      <c r="B9" s="321" t="s">
        <v>200</v>
      </c>
      <c r="C9" s="321"/>
      <c r="D9" s="321"/>
      <c r="E9" s="321"/>
      <c r="F9" s="321"/>
      <c r="G9" s="321"/>
    </row>
    <row r="10" spans="1:7" ht="15" customHeight="1">
      <c r="A10" s="200" t="s">
        <v>49</v>
      </c>
      <c r="B10" s="322" t="s">
        <v>219</v>
      </c>
      <c r="C10" s="322"/>
      <c r="D10" s="322"/>
      <c r="E10" s="322"/>
      <c r="F10" s="322"/>
      <c r="G10" s="322"/>
    </row>
    <row r="11" spans="1:7" ht="18.75">
      <c r="A11" s="317" t="s">
        <v>86</v>
      </c>
      <c r="B11" s="317"/>
      <c r="C11" s="317"/>
      <c r="D11" s="317"/>
      <c r="E11" s="317"/>
      <c r="F11" s="317"/>
      <c r="G11" s="317"/>
    </row>
    <row r="12" spans="1:7">
      <c r="A12" s="113" t="s">
        <v>52</v>
      </c>
      <c r="B12" s="313" t="s">
        <v>190</v>
      </c>
      <c r="C12" s="313"/>
      <c r="D12" s="313"/>
      <c r="E12" s="313"/>
      <c r="F12" s="313"/>
      <c r="G12" s="313"/>
    </row>
    <row r="13" spans="1:7" ht="15.75" customHeight="1">
      <c r="A13" s="113" t="s">
        <v>53</v>
      </c>
      <c r="B13" s="313" t="s">
        <v>191</v>
      </c>
      <c r="C13" s="313"/>
      <c r="D13" s="313"/>
      <c r="E13" s="313"/>
      <c r="F13" s="313"/>
      <c r="G13" s="313"/>
    </row>
    <row r="14" spans="1:7">
      <c r="A14" s="113" t="s">
        <v>54</v>
      </c>
      <c r="B14" s="314" t="s">
        <v>220</v>
      </c>
      <c r="C14" s="315"/>
      <c r="D14" s="315"/>
      <c r="E14" s="315"/>
      <c r="F14" s="315"/>
      <c r="G14" s="316"/>
    </row>
    <row r="15" spans="1:7" ht="15.75" customHeight="1">
      <c r="A15" s="113" t="s">
        <v>55</v>
      </c>
      <c r="B15" s="314" t="s">
        <v>192</v>
      </c>
      <c r="C15" s="315"/>
      <c r="D15" s="315"/>
      <c r="E15" s="315"/>
      <c r="F15" s="315"/>
      <c r="G15" s="316"/>
    </row>
    <row r="16" spans="1:7">
      <c r="A16" s="113" t="s">
        <v>64</v>
      </c>
      <c r="B16" s="314" t="s">
        <v>201</v>
      </c>
      <c r="C16" s="315"/>
      <c r="D16" s="315"/>
      <c r="E16" s="315"/>
      <c r="F16" s="315"/>
      <c r="G16" s="316"/>
    </row>
    <row r="17" spans="1:7">
      <c r="A17" s="113" t="s">
        <v>23</v>
      </c>
      <c r="B17" s="314" t="s">
        <v>202</v>
      </c>
      <c r="C17" s="315"/>
      <c r="D17" s="315"/>
      <c r="E17" s="315"/>
      <c r="F17" s="315"/>
      <c r="G17" s="316"/>
    </row>
    <row r="18" spans="1:7">
      <c r="A18" s="113" t="s">
        <v>24</v>
      </c>
      <c r="B18" s="314" t="s">
        <v>203</v>
      </c>
      <c r="C18" s="315"/>
      <c r="D18" s="315"/>
      <c r="E18" s="315"/>
      <c r="F18" s="315"/>
      <c r="G18" s="316"/>
    </row>
    <row r="19" spans="1:7">
      <c r="A19" s="113" t="s">
        <v>25</v>
      </c>
      <c r="B19" s="314" t="s">
        <v>204</v>
      </c>
      <c r="C19" s="315"/>
      <c r="D19" s="315"/>
      <c r="E19" s="315"/>
      <c r="F19" s="315"/>
      <c r="G19" s="316"/>
    </row>
    <row r="20" spans="1:7">
      <c r="A20" s="113" t="s">
        <v>56</v>
      </c>
      <c r="B20" s="310" t="s">
        <v>205</v>
      </c>
      <c r="C20" s="311"/>
      <c r="D20" s="311"/>
      <c r="E20" s="311"/>
      <c r="F20" s="311"/>
      <c r="G20" s="312"/>
    </row>
    <row r="21" spans="1:7">
      <c r="A21" s="113" t="s">
        <v>57</v>
      </c>
      <c r="B21" s="310" t="s">
        <v>206</v>
      </c>
      <c r="C21" s="311"/>
      <c r="D21" s="311"/>
      <c r="E21" s="311"/>
      <c r="F21" s="311"/>
      <c r="G21" s="312"/>
    </row>
    <row r="22" spans="1:7">
      <c r="A22" s="113" t="s">
        <v>58</v>
      </c>
      <c r="B22" s="314" t="s">
        <v>207</v>
      </c>
      <c r="C22" s="315"/>
      <c r="D22" s="315"/>
      <c r="E22" s="315"/>
      <c r="F22" s="315"/>
      <c r="G22" s="316"/>
    </row>
    <row r="23" spans="1:7">
      <c r="A23" s="113" t="s">
        <v>59</v>
      </c>
      <c r="B23" s="314" t="s">
        <v>208</v>
      </c>
      <c r="C23" s="315"/>
      <c r="D23" s="315"/>
      <c r="E23" s="315"/>
      <c r="F23" s="315"/>
      <c r="G23" s="316"/>
    </row>
    <row r="24" spans="1:7">
      <c r="A24" s="113" t="s">
        <v>77</v>
      </c>
      <c r="B24" s="326" t="s">
        <v>221</v>
      </c>
      <c r="C24" s="326"/>
      <c r="D24" s="326"/>
      <c r="E24" s="326"/>
      <c r="F24" s="326"/>
      <c r="G24" s="326"/>
    </row>
    <row r="25" spans="1:7">
      <c r="A25" s="200" t="s">
        <v>60</v>
      </c>
      <c r="B25" s="326" t="s">
        <v>222</v>
      </c>
      <c r="C25" s="326"/>
      <c r="D25" s="326"/>
      <c r="E25" s="326"/>
      <c r="F25" s="326"/>
      <c r="G25" s="326"/>
    </row>
    <row r="26" spans="1:7" ht="15.75" customHeight="1">
      <c r="A26" s="200" t="s">
        <v>61</v>
      </c>
      <c r="B26" s="333" t="s">
        <v>223</v>
      </c>
      <c r="C26" s="334"/>
      <c r="D26" s="334"/>
      <c r="E26" s="334"/>
      <c r="F26" s="334"/>
      <c r="G26" s="335"/>
    </row>
    <row r="27" spans="1:7">
      <c r="A27" s="113" t="s">
        <v>62</v>
      </c>
      <c r="B27" s="336" t="s">
        <v>224</v>
      </c>
      <c r="C27" s="337"/>
      <c r="D27" s="337"/>
      <c r="E27" s="337"/>
      <c r="F27" s="337"/>
      <c r="G27" s="338"/>
    </row>
    <row r="28" spans="1:7">
      <c r="A28" s="113" t="s">
        <v>63</v>
      </c>
      <c r="B28" s="327" t="s">
        <v>225</v>
      </c>
      <c r="C28" s="328"/>
      <c r="D28" s="328"/>
      <c r="E28" s="328"/>
      <c r="F28" s="328"/>
      <c r="G28" s="329"/>
    </row>
    <row r="29" spans="1:7">
      <c r="A29" s="113" t="s">
        <v>20</v>
      </c>
      <c r="B29" s="330" t="s">
        <v>226</v>
      </c>
      <c r="C29" s="331"/>
      <c r="D29" s="331"/>
      <c r="E29" s="331"/>
      <c r="F29" s="331"/>
      <c r="G29" s="331"/>
    </row>
    <row r="30" spans="1:7">
      <c r="A30" s="113" t="s">
        <v>19</v>
      </c>
      <c r="B30" s="327" t="s">
        <v>227</v>
      </c>
      <c r="C30" s="328"/>
      <c r="D30" s="328"/>
      <c r="E30" s="328"/>
      <c r="F30" s="328"/>
      <c r="G30" s="329"/>
    </row>
    <row r="31" spans="1:7" ht="18.75">
      <c r="A31" s="317" t="s">
        <v>87</v>
      </c>
      <c r="B31" s="317"/>
      <c r="C31" s="317"/>
      <c r="D31" s="317"/>
      <c r="E31" s="317"/>
      <c r="F31" s="317"/>
      <c r="G31" s="317"/>
    </row>
    <row r="32" spans="1:7">
      <c r="A32" s="113" t="s">
        <v>21</v>
      </c>
      <c r="B32" s="322" t="s">
        <v>211</v>
      </c>
      <c r="C32" s="332"/>
      <c r="D32" s="332"/>
      <c r="E32" s="332"/>
      <c r="F32" s="332"/>
      <c r="G32" s="332"/>
    </row>
    <row r="33" spans="1:7">
      <c r="A33" s="113" t="s">
        <v>22</v>
      </c>
      <c r="B33" s="327" t="s">
        <v>209</v>
      </c>
      <c r="C33" s="328"/>
      <c r="D33" s="328"/>
      <c r="E33" s="328"/>
      <c r="F33" s="328"/>
      <c r="G33" s="329"/>
    </row>
    <row r="34" spans="1:7">
      <c r="A34" s="113" t="s">
        <v>125</v>
      </c>
      <c r="B34" s="327" t="s">
        <v>215</v>
      </c>
      <c r="C34" s="328"/>
      <c r="D34" s="328"/>
      <c r="E34" s="328"/>
      <c r="F34" s="328"/>
      <c r="G34" s="329"/>
    </row>
    <row r="35" spans="1:7">
      <c r="A35" s="113" t="s">
        <v>126</v>
      </c>
      <c r="B35" s="327" t="s">
        <v>216</v>
      </c>
      <c r="C35" s="328"/>
      <c r="D35" s="328"/>
      <c r="E35" s="328"/>
      <c r="F35" s="328"/>
      <c r="G35" s="329"/>
    </row>
    <row r="36" spans="1:7">
      <c r="A36" s="113" t="s">
        <v>127</v>
      </c>
      <c r="B36" s="327" t="s">
        <v>217</v>
      </c>
      <c r="C36" s="328"/>
      <c r="D36" s="328"/>
      <c r="E36" s="328"/>
      <c r="F36" s="328"/>
      <c r="G36" s="329"/>
    </row>
    <row r="37" spans="1:7">
      <c r="A37" s="113" t="s">
        <v>146</v>
      </c>
      <c r="B37" s="327" t="s">
        <v>218</v>
      </c>
      <c r="C37" s="328"/>
      <c r="D37" s="328"/>
      <c r="E37" s="328"/>
      <c r="F37" s="328"/>
      <c r="G37" s="329"/>
    </row>
    <row r="38" spans="1:7">
      <c r="A38" s="113" t="s">
        <v>147</v>
      </c>
      <c r="B38" s="327" t="s">
        <v>228</v>
      </c>
      <c r="C38" s="328"/>
      <c r="D38" s="328"/>
      <c r="E38" s="328"/>
      <c r="F38" s="328"/>
      <c r="G38" s="329"/>
    </row>
    <row r="39" spans="1:7">
      <c r="A39" s="113" t="s">
        <v>148</v>
      </c>
      <c r="B39" s="313" t="s">
        <v>229</v>
      </c>
      <c r="C39" s="313"/>
      <c r="D39" s="313"/>
      <c r="E39" s="313"/>
      <c r="F39" s="313"/>
      <c r="G39" s="313"/>
    </row>
    <row r="40" spans="1:7">
      <c r="A40" s="113" t="s">
        <v>149</v>
      </c>
      <c r="B40" s="326" t="s">
        <v>210</v>
      </c>
      <c r="C40" s="326"/>
      <c r="D40" s="326"/>
      <c r="E40" s="326"/>
      <c r="F40" s="326"/>
      <c r="G40" s="326"/>
    </row>
    <row r="41" spans="1:7" ht="30.75" customHeight="1"/>
    <row r="42" spans="1:7" ht="18" customHeight="1"/>
    <row r="44" spans="1:7" ht="33" customHeight="1"/>
    <row r="62" spans="2:2">
      <c r="B62" s="92"/>
    </row>
    <row r="63" spans="2:2">
      <c r="B63" s="92"/>
    </row>
    <row r="64" spans="2:2">
      <c r="B64" s="92"/>
    </row>
    <row r="65" spans="2:2">
      <c r="B65" s="92"/>
    </row>
    <row r="66" spans="2:2">
      <c r="B66" s="92"/>
    </row>
    <row r="67" spans="2:2">
      <c r="B67" s="93"/>
    </row>
    <row r="68" spans="2:2">
      <c r="B68" s="92"/>
    </row>
    <row r="69" spans="2:2">
      <c r="B69" s="92"/>
    </row>
    <row r="70" spans="2:2">
      <c r="B70" s="92"/>
    </row>
    <row r="71" spans="2:2">
      <c r="B71" s="92"/>
    </row>
    <row r="72" spans="2:2">
      <c r="B72" s="92"/>
    </row>
    <row r="73" spans="2:2">
      <c r="B73" s="92"/>
    </row>
    <row r="74" spans="2:2">
      <c r="B74" s="92"/>
    </row>
    <row r="75" spans="2:2">
      <c r="B75" s="92"/>
    </row>
    <row r="76" spans="2:2">
      <c r="B76" s="92"/>
    </row>
    <row r="77" spans="2:2">
      <c r="B77" s="92"/>
    </row>
    <row r="78" spans="2:2">
      <c r="B78" s="92"/>
    </row>
    <row r="79" spans="2:2">
      <c r="B79" s="92"/>
    </row>
  </sheetData>
  <mergeCells count="40">
    <mergeCell ref="B16:G16"/>
    <mergeCell ref="B32:G32"/>
    <mergeCell ref="B22:G22"/>
    <mergeCell ref="B23:G23"/>
    <mergeCell ref="B24:G24"/>
    <mergeCell ref="B26:G26"/>
    <mergeCell ref="B25:G25"/>
    <mergeCell ref="B21:G21"/>
    <mergeCell ref="B17:G17"/>
    <mergeCell ref="B20:G20"/>
    <mergeCell ref="B18:G18"/>
    <mergeCell ref="B19:G19"/>
    <mergeCell ref="B27:G27"/>
    <mergeCell ref="A31:G31"/>
    <mergeCell ref="B39:G39"/>
    <mergeCell ref="B40:G40"/>
    <mergeCell ref="B33:G33"/>
    <mergeCell ref="B28:G28"/>
    <mergeCell ref="B29:G29"/>
    <mergeCell ref="B30:G30"/>
    <mergeCell ref="B34:G34"/>
    <mergeCell ref="B35:G35"/>
    <mergeCell ref="B36:G36"/>
    <mergeCell ref="B37:G37"/>
    <mergeCell ref="B38:G38"/>
    <mergeCell ref="B5:G5"/>
    <mergeCell ref="A1:G1"/>
    <mergeCell ref="A2:G2"/>
    <mergeCell ref="B3:G3"/>
    <mergeCell ref="B4:G4"/>
    <mergeCell ref="B6:G6"/>
    <mergeCell ref="B13:G13"/>
    <mergeCell ref="B14:G14"/>
    <mergeCell ref="A11:G11"/>
    <mergeCell ref="B15:G15"/>
    <mergeCell ref="B12:G12"/>
    <mergeCell ref="B8:G8"/>
    <mergeCell ref="B7:G7"/>
    <mergeCell ref="B9:G9"/>
    <mergeCell ref="B10:G10"/>
  </mergeCells>
  <hyperlinks>
    <hyperlink ref="A3" location="'1'!A1" display="Figure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2" location="'9'!A1" display="Figure 9"/>
    <hyperlink ref="A13" location="'10'!A1" display="Figure 10"/>
    <hyperlink ref="A14" location="'11'!A1" display="Figure 11"/>
    <hyperlink ref="A15" location="'12'!A1" display="Figure 12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4" location="'21'!A1" display="Figure 21"/>
    <hyperlink ref="A16" location="'13'!A1" display="Figure 13"/>
    <hyperlink ref="A25:A26" location="'20'!A1" display="Figure 20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30" location="'27'!A1" display="Figure 27"/>
    <hyperlink ref="A33" location="'29'!A1" display="Figure 29"/>
    <hyperlink ref="A29" location="'26'!A1" display="Figure 26"/>
    <hyperlink ref="A32" location="'28'!A1" display="Figure 28"/>
    <hyperlink ref="A34" location="'30'!A1" display="Figure 30"/>
    <hyperlink ref="A21" location="'18'!A1" display="Figure 18"/>
    <hyperlink ref="A22" location="'19'!A1" display="Figure 19"/>
    <hyperlink ref="A23" location="'20'!A1" display="Figure 20"/>
    <hyperlink ref="A10" location="'8'!A1" display="Figure 8"/>
    <hyperlink ref="A39" location="'35'!A1" display="Figure 35"/>
    <hyperlink ref="A40" location="'36'!A1" display="Figure 36"/>
    <hyperlink ref="A35" location="'31'!A1" display="Figure 31"/>
    <hyperlink ref="A36" location="'32'!Область_печати" display="Figure 32"/>
    <hyperlink ref="A37" location="'33'!A1" display="Figure 33"/>
    <hyperlink ref="A38" location="'34'!A1" display="Figure 34"/>
  </hyperlinks>
  <pageMargins left="0.7" right="0.7" top="0.75" bottom="0.75" header="0.3" footer="0.3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7"/>
  <sheetViews>
    <sheetView view="pageBreakPreview" zoomScaleNormal="100" zoomScaleSheetLayoutView="100" workbookViewId="0">
      <selection activeCell="S29" sqref="S29"/>
    </sheetView>
  </sheetViews>
  <sheetFormatPr defaultRowHeight="1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65" customWidth="1"/>
  </cols>
  <sheetData>
    <row r="1" spans="1:18">
      <c r="A1" s="237" t="s">
        <v>52</v>
      </c>
      <c r="B1" s="369" t="str">
        <f>INDEX(Content!$B$3:$G$40,MATCH(A1,Content!$A$3:$A$35,0),1)</f>
        <v>Annual inflation remains elevated.</v>
      </c>
      <c r="C1" s="369"/>
      <c r="D1" s="369"/>
      <c r="E1" s="369"/>
      <c r="F1" s="369"/>
      <c r="G1" s="369"/>
      <c r="H1" s="369"/>
      <c r="I1" s="369"/>
      <c r="J1" s="369"/>
      <c r="K1" s="46"/>
      <c r="L1" s="47"/>
    </row>
    <row r="2" spans="1:18" ht="25.5">
      <c r="A2" s="68" t="s">
        <v>13</v>
      </c>
      <c r="B2" s="68" t="s">
        <v>14</v>
      </c>
      <c r="C2" s="88" t="s">
        <v>213</v>
      </c>
      <c r="D2" s="88" t="s">
        <v>16</v>
      </c>
      <c r="E2" s="89" t="s">
        <v>17</v>
      </c>
      <c r="F2" s="88" t="s">
        <v>212</v>
      </c>
      <c r="G2" s="373" t="s">
        <v>12</v>
      </c>
      <c r="H2" s="374"/>
      <c r="I2" s="374"/>
      <c r="J2" s="375"/>
      <c r="K2" s="46"/>
      <c r="L2" s="47"/>
      <c r="M2" s="47"/>
      <c r="N2" s="47"/>
      <c r="O2" s="47"/>
      <c r="P2" s="47"/>
      <c r="Q2" s="47"/>
      <c r="R2" s="47"/>
    </row>
    <row r="3" spans="1:18">
      <c r="A3" s="370">
        <v>2023</v>
      </c>
      <c r="B3" s="98">
        <v>1</v>
      </c>
      <c r="C3" s="99">
        <v>20.744</v>
      </c>
      <c r="D3" s="99">
        <v>10.641</v>
      </c>
      <c r="E3" s="99">
        <v>6.056</v>
      </c>
      <c r="F3" s="99">
        <v>4.0469999999999997</v>
      </c>
      <c r="G3" s="376" t="s">
        <v>9</v>
      </c>
      <c r="H3" s="377"/>
      <c r="I3" s="377"/>
      <c r="J3" s="378"/>
      <c r="K3" s="46"/>
      <c r="L3" s="47"/>
      <c r="M3" s="47"/>
      <c r="N3" s="47"/>
      <c r="O3" s="47"/>
      <c r="P3" s="47"/>
      <c r="Q3" s="47"/>
      <c r="R3" s="47"/>
    </row>
    <row r="4" spans="1:18" ht="15" customHeight="1">
      <c r="A4" s="370"/>
      <c r="B4" s="100">
        <v>2</v>
      </c>
      <c r="C4" s="99">
        <v>21.281000000000006</v>
      </c>
      <c r="D4" s="99">
        <v>10.86</v>
      </c>
      <c r="E4" s="99">
        <v>6.1349999999999998</v>
      </c>
      <c r="F4" s="99">
        <v>4.2530000000000001</v>
      </c>
      <c r="G4" s="376" t="s">
        <v>8</v>
      </c>
      <c r="H4" s="377"/>
      <c r="I4" s="377"/>
      <c r="J4" s="378"/>
      <c r="K4" s="46"/>
      <c r="L4" s="47"/>
      <c r="M4" s="47"/>
      <c r="N4" s="47"/>
      <c r="O4" s="47"/>
      <c r="P4" s="47"/>
      <c r="Q4" s="47"/>
      <c r="R4" s="47"/>
    </row>
    <row r="5" spans="1:18">
      <c r="A5" s="370"/>
      <c r="B5" s="100">
        <v>3</v>
      </c>
      <c r="C5" s="99">
        <v>18.055000000000007</v>
      </c>
      <c r="D5" s="99">
        <v>8.7029999999999994</v>
      </c>
      <c r="E5" s="99">
        <v>5.3159999999999998</v>
      </c>
      <c r="F5" s="99">
        <v>3.9980000000000002</v>
      </c>
      <c r="G5" s="47"/>
      <c r="H5" s="47"/>
      <c r="I5" s="47"/>
      <c r="K5" s="46"/>
      <c r="L5" s="47"/>
      <c r="M5" s="47"/>
      <c r="N5" s="47"/>
      <c r="O5" s="47"/>
      <c r="P5" s="47"/>
      <c r="Q5" s="47"/>
      <c r="R5" s="47"/>
    </row>
    <row r="6" spans="1:18">
      <c r="A6" s="370"/>
      <c r="B6" s="100">
        <v>4</v>
      </c>
      <c r="C6" s="99">
        <v>16.78</v>
      </c>
      <c r="D6" s="99">
        <v>7.7030000000000003</v>
      </c>
      <c r="E6" s="99">
        <v>5.3049999999999997</v>
      </c>
      <c r="F6" s="99">
        <v>3.7719999999999998</v>
      </c>
      <c r="G6" s="47"/>
      <c r="H6" s="47"/>
      <c r="I6" s="47"/>
      <c r="K6" s="46"/>
      <c r="L6" s="47"/>
      <c r="M6" s="47"/>
      <c r="N6" s="47"/>
      <c r="O6" s="47"/>
      <c r="P6" s="47"/>
      <c r="Q6" s="47"/>
      <c r="R6" s="47"/>
    </row>
    <row r="7" spans="1:18">
      <c r="A7" s="370"/>
      <c r="B7" s="100">
        <v>5</v>
      </c>
      <c r="C7" s="99">
        <v>15.864999999999995</v>
      </c>
      <c r="D7" s="99">
        <v>7.1219999999999999</v>
      </c>
      <c r="E7" s="99">
        <v>4.9969999999999999</v>
      </c>
      <c r="F7" s="99">
        <v>3.7440000000000002</v>
      </c>
      <c r="G7" s="47"/>
      <c r="H7" s="47"/>
      <c r="I7" s="47"/>
      <c r="K7" s="46"/>
      <c r="L7" s="47"/>
      <c r="M7" s="47"/>
      <c r="N7" s="47"/>
      <c r="O7" s="47"/>
      <c r="P7" s="47"/>
      <c r="Q7" s="47"/>
      <c r="R7" s="47"/>
    </row>
    <row r="8" spans="1:18">
      <c r="A8" s="370"/>
      <c r="B8" s="100">
        <v>6</v>
      </c>
      <c r="C8" s="99">
        <v>14.578999999999994</v>
      </c>
      <c r="D8" s="99">
        <v>6.2880000000000003</v>
      </c>
      <c r="E8" s="99">
        <v>4.5949999999999998</v>
      </c>
      <c r="F8" s="99">
        <v>3.6930000000000001</v>
      </c>
      <c r="G8" s="47"/>
      <c r="H8" s="47"/>
      <c r="I8" s="47"/>
      <c r="K8" s="46"/>
      <c r="L8" s="47"/>
      <c r="M8" s="47"/>
      <c r="N8" s="47"/>
      <c r="O8" s="47"/>
      <c r="P8" s="47"/>
      <c r="Q8" s="47"/>
      <c r="R8" s="47"/>
    </row>
    <row r="9" spans="1:18">
      <c r="A9" s="370"/>
      <c r="B9" s="100">
        <v>7</v>
      </c>
      <c r="C9" s="99">
        <v>13.953000000000003</v>
      </c>
      <c r="D9" s="99">
        <v>5.7779999999999996</v>
      </c>
      <c r="E9" s="99">
        <v>4.4139999999999997</v>
      </c>
      <c r="F9" s="99">
        <v>3.754</v>
      </c>
      <c r="G9" s="47"/>
      <c r="H9" s="47"/>
      <c r="I9" s="47"/>
      <c r="K9" s="46"/>
      <c r="L9" s="47"/>
      <c r="M9" s="47"/>
      <c r="N9" s="47"/>
      <c r="O9" s="47"/>
      <c r="P9" s="47"/>
      <c r="Q9" s="47"/>
      <c r="R9" s="47"/>
    </row>
    <row r="10" spans="1:18">
      <c r="A10" s="371"/>
      <c r="B10" s="100">
        <v>8</v>
      </c>
      <c r="C10" s="99">
        <v>13.149000000000001</v>
      </c>
      <c r="D10" s="99">
        <v>5.3220000000000001</v>
      </c>
      <c r="E10" s="99">
        <v>3.972</v>
      </c>
      <c r="F10" s="99">
        <v>3.8420000000000001</v>
      </c>
      <c r="G10" s="47"/>
      <c r="H10" s="47"/>
      <c r="I10" s="47"/>
      <c r="K10" s="46"/>
      <c r="L10" s="47"/>
      <c r="M10" s="47"/>
      <c r="N10" s="47"/>
      <c r="O10" s="47"/>
      <c r="P10" s="47"/>
      <c r="Q10" s="47"/>
      <c r="R10" s="47"/>
    </row>
    <row r="11" spans="1:18">
      <c r="A11" s="371"/>
      <c r="B11" s="100">
        <v>9</v>
      </c>
      <c r="C11" s="99">
        <v>11.765000000000001</v>
      </c>
      <c r="D11" s="99">
        <v>4.7679999999999998</v>
      </c>
      <c r="E11" s="99">
        <v>3.5390000000000001</v>
      </c>
      <c r="F11" s="99">
        <v>3.4449999999999998</v>
      </c>
      <c r="G11" s="47"/>
      <c r="H11" s="47"/>
      <c r="I11" s="47"/>
      <c r="K11" s="46"/>
      <c r="L11" s="47"/>
      <c r="M11" s="47"/>
      <c r="N11" s="47"/>
      <c r="O11" s="47"/>
      <c r="P11" s="47"/>
      <c r="Q11" s="47"/>
      <c r="R11" s="47"/>
    </row>
    <row r="12" spans="1:18">
      <c r="A12" s="371"/>
      <c r="B12" s="100">
        <v>10</v>
      </c>
      <c r="C12" s="99">
        <v>10.774000000000001</v>
      </c>
      <c r="D12" s="99">
        <v>4.3010000000000002</v>
      </c>
      <c r="E12" s="99">
        <v>3.2410000000000001</v>
      </c>
      <c r="F12" s="99">
        <v>3.218</v>
      </c>
      <c r="G12" s="47"/>
      <c r="H12" s="47"/>
      <c r="I12" s="47"/>
      <c r="K12" s="379"/>
      <c r="L12" s="47"/>
      <c r="M12" s="47"/>
      <c r="N12" s="47"/>
      <c r="O12" s="47"/>
      <c r="P12" s="47"/>
      <c r="Q12" s="47"/>
      <c r="R12" s="47"/>
    </row>
    <row r="13" spans="1:18">
      <c r="A13" s="371"/>
      <c r="B13" s="100">
        <v>11</v>
      </c>
      <c r="C13" s="99">
        <v>10.254000000000005</v>
      </c>
      <c r="D13" s="99">
        <v>3.855</v>
      </c>
      <c r="E13" s="99">
        <v>2.9289999999999998</v>
      </c>
      <c r="F13" s="99">
        <v>3.4609999999999999</v>
      </c>
      <c r="G13" s="47"/>
      <c r="H13" s="47"/>
      <c r="I13" s="47"/>
      <c r="K13" s="379"/>
      <c r="L13" s="47"/>
      <c r="M13" s="47"/>
      <c r="N13" s="47"/>
      <c r="O13" s="47"/>
      <c r="P13" s="47"/>
      <c r="Q13" s="47"/>
      <c r="R13" s="47"/>
    </row>
    <row r="14" spans="1:18">
      <c r="A14" s="372"/>
      <c r="B14" s="100">
        <v>12</v>
      </c>
      <c r="C14" s="99">
        <v>9.7879999999999967</v>
      </c>
      <c r="D14" s="99">
        <v>3.5539999999999998</v>
      </c>
      <c r="E14" s="99">
        <v>2.7090000000000001</v>
      </c>
      <c r="F14" s="99">
        <v>3.5270000000000001</v>
      </c>
      <c r="G14" s="47"/>
      <c r="H14" s="47"/>
      <c r="I14" s="47"/>
      <c r="K14" s="379"/>
      <c r="L14" s="47"/>
      <c r="M14" s="47"/>
      <c r="N14" s="47"/>
      <c r="O14" s="47"/>
      <c r="P14" s="47"/>
      <c r="Q14" s="47"/>
      <c r="R14" s="47"/>
    </row>
    <row r="15" spans="1:18">
      <c r="A15" s="380">
        <v>2024</v>
      </c>
      <c r="B15" s="100">
        <v>1</v>
      </c>
      <c r="C15" s="99">
        <v>9.5040000000000049</v>
      </c>
      <c r="D15" s="99">
        <v>3.4420000000000002</v>
      </c>
      <c r="E15" s="99">
        <v>2.669</v>
      </c>
      <c r="F15" s="99">
        <v>3.3929999999999998</v>
      </c>
      <c r="G15" s="47"/>
      <c r="H15" s="47"/>
      <c r="I15" s="47"/>
      <c r="K15" s="46"/>
      <c r="L15" s="47"/>
      <c r="M15" s="47"/>
      <c r="N15" s="47"/>
      <c r="O15" s="47"/>
      <c r="P15" s="47"/>
      <c r="Q15" s="47"/>
      <c r="R15" s="47"/>
    </row>
    <row r="16" spans="1:18">
      <c r="A16" s="381"/>
      <c r="B16" s="101">
        <v>2</v>
      </c>
      <c r="C16" s="99">
        <v>9.2920000000000016</v>
      </c>
      <c r="D16" s="99">
        <v>3.03</v>
      </c>
      <c r="E16" s="99">
        <v>2.6309999999999998</v>
      </c>
      <c r="F16" s="99">
        <v>3.609</v>
      </c>
      <c r="G16" s="47"/>
      <c r="H16" s="47"/>
      <c r="I16" s="47"/>
      <c r="K16" s="46"/>
      <c r="L16" s="47"/>
      <c r="M16" s="47"/>
      <c r="N16" s="47"/>
      <c r="O16" s="47"/>
      <c r="P16" s="47"/>
      <c r="Q16" s="47"/>
      <c r="R16" s="47"/>
    </row>
    <row r="17" spans="1:18">
      <c r="A17" s="381"/>
      <c r="B17" s="101">
        <v>3</v>
      </c>
      <c r="C17" s="99">
        <v>9.0699999999999932</v>
      </c>
      <c r="D17" s="99">
        <v>2.8140000000000001</v>
      </c>
      <c r="E17" s="99">
        <v>2.532</v>
      </c>
      <c r="F17" s="99">
        <v>3.7069999999999999</v>
      </c>
      <c r="G17" s="47"/>
      <c r="H17" s="47"/>
      <c r="I17" s="47"/>
      <c r="K17" s="46"/>
      <c r="L17" s="47"/>
      <c r="M17" s="47"/>
      <c r="N17" s="47"/>
      <c r="O17" s="47"/>
      <c r="P17" s="47"/>
      <c r="Q17" s="47"/>
      <c r="R17" s="47"/>
    </row>
    <row r="18" spans="1:18">
      <c r="A18" s="381"/>
      <c r="B18" s="101">
        <v>4</v>
      </c>
      <c r="C18" s="99">
        <v>8.7189999999999941</v>
      </c>
      <c r="D18" s="99">
        <v>2.5790000000000002</v>
      </c>
      <c r="E18" s="99">
        <v>2.351</v>
      </c>
      <c r="F18" s="99">
        <v>3.79</v>
      </c>
      <c r="G18" s="47"/>
      <c r="H18" s="47"/>
      <c r="I18" s="47"/>
      <c r="K18" s="46"/>
      <c r="L18" s="47"/>
      <c r="M18" s="47"/>
      <c r="N18" s="47"/>
      <c r="O18" s="47"/>
      <c r="P18" s="47"/>
      <c r="Q18" s="47"/>
      <c r="R18" s="47"/>
    </row>
    <row r="19" spans="1:18">
      <c r="A19" s="381"/>
      <c r="B19" s="101">
        <v>5</v>
      </c>
      <c r="C19" s="99">
        <v>8.4819999999999993</v>
      </c>
      <c r="D19" s="99">
        <v>2.33</v>
      </c>
      <c r="E19" s="99">
        <v>2.2570000000000001</v>
      </c>
      <c r="F19" s="99">
        <v>3.9020000000000001</v>
      </c>
      <c r="G19" s="47"/>
      <c r="H19" s="47"/>
      <c r="I19" s="47"/>
      <c r="K19" s="46"/>
      <c r="L19" s="47"/>
      <c r="M19" s="47"/>
      <c r="N19" s="47"/>
      <c r="O19" s="47"/>
      <c r="P19" s="47"/>
      <c r="Q19" s="47"/>
      <c r="R19" s="47"/>
    </row>
    <row r="20" spans="1:18">
      <c r="A20" s="381"/>
      <c r="B20" s="101">
        <v>6</v>
      </c>
      <c r="C20" s="99">
        <v>8.3659999999999997</v>
      </c>
      <c r="D20" s="99">
        <v>2.23</v>
      </c>
      <c r="E20" s="99">
        <v>2.2850000000000001</v>
      </c>
      <c r="F20" s="99">
        <v>3.8439999999999999</v>
      </c>
      <c r="G20" s="47"/>
      <c r="H20" s="47"/>
      <c r="I20" s="47"/>
      <c r="K20" s="46"/>
      <c r="L20" s="47"/>
      <c r="M20" s="47"/>
      <c r="N20" s="47"/>
      <c r="O20" s="341" t="s">
        <v>5</v>
      </c>
      <c r="P20" s="341"/>
      <c r="Q20" s="341"/>
      <c r="R20" s="341"/>
    </row>
    <row r="21" spans="1:18">
      <c r="A21" s="381"/>
      <c r="B21" s="101">
        <v>7</v>
      </c>
      <c r="C21" s="99">
        <v>8.5589999999999975</v>
      </c>
      <c r="D21" s="99">
        <v>2.3170000000000002</v>
      </c>
      <c r="E21" s="99">
        <v>2.2250000000000001</v>
      </c>
      <c r="F21" s="99">
        <v>4.0110000000000001</v>
      </c>
      <c r="G21" s="47"/>
      <c r="H21" s="47"/>
      <c r="I21" s="47"/>
      <c r="K21" s="46"/>
      <c r="L21" s="47"/>
      <c r="M21" s="47"/>
      <c r="N21" s="47"/>
      <c r="O21" s="47"/>
      <c r="P21" s="47"/>
      <c r="Q21" s="47"/>
      <c r="R21" s="47"/>
    </row>
    <row r="22" spans="1:18">
      <c r="A22" s="381"/>
      <c r="B22" s="101">
        <v>8</v>
      </c>
      <c r="C22" s="99">
        <v>8.4440000000000026</v>
      </c>
      <c r="D22" s="99">
        <v>2.3239999999999998</v>
      </c>
      <c r="E22" s="99">
        <v>2.3330000000000002</v>
      </c>
      <c r="F22" s="99">
        <v>3.7810000000000001</v>
      </c>
      <c r="G22" s="47"/>
      <c r="H22" s="47"/>
      <c r="I22" s="47"/>
      <c r="K22" s="46"/>
      <c r="L22" s="47"/>
      <c r="M22" s="47"/>
      <c r="N22" s="47"/>
      <c r="O22" s="47"/>
      <c r="P22" s="47"/>
      <c r="Q22" s="47"/>
      <c r="R22" s="47"/>
    </row>
    <row r="23" spans="1:18">
      <c r="A23" s="381"/>
      <c r="B23" s="101">
        <v>9</v>
      </c>
      <c r="C23" s="99">
        <v>8.2930000000000064</v>
      </c>
      <c r="D23" s="99">
        <v>2.2010000000000001</v>
      </c>
      <c r="E23" s="99">
        <v>2.294</v>
      </c>
      <c r="F23" s="99">
        <v>3.7930000000000001</v>
      </c>
      <c r="G23" s="47"/>
      <c r="H23" s="47"/>
      <c r="I23" s="47"/>
      <c r="K23" s="46"/>
      <c r="L23" s="47"/>
      <c r="M23" s="47"/>
      <c r="N23" s="47"/>
      <c r="O23" s="47"/>
      <c r="P23" s="47"/>
      <c r="Q23" s="47"/>
      <c r="R23" s="47"/>
    </row>
    <row r="24" spans="1:18">
      <c r="A24" s="381"/>
      <c r="B24" s="101">
        <v>10</v>
      </c>
      <c r="C24" s="99">
        <v>8.4789999999999992</v>
      </c>
      <c r="D24" s="99">
        <v>2.1219999999999999</v>
      </c>
      <c r="E24" s="99">
        <v>2.3769999999999998</v>
      </c>
      <c r="F24" s="99">
        <v>3.9740000000000002</v>
      </c>
      <c r="G24" s="47"/>
      <c r="H24" s="47"/>
      <c r="I24" s="47"/>
      <c r="K24" s="46"/>
      <c r="L24" s="47"/>
      <c r="M24" s="47"/>
      <c r="N24" s="47"/>
      <c r="O24" s="47"/>
      <c r="P24" s="47"/>
      <c r="Q24" s="47"/>
      <c r="R24" s="47"/>
    </row>
    <row r="25" spans="1:18">
      <c r="A25" s="381"/>
      <c r="B25" s="101">
        <v>11</v>
      </c>
      <c r="C25" s="99">
        <v>8.4339999999999975</v>
      </c>
      <c r="D25" s="99">
        <v>2.2890000000000001</v>
      </c>
      <c r="E25" s="99">
        <v>2.41</v>
      </c>
      <c r="F25" s="99">
        <v>3.73</v>
      </c>
      <c r="G25" s="47"/>
      <c r="H25" s="47"/>
      <c r="I25" s="47"/>
      <c r="K25" s="46"/>
      <c r="L25" s="47"/>
      <c r="M25" s="47"/>
      <c r="N25" s="47"/>
      <c r="O25" s="47"/>
      <c r="P25" s="47"/>
      <c r="Q25" s="47"/>
      <c r="R25" s="47"/>
    </row>
    <row r="26" spans="1:18">
      <c r="A26" s="381"/>
      <c r="B26" s="101">
        <v>12</v>
      </c>
      <c r="C26" s="99">
        <v>8.5840000000000032</v>
      </c>
      <c r="D26" s="99">
        <v>2.3439999999999999</v>
      </c>
      <c r="E26" s="99">
        <v>2.4929999999999999</v>
      </c>
      <c r="F26" s="99">
        <v>3.7429999999999999</v>
      </c>
      <c r="G26" s="47"/>
      <c r="H26" s="47"/>
      <c r="I26" s="47"/>
      <c r="K26" s="46"/>
      <c r="L26" s="47"/>
      <c r="M26" s="47"/>
      <c r="N26" s="47"/>
      <c r="O26" s="47"/>
      <c r="P26" s="47"/>
      <c r="Q26" s="47"/>
      <c r="R26" s="47"/>
    </row>
    <row r="27" spans="1:18">
      <c r="A27" s="367">
        <v>2025</v>
      </c>
      <c r="B27" s="101">
        <v>1</v>
      </c>
      <c r="C27" s="99">
        <v>8.875</v>
      </c>
      <c r="D27" s="99">
        <v>2.3980000000000001</v>
      </c>
      <c r="E27" s="99">
        <v>2.4729999999999999</v>
      </c>
      <c r="F27" s="99">
        <v>4.0010000000000003</v>
      </c>
      <c r="G27" s="47"/>
      <c r="H27" s="47"/>
      <c r="I27" s="47"/>
      <c r="K27" s="46"/>
      <c r="L27" s="47"/>
      <c r="M27" s="47"/>
      <c r="N27" s="47"/>
      <c r="O27" s="47"/>
      <c r="P27" s="47"/>
      <c r="Q27" s="47"/>
      <c r="R27" s="47"/>
    </row>
    <row r="28" spans="1:18">
      <c r="A28" s="368"/>
      <c r="B28" s="101">
        <v>2</v>
      </c>
      <c r="C28" s="99">
        <v>9.4</v>
      </c>
      <c r="D28" s="99">
        <v>2.7160000000000002</v>
      </c>
      <c r="E28" s="99">
        <v>2.5680000000000001</v>
      </c>
      <c r="F28" s="99">
        <v>4.085</v>
      </c>
      <c r="G28" s="47"/>
      <c r="H28" s="47"/>
      <c r="I28" s="47"/>
      <c r="K28" s="46"/>
      <c r="L28" s="47"/>
      <c r="M28" s="47"/>
      <c r="N28" s="47"/>
      <c r="O28" s="47"/>
      <c r="P28" s="47"/>
      <c r="Q28" s="47"/>
      <c r="R28" s="47"/>
    </row>
    <row r="29" spans="1:18">
      <c r="A29" s="368"/>
      <c r="B29" s="162">
        <v>3</v>
      </c>
      <c r="C29" s="163">
        <v>10</v>
      </c>
      <c r="D29" s="163">
        <v>3.137</v>
      </c>
      <c r="E29" s="163">
        <v>2.6890000000000001</v>
      </c>
      <c r="F29" s="163">
        <v>4.1520000000000001</v>
      </c>
      <c r="G29" s="47"/>
      <c r="H29" s="47"/>
      <c r="I29" s="47"/>
      <c r="K29" s="46"/>
      <c r="L29" s="47"/>
      <c r="M29" s="47"/>
      <c r="N29" s="47"/>
      <c r="O29" s="47"/>
      <c r="P29" s="47"/>
      <c r="Q29" s="47"/>
      <c r="R29" s="47"/>
    </row>
    <row r="30" spans="1:18">
      <c r="A30" s="368"/>
      <c r="B30" s="162">
        <v>4</v>
      </c>
      <c r="C30" s="163">
        <v>10.7</v>
      </c>
      <c r="D30" s="163">
        <v>3.5219999999999998</v>
      </c>
      <c r="E30" s="163">
        <v>2.645</v>
      </c>
      <c r="F30" s="163">
        <v>4.5069999999999997</v>
      </c>
      <c r="G30" s="47"/>
      <c r="H30" s="47"/>
      <c r="I30" s="47"/>
      <c r="K30" s="46"/>
      <c r="L30" s="47"/>
      <c r="M30" s="47"/>
      <c r="N30" s="47"/>
      <c r="O30" s="47"/>
      <c r="P30" s="47"/>
      <c r="Q30" s="47"/>
      <c r="R30" s="47"/>
    </row>
    <row r="31" spans="1:18">
      <c r="A31" s="368"/>
      <c r="B31" s="162">
        <v>5</v>
      </c>
      <c r="C31" s="195">
        <v>11.3</v>
      </c>
      <c r="D31" s="162">
        <v>4</v>
      </c>
      <c r="E31" s="162">
        <v>2.7</v>
      </c>
      <c r="F31" s="162">
        <v>4.5999999999999996</v>
      </c>
      <c r="G31" s="47"/>
      <c r="H31" s="47"/>
      <c r="I31" s="47"/>
      <c r="K31" s="55"/>
      <c r="L31" s="47"/>
      <c r="M31" s="47"/>
      <c r="N31" s="47"/>
      <c r="O31" s="47"/>
      <c r="P31" s="47"/>
      <c r="Q31" s="47"/>
      <c r="R31" s="47"/>
    </row>
    <row r="32" spans="1:18">
      <c r="A32" s="368"/>
      <c r="B32" s="162">
        <v>6</v>
      </c>
      <c r="C32" s="163">
        <v>11.8</v>
      </c>
      <c r="D32" s="163">
        <v>4.3890000000000002</v>
      </c>
      <c r="E32" s="163">
        <v>2.8260000000000001</v>
      </c>
      <c r="F32" s="163">
        <v>4.62</v>
      </c>
      <c r="G32" s="47"/>
      <c r="H32" s="47"/>
      <c r="I32" s="47"/>
      <c r="K32" s="55"/>
      <c r="L32" s="47"/>
      <c r="M32" s="47"/>
      <c r="N32" s="47"/>
      <c r="O32" s="47"/>
      <c r="P32" s="47"/>
      <c r="Q32" s="47"/>
      <c r="R32" s="47"/>
    </row>
    <row r="33" spans="1:18">
      <c r="A33" s="368"/>
      <c r="B33" s="162">
        <v>7</v>
      </c>
      <c r="C33" s="163">
        <v>11.8</v>
      </c>
      <c r="D33" s="163">
        <v>4.6210000000000004</v>
      </c>
      <c r="E33" s="163">
        <v>2.835</v>
      </c>
      <c r="F33" s="163">
        <v>4.3040000000000003</v>
      </c>
      <c r="G33" s="47"/>
      <c r="H33" s="47"/>
      <c r="I33" s="47"/>
      <c r="K33" s="55"/>
      <c r="L33" s="47"/>
      <c r="M33" s="47"/>
      <c r="N33" s="47"/>
      <c r="O33" s="47"/>
      <c r="P33" s="47"/>
      <c r="Q33" s="47"/>
      <c r="R33" s="47"/>
    </row>
    <row r="34" spans="1:18">
      <c r="A34" s="368"/>
      <c r="B34" s="162">
        <v>8</v>
      </c>
      <c r="C34" s="163">
        <v>12.206</v>
      </c>
      <c r="D34" s="163">
        <v>4.8470000000000004</v>
      </c>
      <c r="E34" s="163">
        <v>2.895</v>
      </c>
      <c r="F34" s="163">
        <v>4.45</v>
      </c>
      <c r="G34" s="47"/>
      <c r="H34" s="47"/>
      <c r="I34" s="47"/>
      <c r="K34" s="55"/>
      <c r="L34" s="47"/>
      <c r="M34" s="47"/>
      <c r="N34" s="47"/>
      <c r="O34" s="47"/>
      <c r="P34" s="47"/>
      <c r="Q34" s="47"/>
      <c r="R34" s="47"/>
    </row>
    <row r="35" spans="1:18">
      <c r="A35" s="368"/>
      <c r="B35" s="162">
        <v>9</v>
      </c>
      <c r="C35" s="163">
        <v>12.943</v>
      </c>
      <c r="D35" s="163">
        <v>5.23</v>
      </c>
      <c r="E35" s="163">
        <v>3.2280000000000002</v>
      </c>
      <c r="F35" s="163">
        <v>4.4690000000000003</v>
      </c>
      <c r="G35" s="47"/>
      <c r="H35" s="47"/>
      <c r="I35" s="47"/>
      <c r="K35" s="55"/>
      <c r="L35" s="47"/>
      <c r="M35" s="47"/>
      <c r="N35" s="47"/>
      <c r="O35" s="47"/>
      <c r="P35" s="47"/>
      <c r="Q35" s="47"/>
      <c r="R35" s="47"/>
    </row>
    <row r="36" spans="1:18">
      <c r="A36" s="368"/>
      <c r="B36" s="162">
        <v>10</v>
      </c>
      <c r="C36" s="163">
        <v>12.568</v>
      </c>
      <c r="D36" s="163">
        <v>5.407</v>
      </c>
      <c r="E36" s="163">
        <v>3.26</v>
      </c>
      <c r="F36" s="163">
        <v>3.8839999999999999</v>
      </c>
      <c r="G36" s="47"/>
      <c r="H36" s="47"/>
      <c r="I36" s="47"/>
      <c r="K36" s="55"/>
      <c r="L36" s="47"/>
      <c r="M36" s="47"/>
      <c r="N36" s="47"/>
      <c r="O36" s="47"/>
      <c r="P36" s="47"/>
      <c r="Q36" s="47"/>
      <c r="R36" s="47"/>
    </row>
    <row r="37" spans="1:18">
      <c r="B37" s="162">
        <v>11</v>
      </c>
      <c r="C37" s="163">
        <v>12.4</v>
      </c>
      <c r="D37" s="163">
        <v>5.4</v>
      </c>
      <c r="E37" s="163">
        <v>3.4</v>
      </c>
      <c r="F37" s="163">
        <v>3.6</v>
      </c>
    </row>
  </sheetData>
  <mergeCells count="9">
    <mergeCell ref="A27:A36"/>
    <mergeCell ref="B1:J1"/>
    <mergeCell ref="O20:R20"/>
    <mergeCell ref="A3:A14"/>
    <mergeCell ref="G2:J2"/>
    <mergeCell ref="G3:J3"/>
    <mergeCell ref="G4:J4"/>
    <mergeCell ref="K12:K14"/>
    <mergeCell ref="A15:A26"/>
  </mergeCells>
  <hyperlinks>
    <hyperlink ref="O20:R20" location="Content!A1" display="Content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G3:J4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48"/>
  <sheetViews>
    <sheetView view="pageBreakPreview" zoomScaleNormal="85" zoomScaleSheetLayoutView="100" workbookViewId="0">
      <selection activeCell="S28" sqref="S28"/>
    </sheetView>
  </sheetViews>
  <sheetFormatPr defaultRowHeight="1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65" customWidth="1"/>
  </cols>
  <sheetData>
    <row r="1" spans="1:23">
      <c r="A1" s="237" t="s">
        <v>53</v>
      </c>
      <c r="B1" s="384" t="str">
        <f>INDEX(Content!$B$3:$G$40,MATCH(A1,Content!$A$3:$A$35,0),1)</f>
        <v>Various monthly inflation measures remain elevated.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63"/>
      <c r="O1" s="47"/>
      <c r="P1" s="47"/>
      <c r="Q1" s="47"/>
      <c r="R1" s="47"/>
      <c r="S1" s="47"/>
      <c r="T1" s="47"/>
      <c r="U1" s="47"/>
      <c r="V1" s="47"/>
      <c r="W1" s="47"/>
    </row>
    <row r="2" spans="1:23" ht="25.5">
      <c r="A2" s="96" t="s">
        <v>13</v>
      </c>
      <c r="B2" s="96" t="s">
        <v>14</v>
      </c>
      <c r="C2" s="389" t="s">
        <v>95</v>
      </c>
      <c r="D2" s="390"/>
      <c r="E2" s="391" t="s">
        <v>129</v>
      </c>
      <c r="F2" s="392"/>
      <c r="G2" s="64" t="s">
        <v>18</v>
      </c>
      <c r="H2" s="64" t="s">
        <v>93</v>
      </c>
      <c r="I2" s="96" t="s">
        <v>94</v>
      </c>
      <c r="J2" s="88" t="s">
        <v>92</v>
      </c>
      <c r="K2" s="396" t="s">
        <v>15</v>
      </c>
      <c r="L2" s="397"/>
      <c r="M2" s="398"/>
      <c r="N2" s="63"/>
      <c r="O2" s="47"/>
      <c r="P2" s="47"/>
      <c r="Q2" s="47"/>
      <c r="R2" s="47"/>
      <c r="S2" s="47"/>
      <c r="T2" s="47"/>
      <c r="U2" s="47"/>
      <c r="V2" s="47"/>
      <c r="W2" s="47"/>
    </row>
    <row r="3" spans="1:23">
      <c r="A3" s="393">
        <v>2023</v>
      </c>
      <c r="B3" s="292">
        <v>1</v>
      </c>
      <c r="C3" s="164">
        <v>1.167406900100417</v>
      </c>
      <c r="D3" s="164">
        <v>0.79666212411568438</v>
      </c>
      <c r="E3" s="164">
        <v>0.4074123783648389</v>
      </c>
      <c r="F3" s="164">
        <v>0.4074123783648389</v>
      </c>
      <c r="G3" s="164">
        <v>0.96546210593893989</v>
      </c>
      <c r="H3" s="164">
        <v>0.95506124167808082</v>
      </c>
      <c r="I3" s="164">
        <v>1.0795453889839735</v>
      </c>
      <c r="J3" s="164">
        <v>1.063999999999993</v>
      </c>
      <c r="K3" s="376" t="s">
        <v>9</v>
      </c>
      <c r="L3" s="377"/>
      <c r="M3" s="377"/>
      <c r="N3" s="63"/>
      <c r="O3" s="47"/>
      <c r="P3" s="47"/>
      <c r="Q3" s="47"/>
      <c r="R3" s="47"/>
      <c r="S3" s="47"/>
      <c r="T3" s="47"/>
      <c r="U3" s="47"/>
      <c r="V3" s="47"/>
      <c r="W3" s="47"/>
    </row>
    <row r="4" spans="1:23" ht="15" customHeight="1">
      <c r="A4" s="393"/>
      <c r="B4" s="292">
        <v>2</v>
      </c>
      <c r="C4" s="164">
        <v>1.1697417261913614</v>
      </c>
      <c r="D4" s="164">
        <v>0.86544560777919344</v>
      </c>
      <c r="E4" s="164">
        <v>0.4074123783648389</v>
      </c>
      <c r="F4" s="164">
        <v>0.4074123783648389</v>
      </c>
      <c r="G4" s="164">
        <v>1.0329184455329994</v>
      </c>
      <c r="H4" s="164">
        <v>1.0866370447738518</v>
      </c>
      <c r="I4" s="164">
        <v>1.0261024720286638</v>
      </c>
      <c r="J4" s="164">
        <v>1.257000000000005</v>
      </c>
      <c r="K4" s="376" t="s">
        <v>8</v>
      </c>
      <c r="L4" s="377"/>
      <c r="M4" s="377"/>
      <c r="N4" s="63"/>
      <c r="O4" s="47"/>
      <c r="P4" s="47"/>
      <c r="Q4" s="47"/>
      <c r="R4" s="47"/>
      <c r="S4" s="47"/>
      <c r="T4" s="47"/>
      <c r="U4" s="47"/>
      <c r="V4" s="47"/>
      <c r="W4" s="47"/>
    </row>
    <row r="5" spans="1:23">
      <c r="A5" s="393"/>
      <c r="B5" s="292">
        <v>3</v>
      </c>
      <c r="C5" s="164">
        <v>1.0083483375285596</v>
      </c>
      <c r="D5" s="164">
        <v>0.73178529352405519</v>
      </c>
      <c r="E5" s="164">
        <v>0.4074123783648389</v>
      </c>
      <c r="F5" s="164">
        <v>0.4074123783648389</v>
      </c>
      <c r="G5" s="164">
        <v>0.88359152562307486</v>
      </c>
      <c r="H5" s="164">
        <v>0.77662147453776242</v>
      </c>
      <c r="I5" s="164">
        <v>0.93943992032989831</v>
      </c>
      <c r="J5" s="164">
        <v>0.89400000000000546</v>
      </c>
      <c r="K5" s="47"/>
      <c r="L5" s="47"/>
      <c r="M5" s="47"/>
      <c r="N5" s="63"/>
      <c r="O5" s="47"/>
      <c r="P5" s="47"/>
      <c r="Q5" s="47"/>
      <c r="R5" s="47"/>
      <c r="S5" s="47"/>
      <c r="T5" s="47"/>
      <c r="U5" s="47"/>
      <c r="V5" s="47"/>
      <c r="W5" s="47"/>
    </row>
    <row r="6" spans="1:23">
      <c r="A6" s="393"/>
      <c r="B6" s="292">
        <v>4</v>
      </c>
      <c r="C6" s="164">
        <v>1.0203277535287611</v>
      </c>
      <c r="D6" s="164">
        <v>0.57082506669692634</v>
      </c>
      <c r="E6" s="164">
        <v>0.4074123783648389</v>
      </c>
      <c r="F6" s="164">
        <v>0.4074123783648389</v>
      </c>
      <c r="G6" s="164">
        <v>0.75726375085932318</v>
      </c>
      <c r="H6" s="164">
        <v>0.79583789190421328</v>
      </c>
      <c r="I6" s="164">
        <v>0.8863654704052758</v>
      </c>
      <c r="J6" s="164">
        <v>0.88299999999999557</v>
      </c>
      <c r="K6" s="47"/>
      <c r="L6" s="47"/>
      <c r="M6" s="47"/>
      <c r="N6" s="63"/>
      <c r="O6" s="47"/>
      <c r="P6" s="47"/>
      <c r="Q6" s="47"/>
      <c r="R6" s="47"/>
      <c r="S6" s="47"/>
      <c r="T6" s="47"/>
      <c r="U6" s="47"/>
      <c r="V6" s="47"/>
      <c r="W6" s="47"/>
    </row>
    <row r="7" spans="1:23">
      <c r="A7" s="393"/>
      <c r="B7" s="292">
        <v>5</v>
      </c>
      <c r="C7" s="164">
        <v>0.94484886349073349</v>
      </c>
      <c r="D7" s="164">
        <v>0.67274363835142026</v>
      </c>
      <c r="E7" s="164">
        <v>0.4074123783648389</v>
      </c>
      <c r="F7" s="164">
        <v>0.4074123783648389</v>
      </c>
      <c r="G7" s="164">
        <v>0.77015230541054791</v>
      </c>
      <c r="H7" s="164">
        <v>0.63259561538937703</v>
      </c>
      <c r="I7" s="164">
        <v>0.73501832727711758</v>
      </c>
      <c r="J7" s="164">
        <v>0.58199999999999363</v>
      </c>
      <c r="K7" s="47"/>
      <c r="L7" s="47"/>
      <c r="M7" s="47"/>
      <c r="N7" s="63"/>
      <c r="O7" s="47"/>
      <c r="P7" s="47"/>
      <c r="Q7" s="47"/>
      <c r="R7" s="47"/>
      <c r="S7" s="47"/>
      <c r="T7" s="47"/>
      <c r="U7" s="47"/>
      <c r="V7" s="47"/>
      <c r="W7" s="47"/>
    </row>
    <row r="8" spans="1:23">
      <c r="A8" s="393"/>
      <c r="B8" s="292">
        <v>6</v>
      </c>
      <c r="C8" s="164">
        <v>0.8205306619828292</v>
      </c>
      <c r="D8" s="164">
        <v>0.58232504040788058</v>
      </c>
      <c r="E8" s="164">
        <v>0.4074123783648389</v>
      </c>
      <c r="F8" s="164">
        <v>0.4074123783648389</v>
      </c>
      <c r="G8" s="164">
        <v>0.73409091200011289</v>
      </c>
      <c r="H8" s="164">
        <v>0.62055998886118857</v>
      </c>
      <c r="I8" s="164">
        <v>0.68299783205159292</v>
      </c>
      <c r="J8" s="164">
        <v>0.46999999999999886</v>
      </c>
      <c r="K8" s="47"/>
      <c r="L8" s="47"/>
      <c r="M8" s="47"/>
      <c r="N8" s="63"/>
      <c r="O8" s="47"/>
      <c r="P8" s="47"/>
      <c r="Q8" s="47"/>
      <c r="R8" s="47"/>
      <c r="S8" s="47"/>
      <c r="T8" s="47"/>
      <c r="U8" s="47"/>
      <c r="V8" s="47"/>
      <c r="W8" s="47"/>
    </row>
    <row r="9" spans="1:23">
      <c r="A9" s="393"/>
      <c r="B9" s="292">
        <v>7</v>
      </c>
      <c r="C9" s="164">
        <v>0.8257666684207976</v>
      </c>
      <c r="D9" s="164">
        <v>0.51228114481052955</v>
      </c>
      <c r="E9" s="164">
        <v>0.4074123783648389</v>
      </c>
      <c r="F9" s="164">
        <v>0.4074123783648389</v>
      </c>
      <c r="G9" s="164">
        <v>0.67567176664597639</v>
      </c>
      <c r="H9" s="164">
        <v>0.69833697283081619</v>
      </c>
      <c r="I9" s="164">
        <v>0.65049752569379393</v>
      </c>
      <c r="J9" s="164">
        <v>0.55100000000000193</v>
      </c>
      <c r="K9" s="47"/>
      <c r="L9" s="47"/>
      <c r="M9" s="47"/>
      <c r="N9" s="63"/>
      <c r="O9" s="47"/>
      <c r="P9" s="47"/>
      <c r="Q9" s="47"/>
      <c r="R9" s="47"/>
      <c r="S9" s="47"/>
      <c r="T9" s="47"/>
      <c r="U9" s="47"/>
      <c r="V9" s="47"/>
      <c r="W9" s="47"/>
    </row>
    <row r="10" spans="1:23">
      <c r="A10" s="393"/>
      <c r="B10" s="292">
        <v>8</v>
      </c>
      <c r="C10" s="164">
        <v>0.90138948290102405</v>
      </c>
      <c r="D10" s="164">
        <v>0.45297591035662776</v>
      </c>
      <c r="E10" s="164">
        <v>0.4074123783648389</v>
      </c>
      <c r="F10" s="164">
        <v>0.4074123783648389</v>
      </c>
      <c r="G10" s="164">
        <v>0.68908961321098161</v>
      </c>
      <c r="H10" s="164">
        <v>0.89431787208216917</v>
      </c>
      <c r="I10" s="164">
        <v>0.73773827792472468</v>
      </c>
      <c r="J10" s="164">
        <v>0.67700000000000671</v>
      </c>
      <c r="K10" s="47"/>
      <c r="L10" s="47"/>
      <c r="M10" s="47"/>
      <c r="N10" s="63"/>
      <c r="O10" s="47"/>
      <c r="P10" s="47"/>
      <c r="Q10" s="47"/>
      <c r="R10" s="47"/>
      <c r="S10" s="47"/>
      <c r="T10" s="47"/>
      <c r="U10" s="47"/>
      <c r="V10" s="47"/>
      <c r="W10" s="47"/>
    </row>
    <row r="11" spans="1:23">
      <c r="A11" s="393"/>
      <c r="B11" s="292">
        <v>9</v>
      </c>
      <c r="C11" s="164">
        <v>1.2753633326477996</v>
      </c>
      <c r="D11" s="164">
        <v>0.52129675818260068</v>
      </c>
      <c r="E11" s="164">
        <v>0.4074123783648389</v>
      </c>
      <c r="F11" s="164">
        <v>0.4074123783648389</v>
      </c>
      <c r="G11" s="164">
        <v>0.62304824144942472</v>
      </c>
      <c r="H11" s="164">
        <v>0.7905356337259235</v>
      </c>
      <c r="I11" s="164">
        <v>0.79439682621296959</v>
      </c>
      <c r="J11" s="164">
        <v>0.57899999999999352</v>
      </c>
      <c r="K11" s="47"/>
      <c r="L11" s="47"/>
      <c r="M11" s="47"/>
      <c r="N11" s="63"/>
      <c r="O11" s="47"/>
      <c r="P11" s="47"/>
      <c r="Q11" s="47"/>
      <c r="R11" s="47"/>
      <c r="S11" s="47"/>
      <c r="T11" s="47"/>
      <c r="U11" s="47"/>
      <c r="V11" s="47"/>
      <c r="W11" s="47"/>
    </row>
    <row r="12" spans="1:23">
      <c r="A12" s="393"/>
      <c r="B12" s="292">
        <v>10</v>
      </c>
      <c r="C12" s="164">
        <v>0.76944133387991087</v>
      </c>
      <c r="D12" s="164">
        <v>0.55455229164297748</v>
      </c>
      <c r="E12" s="164">
        <v>0.4074123783648389</v>
      </c>
      <c r="F12" s="164">
        <v>0.4074123783648389</v>
      </c>
      <c r="G12" s="164">
        <v>0.70084263525784252</v>
      </c>
      <c r="H12" s="164">
        <v>0.70986008086765651</v>
      </c>
      <c r="I12" s="164">
        <v>0.79823786222524973</v>
      </c>
      <c r="J12" s="164">
        <v>0.67799999999999727</v>
      </c>
      <c r="K12" s="47"/>
      <c r="L12" s="47"/>
      <c r="M12" s="47"/>
      <c r="N12" s="63"/>
      <c r="O12" s="47"/>
      <c r="P12" s="47"/>
      <c r="Q12" s="47"/>
      <c r="R12" s="47"/>
      <c r="S12" s="47"/>
      <c r="T12" s="47"/>
      <c r="U12" s="47"/>
      <c r="V12" s="47"/>
      <c r="W12" s="47"/>
    </row>
    <row r="13" spans="1:23">
      <c r="A13" s="394"/>
      <c r="B13" s="292">
        <v>11</v>
      </c>
      <c r="C13" s="164">
        <v>0.83531450408466412</v>
      </c>
      <c r="D13" s="164">
        <v>0.49263832810416375</v>
      </c>
      <c r="E13" s="164">
        <v>0.4074123783648389</v>
      </c>
      <c r="F13" s="164">
        <v>0.4074123783648389</v>
      </c>
      <c r="G13" s="164">
        <v>0.59182281031877437</v>
      </c>
      <c r="H13" s="164">
        <v>0.74446500747566802</v>
      </c>
      <c r="I13" s="164">
        <v>0.74828690735641601</v>
      </c>
      <c r="J13" s="164">
        <v>0.96999999999999886</v>
      </c>
      <c r="K13" s="47"/>
      <c r="L13" s="47"/>
      <c r="M13" s="47"/>
      <c r="N13" s="63"/>
      <c r="O13" s="47"/>
      <c r="P13" s="47"/>
      <c r="Q13" s="47"/>
      <c r="R13" s="47"/>
      <c r="S13" s="47"/>
      <c r="T13" s="47"/>
      <c r="U13" s="47"/>
      <c r="V13" s="47"/>
      <c r="W13" s="47"/>
    </row>
    <row r="14" spans="1:23">
      <c r="A14" s="395"/>
      <c r="B14" s="292">
        <v>12</v>
      </c>
      <c r="C14" s="164">
        <v>0.80971235557252896</v>
      </c>
      <c r="D14" s="164">
        <v>0.46407772444905504</v>
      </c>
      <c r="E14" s="164">
        <v>0.4074123783648389</v>
      </c>
      <c r="F14" s="164">
        <v>0.4074123783648389</v>
      </c>
      <c r="G14" s="164">
        <v>0.65415871948260929</v>
      </c>
      <c r="H14" s="164">
        <v>0.64011793000453565</v>
      </c>
      <c r="I14" s="164">
        <v>0.69814767278262002</v>
      </c>
      <c r="J14" s="164">
        <v>0.77200000000000557</v>
      </c>
      <c r="K14" s="47"/>
      <c r="L14" s="47"/>
      <c r="M14" s="47"/>
      <c r="N14" s="63"/>
      <c r="O14" s="47"/>
      <c r="P14" s="47"/>
      <c r="Q14" s="47"/>
      <c r="R14" s="47"/>
      <c r="S14" s="47"/>
      <c r="T14" s="47"/>
      <c r="U14" s="47"/>
      <c r="V14" s="47"/>
      <c r="W14" s="47"/>
    </row>
    <row r="15" spans="1:23">
      <c r="A15" s="386">
        <v>2024</v>
      </c>
      <c r="B15" s="292">
        <v>1</v>
      </c>
      <c r="C15" s="164">
        <v>0.79170506132163609</v>
      </c>
      <c r="D15" s="164">
        <v>0.53410516908868999</v>
      </c>
      <c r="E15" s="164">
        <v>0.4074123783648389</v>
      </c>
      <c r="F15" s="164">
        <v>0.4074123783648389</v>
      </c>
      <c r="G15" s="164">
        <v>0.70288765004892184</v>
      </c>
      <c r="H15" s="164">
        <v>0.68778170477651202</v>
      </c>
      <c r="I15" s="164">
        <v>0.69078821408557189</v>
      </c>
      <c r="J15" s="164">
        <v>0.80299999999999727</v>
      </c>
      <c r="K15" s="47"/>
      <c r="L15" s="47"/>
      <c r="M15" s="47"/>
      <c r="N15" s="63"/>
      <c r="O15" s="47"/>
      <c r="P15" s="47"/>
      <c r="Q15" s="47"/>
      <c r="R15" s="47"/>
      <c r="S15" s="47"/>
      <c r="T15" s="47"/>
      <c r="U15" s="47"/>
      <c r="V15" s="47"/>
      <c r="W15" s="47"/>
    </row>
    <row r="16" spans="1:23">
      <c r="A16" s="387"/>
      <c r="B16" s="292">
        <v>2</v>
      </c>
      <c r="C16" s="164">
        <v>0.86722430324778088</v>
      </c>
      <c r="D16" s="164">
        <v>0.57499547453264199</v>
      </c>
      <c r="E16" s="164">
        <v>0.40741237836483901</v>
      </c>
      <c r="F16" s="164">
        <v>0.40741237836483901</v>
      </c>
      <c r="G16" s="164">
        <v>0.7598621088619808</v>
      </c>
      <c r="H16" s="164">
        <v>0.87233581470903232</v>
      </c>
      <c r="I16" s="164">
        <v>0.73341181649669329</v>
      </c>
      <c r="J16" s="164">
        <v>1.061000000000007</v>
      </c>
      <c r="K16" s="47"/>
      <c r="L16" s="47"/>
      <c r="M16" s="47"/>
      <c r="N16" s="63"/>
      <c r="O16" s="47"/>
      <c r="P16" s="47"/>
      <c r="Q16" s="47"/>
      <c r="R16" s="47"/>
      <c r="S16" s="47"/>
      <c r="T16" s="47"/>
      <c r="U16" s="47"/>
      <c r="V16" s="47"/>
      <c r="W16" s="47"/>
    </row>
    <row r="17" spans="1:23">
      <c r="A17" s="387"/>
      <c r="B17" s="292">
        <v>3</v>
      </c>
      <c r="C17" s="164">
        <v>0.75391335723156772</v>
      </c>
      <c r="D17" s="164">
        <v>0.42362537513031384</v>
      </c>
      <c r="E17" s="164">
        <v>0.40741237836483901</v>
      </c>
      <c r="F17" s="164">
        <v>0.40741237836483901</v>
      </c>
      <c r="G17" s="164">
        <v>0.51214274237202062</v>
      </c>
      <c r="H17" s="164">
        <v>0.53523099707837218</v>
      </c>
      <c r="I17" s="164">
        <v>0.69844950552130547</v>
      </c>
      <c r="J17" s="164">
        <v>0.68899999999999295</v>
      </c>
      <c r="K17" s="47"/>
      <c r="L17" s="47"/>
      <c r="M17" s="47"/>
      <c r="N17" s="63"/>
      <c r="O17" s="47"/>
      <c r="P17" s="47"/>
      <c r="Q17" s="47"/>
      <c r="R17" s="47"/>
      <c r="S17" s="47"/>
      <c r="T17" s="47"/>
      <c r="U17" s="47"/>
      <c r="V17" s="47"/>
      <c r="W17" s="47"/>
    </row>
    <row r="18" spans="1:23">
      <c r="A18" s="387"/>
      <c r="B18" s="292">
        <v>4</v>
      </c>
      <c r="C18" s="164">
        <v>0.71406907118571894</v>
      </c>
      <c r="D18" s="164">
        <v>0.29521118288215575</v>
      </c>
      <c r="E18" s="164">
        <v>0.40741237836483901</v>
      </c>
      <c r="F18" s="164">
        <v>0.40741237836483901</v>
      </c>
      <c r="G18" s="164">
        <v>0.48320837215503332</v>
      </c>
      <c r="H18" s="164">
        <v>0.44375948381312469</v>
      </c>
      <c r="I18" s="164">
        <v>0.61710876520017643</v>
      </c>
      <c r="J18" s="164">
        <v>0.55800000000000693</v>
      </c>
      <c r="K18" s="47"/>
      <c r="L18" s="47"/>
      <c r="M18" s="47"/>
      <c r="N18" s="63"/>
      <c r="O18" s="47"/>
      <c r="P18" s="47"/>
      <c r="Q18" s="47"/>
      <c r="R18" s="47"/>
      <c r="S18" s="47"/>
      <c r="T18" s="47"/>
      <c r="U18" s="47"/>
      <c r="V18" s="47"/>
      <c r="W18" s="47"/>
    </row>
    <row r="19" spans="1:23">
      <c r="A19" s="387"/>
      <c r="B19" s="292">
        <v>5</v>
      </c>
      <c r="C19" s="164">
        <v>0.65386749544933309</v>
      </c>
      <c r="D19" s="164">
        <v>0.30096676452861004</v>
      </c>
      <c r="E19" s="164">
        <v>0.40741237836483901</v>
      </c>
      <c r="F19" s="164">
        <v>0.40741237836483901</v>
      </c>
      <c r="G19" s="164">
        <v>0.452011048956237</v>
      </c>
      <c r="H19" s="164">
        <v>0.40416778991493629</v>
      </c>
      <c r="I19" s="164">
        <v>0.4610527569354777</v>
      </c>
      <c r="J19" s="164">
        <v>0.36299999999999955</v>
      </c>
      <c r="K19" s="47"/>
      <c r="L19" s="47"/>
      <c r="M19" s="47"/>
      <c r="N19" s="63"/>
      <c r="O19" s="47"/>
      <c r="P19" s="47"/>
      <c r="Q19" s="47"/>
      <c r="R19" s="47"/>
      <c r="S19" s="47"/>
      <c r="T19" s="47"/>
      <c r="U19" s="47"/>
      <c r="V19" s="47"/>
      <c r="W19" s="47"/>
    </row>
    <row r="20" spans="1:23">
      <c r="A20" s="387"/>
      <c r="B20" s="292">
        <v>6</v>
      </c>
      <c r="C20" s="164">
        <v>0.68777234586801228</v>
      </c>
      <c r="D20" s="164">
        <v>0.35697002382561038</v>
      </c>
      <c r="E20" s="164">
        <v>0.40741237836483901</v>
      </c>
      <c r="F20" s="164">
        <v>0.40741237836483901</v>
      </c>
      <c r="G20" s="164">
        <v>0.51889426918188519</v>
      </c>
      <c r="H20" s="164">
        <v>0.49326199562774775</v>
      </c>
      <c r="I20" s="164">
        <v>0.4470630897852696</v>
      </c>
      <c r="J20" s="164">
        <v>0.36199999999999477</v>
      </c>
      <c r="K20" s="47"/>
      <c r="L20" s="47"/>
      <c r="M20" s="47"/>
      <c r="N20" s="63"/>
      <c r="O20" s="47"/>
      <c r="P20" s="47"/>
      <c r="Q20" s="47"/>
      <c r="R20" s="47"/>
      <c r="S20" s="47"/>
      <c r="T20" s="47"/>
      <c r="U20" s="47"/>
      <c r="V20" s="47"/>
      <c r="W20" s="47"/>
    </row>
    <row r="21" spans="1:23">
      <c r="A21" s="387"/>
      <c r="B21" s="292">
        <v>7</v>
      </c>
      <c r="C21" s="164">
        <v>0.91202420227757841</v>
      </c>
      <c r="D21" s="164">
        <v>0.36187828056878857</v>
      </c>
      <c r="E21" s="164">
        <v>0.40741237836483901</v>
      </c>
      <c r="F21" s="164">
        <v>0.40741237836483901</v>
      </c>
      <c r="G21" s="164">
        <v>0.65185573069211955</v>
      </c>
      <c r="H21" s="164">
        <v>0.88018695127551894</v>
      </c>
      <c r="I21" s="164">
        <v>0.59253891227273436</v>
      </c>
      <c r="J21" s="164">
        <v>0.73099999999999454</v>
      </c>
      <c r="K21" s="47"/>
      <c r="L21" s="47"/>
      <c r="M21" s="47"/>
      <c r="N21" s="63"/>
      <c r="O21" s="47"/>
      <c r="P21" s="47"/>
      <c r="Q21" s="47"/>
      <c r="R21" s="47"/>
      <c r="S21" s="47"/>
      <c r="T21" s="47"/>
      <c r="U21" s="47"/>
      <c r="V21" s="47"/>
      <c r="W21" s="47"/>
    </row>
    <row r="22" spans="1:23">
      <c r="A22" s="387"/>
      <c r="B22" s="292">
        <v>8</v>
      </c>
      <c r="C22" s="164">
        <v>0.89275103923810661</v>
      </c>
      <c r="D22" s="164">
        <v>0.39896055560465982</v>
      </c>
      <c r="E22" s="164">
        <v>0.40741237836483901</v>
      </c>
      <c r="F22" s="164">
        <v>0.40741237836483901</v>
      </c>
      <c r="G22" s="164">
        <v>0.62785803814969654</v>
      </c>
      <c r="H22" s="164">
        <v>0.81272621493155839</v>
      </c>
      <c r="I22" s="164">
        <v>0.72872505394494169</v>
      </c>
      <c r="J22" s="164">
        <v>0.57099999999999795</v>
      </c>
      <c r="K22" s="47"/>
      <c r="L22" s="47"/>
      <c r="M22" s="47"/>
      <c r="N22" s="63"/>
      <c r="O22" s="47"/>
      <c r="P22" s="47"/>
      <c r="Q22" s="47"/>
      <c r="R22" s="47"/>
      <c r="S22" s="47"/>
      <c r="T22" s="47"/>
      <c r="U22" s="47"/>
      <c r="V22" s="47"/>
      <c r="W22" s="47"/>
    </row>
    <row r="23" spans="1:23">
      <c r="A23" s="387"/>
      <c r="B23" s="292">
        <v>9</v>
      </c>
      <c r="C23" s="164">
        <v>1.0552543083913264</v>
      </c>
      <c r="D23" s="164">
        <v>0.42963537655354855</v>
      </c>
      <c r="E23" s="164">
        <v>0.40741237836483901</v>
      </c>
      <c r="F23" s="164">
        <v>0.40741237836483901</v>
      </c>
      <c r="G23" s="164">
        <v>0.54902232940322904</v>
      </c>
      <c r="H23" s="164">
        <v>0.65570893412808573</v>
      </c>
      <c r="I23" s="164">
        <v>0.78287403344505435</v>
      </c>
      <c r="J23" s="164">
        <v>0.43899999999999295</v>
      </c>
      <c r="K23" s="47"/>
      <c r="L23" s="47"/>
      <c r="M23" s="47"/>
      <c r="N23" s="63"/>
      <c r="O23" s="47"/>
      <c r="P23" s="47"/>
      <c r="Q23" s="47"/>
      <c r="R23" s="47"/>
      <c r="S23" s="47"/>
      <c r="T23" s="47"/>
      <c r="U23" s="47"/>
      <c r="V23" s="47"/>
      <c r="W23" s="47"/>
    </row>
    <row r="24" spans="1:23">
      <c r="A24" s="387"/>
      <c r="B24" s="292">
        <v>10</v>
      </c>
      <c r="C24" s="164">
        <v>0.94669879518640698</v>
      </c>
      <c r="D24" s="164">
        <v>0.3843398455721001</v>
      </c>
      <c r="E24" s="164">
        <v>0.40741237836483901</v>
      </c>
      <c r="F24" s="164">
        <v>0.40741237836483901</v>
      </c>
      <c r="G24" s="164">
        <v>0.60387461650951479</v>
      </c>
      <c r="H24" s="164">
        <v>0.86242548270779196</v>
      </c>
      <c r="I24" s="164">
        <v>0.77695354392247873</v>
      </c>
      <c r="J24" s="164">
        <v>0.84999999999999432</v>
      </c>
      <c r="K24" s="47"/>
      <c r="L24" s="47"/>
      <c r="M24" s="47"/>
      <c r="N24" s="63"/>
      <c r="O24" s="47"/>
      <c r="P24" s="47"/>
      <c r="Q24" s="47"/>
      <c r="R24" s="47"/>
      <c r="S24" s="47"/>
      <c r="T24" s="47"/>
      <c r="U24" s="47"/>
      <c r="V24" s="47"/>
      <c r="W24" s="47"/>
    </row>
    <row r="25" spans="1:23">
      <c r="A25" s="387"/>
      <c r="B25" s="292">
        <v>11</v>
      </c>
      <c r="C25" s="164">
        <v>0.87451147616172875</v>
      </c>
      <c r="D25" s="164">
        <v>0.4989217496259073</v>
      </c>
      <c r="E25" s="164">
        <v>0.40741237836483901</v>
      </c>
      <c r="F25" s="164">
        <v>0.40741237836483901</v>
      </c>
      <c r="G25" s="164">
        <v>0.63899877223732915</v>
      </c>
      <c r="H25" s="164">
        <v>0.76027313050040846</v>
      </c>
      <c r="I25" s="164">
        <v>0.75946918244542871</v>
      </c>
      <c r="J25" s="164">
        <v>0.92900000000000205</v>
      </c>
      <c r="K25" s="47"/>
      <c r="L25" s="47"/>
      <c r="M25" s="47"/>
      <c r="N25" s="63"/>
      <c r="O25" s="47"/>
      <c r="P25" s="47"/>
      <c r="Q25" s="47"/>
      <c r="R25" s="47"/>
      <c r="S25" s="47"/>
      <c r="T25" s="341" t="s">
        <v>5</v>
      </c>
      <c r="U25" s="341"/>
      <c r="V25" s="341"/>
      <c r="W25" s="341"/>
    </row>
    <row r="26" spans="1:23">
      <c r="A26" s="388"/>
      <c r="B26" s="292">
        <v>12</v>
      </c>
      <c r="C26" s="164">
        <v>0.8691866028380133</v>
      </c>
      <c r="D26" s="164">
        <v>0.56895482362055816</v>
      </c>
      <c r="E26" s="164">
        <v>0.40741237836483901</v>
      </c>
      <c r="F26" s="164">
        <v>0.40741237836483901</v>
      </c>
      <c r="G26" s="164">
        <v>0.75172902475998171</v>
      </c>
      <c r="H26" s="164">
        <v>0.7739761440448234</v>
      </c>
      <c r="I26" s="164">
        <v>0.79889158575100794</v>
      </c>
      <c r="J26" s="164">
        <v>0.91200000000000614</v>
      </c>
      <c r="K26" s="47"/>
      <c r="L26" s="47"/>
      <c r="M26" s="47"/>
      <c r="N26" s="63"/>
      <c r="O26" s="47"/>
      <c r="P26" s="47"/>
      <c r="Q26" s="47"/>
      <c r="R26" s="47"/>
      <c r="S26" s="47"/>
      <c r="T26" s="47"/>
      <c r="U26" s="47"/>
      <c r="V26" s="47"/>
      <c r="W26" s="47"/>
    </row>
    <row r="27" spans="1:23">
      <c r="A27" s="382">
        <v>2025</v>
      </c>
      <c r="B27" s="293">
        <v>1</v>
      </c>
      <c r="C27" s="164">
        <v>1.1368132526757648</v>
      </c>
      <c r="D27" s="164">
        <v>0.69716423644173631</v>
      </c>
      <c r="E27" s="164">
        <v>0.40741237836483901</v>
      </c>
      <c r="F27" s="164">
        <v>0.40741237836483901</v>
      </c>
      <c r="G27" s="164">
        <v>0.93034538490077523</v>
      </c>
      <c r="H27" s="164">
        <v>1.0090741880286345</v>
      </c>
      <c r="I27" s="164">
        <v>0.84777448752462214</v>
      </c>
      <c r="J27" s="164">
        <v>1.0729999999999933</v>
      </c>
      <c r="K27" s="47"/>
      <c r="L27" s="47"/>
      <c r="M27" s="47"/>
      <c r="N27" s="63"/>
      <c r="O27" s="47"/>
      <c r="P27" s="47"/>
      <c r="Q27" s="47"/>
      <c r="R27" s="47"/>
      <c r="S27" s="47"/>
      <c r="T27" s="47"/>
      <c r="U27" s="47"/>
      <c r="V27" s="47"/>
      <c r="W27" s="47"/>
    </row>
    <row r="28" spans="1:23">
      <c r="A28" s="383"/>
      <c r="B28" s="294">
        <v>2</v>
      </c>
      <c r="C28" s="164">
        <v>1.4805995478352827</v>
      </c>
      <c r="D28" s="164">
        <v>0.84013160801903553</v>
      </c>
      <c r="E28" s="164">
        <v>0.40741237836483901</v>
      </c>
      <c r="F28" s="164">
        <v>0.40741237836483901</v>
      </c>
      <c r="G28" s="164">
        <v>1.1102136475522997</v>
      </c>
      <c r="H28" s="164">
        <v>1.3074983147500205</v>
      </c>
      <c r="I28" s="164">
        <v>1.0301828822744927</v>
      </c>
      <c r="J28" s="164">
        <v>1.5229999999999961</v>
      </c>
      <c r="K28" s="47"/>
      <c r="L28" s="47"/>
      <c r="M28" s="47"/>
      <c r="N28" s="63"/>
      <c r="O28" s="47"/>
      <c r="P28" s="47"/>
      <c r="Q28" s="47"/>
      <c r="R28" s="47"/>
      <c r="S28" s="47"/>
      <c r="T28" s="47"/>
      <c r="U28" s="47"/>
      <c r="V28" s="47"/>
      <c r="W28" s="47"/>
    </row>
    <row r="29" spans="1:23">
      <c r="A29" s="383"/>
      <c r="B29" s="294">
        <v>3</v>
      </c>
      <c r="C29" s="164">
        <v>1.1467985744790496</v>
      </c>
      <c r="D29" s="164">
        <v>0.76409856534218079</v>
      </c>
      <c r="E29" s="164">
        <v>0.40741237836483901</v>
      </c>
      <c r="F29" s="164">
        <v>0.40741237836483901</v>
      </c>
      <c r="G29" s="164">
        <v>0.93729773554123597</v>
      </c>
      <c r="H29" s="164">
        <v>1.0240055526772949</v>
      </c>
      <c r="I29" s="164">
        <v>1.1135260184853166</v>
      </c>
      <c r="J29" s="164">
        <v>1.2519999999999953</v>
      </c>
      <c r="K29" s="47"/>
      <c r="L29" s="47"/>
      <c r="M29" s="47"/>
      <c r="N29" s="63"/>
      <c r="O29" s="47"/>
      <c r="P29" s="47"/>
      <c r="Q29" s="47"/>
      <c r="R29" s="47"/>
      <c r="S29" s="47"/>
      <c r="T29" s="47"/>
      <c r="U29" s="47"/>
      <c r="V29" s="47"/>
      <c r="W29" s="47"/>
    </row>
    <row r="30" spans="1:23">
      <c r="A30" s="383"/>
      <c r="B30" s="294">
        <v>4</v>
      </c>
      <c r="C30" s="164">
        <v>1.1177698844521018</v>
      </c>
      <c r="D30" s="164">
        <v>0.62800000000000011</v>
      </c>
      <c r="E30" s="164">
        <v>0.40741237836483901</v>
      </c>
      <c r="F30" s="164">
        <v>0.40741237836483901</v>
      </c>
      <c r="G30" s="164">
        <v>0.92785285604365697</v>
      </c>
      <c r="H30" s="164">
        <v>1.027085842484297</v>
      </c>
      <c r="I30" s="164">
        <v>1.1195299033038708</v>
      </c>
      <c r="J30" s="164">
        <v>1.1970000000000027</v>
      </c>
      <c r="K30" s="47"/>
      <c r="L30" s="47"/>
      <c r="M30" s="47"/>
      <c r="N30" s="63"/>
      <c r="O30" s="47"/>
      <c r="P30" s="47"/>
      <c r="Q30" s="47"/>
      <c r="R30" s="47"/>
      <c r="S30" s="47"/>
      <c r="T30" s="47"/>
      <c r="U30" s="47"/>
      <c r="V30" s="47"/>
      <c r="W30" s="47"/>
    </row>
    <row r="31" spans="1:23">
      <c r="A31" s="383"/>
      <c r="B31" s="294">
        <v>5</v>
      </c>
      <c r="C31" s="164">
        <v>0.96040647777383015</v>
      </c>
      <c r="D31" s="164">
        <v>0.53775091802107511</v>
      </c>
      <c r="E31" s="164">
        <v>0.40741237836483901</v>
      </c>
      <c r="F31" s="164">
        <v>0.40741237836483901</v>
      </c>
      <c r="G31" s="164">
        <v>0.80210971368786943</v>
      </c>
      <c r="H31" s="164">
        <v>0.90562958330880861</v>
      </c>
      <c r="I31" s="164">
        <v>0.98557365949013354</v>
      </c>
      <c r="J31" s="164">
        <v>0.92799999999999727</v>
      </c>
      <c r="K31" s="47"/>
      <c r="L31" s="47"/>
      <c r="M31" s="47"/>
      <c r="N31" s="63"/>
      <c r="O31" s="47"/>
      <c r="P31" s="47"/>
      <c r="Q31" s="47"/>
      <c r="R31" s="47"/>
      <c r="S31" s="47"/>
      <c r="T31" s="47"/>
      <c r="U31" s="47"/>
      <c r="V31" s="47"/>
      <c r="W31" s="47"/>
    </row>
    <row r="32" spans="1:23">
      <c r="A32" s="383"/>
      <c r="B32" s="294">
        <v>6</v>
      </c>
      <c r="C32" s="164">
        <v>1.0061109357222904</v>
      </c>
      <c r="D32" s="164">
        <v>0.71977447512948345</v>
      </c>
      <c r="E32" s="164">
        <v>0.40741237836483901</v>
      </c>
      <c r="F32" s="164">
        <v>0.40741237836483901</v>
      </c>
      <c r="G32" s="164">
        <v>0.9044612066259532</v>
      </c>
      <c r="H32" s="164">
        <v>0.96995498463239471</v>
      </c>
      <c r="I32" s="164">
        <v>0.96755680347516682</v>
      </c>
      <c r="J32" s="164">
        <v>0.84900000000000375</v>
      </c>
      <c r="K32" s="47"/>
      <c r="L32" s="47"/>
      <c r="M32" s="47"/>
      <c r="N32" s="63"/>
      <c r="O32" s="47"/>
      <c r="P32" s="47"/>
      <c r="Q32" s="47"/>
      <c r="R32" s="47"/>
      <c r="S32" s="47"/>
      <c r="T32" s="47"/>
      <c r="U32" s="47"/>
      <c r="V32" s="47"/>
      <c r="W32" s="47"/>
    </row>
    <row r="33" spans="1:23">
      <c r="A33" s="383"/>
      <c r="B33" s="294">
        <v>7</v>
      </c>
      <c r="C33" s="164">
        <v>0.998017766644125</v>
      </c>
      <c r="D33" s="164">
        <v>0.65200000000000102</v>
      </c>
      <c r="E33" s="164">
        <v>0.40741237836483901</v>
      </c>
      <c r="F33" s="164">
        <v>0.40741237836483901</v>
      </c>
      <c r="G33" s="164">
        <v>0.84942017508991796</v>
      </c>
      <c r="H33" s="164">
        <v>0.83481615694800837</v>
      </c>
      <c r="I33" s="164">
        <v>0.90346690829640386</v>
      </c>
      <c r="J33" s="164">
        <v>0.66400000000000148</v>
      </c>
      <c r="K33" s="47"/>
      <c r="L33" s="47"/>
      <c r="M33" s="47"/>
      <c r="N33" s="63"/>
      <c r="O33" s="47"/>
      <c r="P33" s="47"/>
      <c r="Q33" s="47"/>
      <c r="R33" s="47"/>
      <c r="S33" s="47"/>
      <c r="T33" s="47"/>
      <c r="U33" s="47"/>
      <c r="V33" s="47"/>
      <c r="W33" s="47"/>
    </row>
    <row r="34" spans="1:23">
      <c r="A34" s="383"/>
      <c r="B34" s="294">
        <v>8</v>
      </c>
      <c r="C34" s="164">
        <v>1.3985840376900995</v>
      </c>
      <c r="D34" s="164">
        <v>0.79374345376889721</v>
      </c>
      <c r="E34" s="164">
        <v>0.40741237836483901</v>
      </c>
      <c r="F34" s="164">
        <v>0.40741237836483901</v>
      </c>
      <c r="G34" s="164">
        <v>1.0565234180343168</v>
      </c>
      <c r="H34" s="164">
        <v>1.1812229638974827</v>
      </c>
      <c r="I34" s="164">
        <v>0.9953313684926286</v>
      </c>
      <c r="J34" s="164">
        <v>0.95900000000000318</v>
      </c>
      <c r="K34" s="47"/>
      <c r="L34" s="47"/>
      <c r="M34" s="47"/>
      <c r="N34" s="63"/>
      <c r="O34" s="47"/>
      <c r="P34" s="47"/>
      <c r="Q34" s="47"/>
      <c r="R34" s="47"/>
      <c r="S34" s="47"/>
      <c r="T34" s="47"/>
      <c r="U34" s="47"/>
      <c r="V34" s="47"/>
      <c r="W34" s="47"/>
    </row>
    <row r="35" spans="1:23">
      <c r="A35" s="383"/>
      <c r="B35" s="294">
        <v>9</v>
      </c>
      <c r="C35" s="164">
        <v>1.4321218170140213</v>
      </c>
      <c r="D35" s="164">
        <v>0.76259606140976643</v>
      </c>
      <c r="E35" s="164">
        <v>0.40741237836483901</v>
      </c>
      <c r="F35" s="164">
        <v>0.40741237836483901</v>
      </c>
      <c r="G35" s="164">
        <v>1.1035684476769987</v>
      </c>
      <c r="H35" s="164">
        <v>1.2946459416791924</v>
      </c>
      <c r="I35" s="164">
        <v>1.1035616875082279</v>
      </c>
      <c r="J35" s="164">
        <v>1.0990000000000038</v>
      </c>
      <c r="K35" s="47"/>
      <c r="L35" s="47"/>
      <c r="M35" s="47"/>
      <c r="N35" s="63"/>
      <c r="O35" s="47"/>
      <c r="P35" s="47"/>
      <c r="Q35" s="47"/>
      <c r="R35" s="47"/>
      <c r="S35" s="47"/>
      <c r="T35" s="47"/>
      <c r="U35" s="47"/>
      <c r="V35" s="47"/>
      <c r="W35" s="47"/>
    </row>
    <row r="36" spans="1:23">
      <c r="A36" s="383"/>
      <c r="B36" s="294">
        <v>10</v>
      </c>
      <c r="C36" s="164">
        <v>1.1561516388037063</v>
      </c>
      <c r="D36" s="164">
        <v>0.65156048746823103</v>
      </c>
      <c r="E36" s="164">
        <v>0.40741237836483901</v>
      </c>
      <c r="F36" s="164">
        <v>0.40741237836483901</v>
      </c>
      <c r="G36" s="164">
        <v>0.96194306297592647</v>
      </c>
      <c r="H36" s="164">
        <v>0.81120745161089758</v>
      </c>
      <c r="I36" s="164">
        <v>1.0956921190625242</v>
      </c>
      <c r="J36" s="164">
        <v>0.51600000000000534</v>
      </c>
      <c r="K36" s="47"/>
      <c r="M36" s="47"/>
      <c r="N36" s="63"/>
      <c r="O36" s="47"/>
      <c r="P36" s="47"/>
      <c r="Q36" s="47"/>
      <c r="R36" s="47"/>
      <c r="S36" s="47"/>
      <c r="T36" s="47"/>
      <c r="U36" s="47"/>
      <c r="V36" s="47"/>
      <c r="W36" s="47"/>
    </row>
    <row r="37" spans="1:23">
      <c r="A37" s="383"/>
      <c r="B37" s="294">
        <v>11</v>
      </c>
      <c r="C37" s="164">
        <v>1.0061664903362271</v>
      </c>
      <c r="D37" s="164">
        <v>0.65064234645920749</v>
      </c>
      <c r="E37" s="164">
        <v>0.40741237836483901</v>
      </c>
      <c r="F37" s="164">
        <v>0.40741237836483901</v>
      </c>
      <c r="G37" s="164">
        <v>0.76309935063818557</v>
      </c>
      <c r="H37" s="164">
        <v>0.66688508361308152</v>
      </c>
      <c r="I37" s="164">
        <v>0.92424615896772389</v>
      </c>
      <c r="J37" s="164">
        <v>0.76200000000000045</v>
      </c>
      <c r="K37" s="47"/>
      <c r="L37" s="47"/>
      <c r="M37" s="47"/>
      <c r="N37" s="63"/>
      <c r="O37" s="47"/>
      <c r="P37" s="47"/>
      <c r="Q37" s="47"/>
      <c r="R37" s="47"/>
      <c r="S37" s="47"/>
      <c r="T37" s="47"/>
      <c r="U37" s="47"/>
      <c r="V37" s="47"/>
      <c r="W37" s="47"/>
    </row>
    <row r="38" spans="1:23">
      <c r="K38" s="47"/>
      <c r="L38" s="47"/>
      <c r="M38" s="47"/>
      <c r="N38" s="63"/>
      <c r="O38" s="47"/>
      <c r="P38" s="47"/>
      <c r="Q38" s="47"/>
      <c r="R38" s="47"/>
      <c r="S38" s="47"/>
      <c r="T38" s="47"/>
      <c r="U38" s="47"/>
      <c r="V38" s="47"/>
      <c r="W38" s="47"/>
    </row>
    <row r="39" spans="1:23">
      <c r="K39" s="47"/>
      <c r="L39" s="47"/>
      <c r="M39" s="47"/>
      <c r="N39" s="63"/>
      <c r="O39" s="47"/>
      <c r="P39" s="47"/>
      <c r="Q39" s="47"/>
      <c r="R39" s="47"/>
      <c r="S39" s="47"/>
      <c r="T39" s="47"/>
      <c r="U39" s="47"/>
      <c r="V39" s="47"/>
      <c r="W39" s="47"/>
    </row>
    <row r="40" spans="1:23">
      <c r="K40" s="47"/>
      <c r="L40" s="47"/>
      <c r="M40" s="47"/>
      <c r="N40" s="63"/>
      <c r="O40" s="47"/>
      <c r="P40" s="47"/>
      <c r="Q40" s="47"/>
      <c r="R40" s="47"/>
      <c r="S40" s="47"/>
      <c r="T40" s="47"/>
      <c r="U40" s="47"/>
      <c r="V40" s="47"/>
      <c r="W40" s="47"/>
    </row>
    <row r="41" spans="1:23">
      <c r="N41" s="63"/>
    </row>
    <row r="42" spans="1:23">
      <c r="N42" s="63"/>
    </row>
    <row r="43" spans="1:23">
      <c r="N43" s="63"/>
    </row>
    <row r="44" spans="1:23">
      <c r="N44" s="63"/>
    </row>
    <row r="45" spans="1:23">
      <c r="N45" s="63"/>
    </row>
    <row r="46" spans="1:23">
      <c r="N46" s="63"/>
    </row>
    <row r="47" spans="1:23">
      <c r="N47" s="63"/>
    </row>
    <row r="48" spans="1:23">
      <c r="N48" s="63"/>
    </row>
  </sheetData>
  <mergeCells count="10">
    <mergeCell ref="A27:A37"/>
    <mergeCell ref="B1:M1"/>
    <mergeCell ref="A15:A26"/>
    <mergeCell ref="T25:W25"/>
    <mergeCell ref="C2:D2"/>
    <mergeCell ref="E2:F2"/>
    <mergeCell ref="A3:A14"/>
    <mergeCell ref="K2:M2"/>
    <mergeCell ref="K3:M3"/>
    <mergeCell ref="K4:M4"/>
  </mergeCells>
  <hyperlinks>
    <hyperlink ref="T25:W25" location="Content!A1" display="Content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43"/>
  <sheetViews>
    <sheetView view="pageBreakPreview" zoomScaleNormal="100" zoomScaleSheetLayoutView="100" workbookViewId="0">
      <selection activeCell="V24" sqref="V24"/>
    </sheetView>
  </sheetViews>
  <sheetFormatPr defaultRowHeight="15"/>
  <cols>
    <col min="1" max="1" width="15.5703125" customWidth="1"/>
    <col min="3" max="3" width="15" customWidth="1"/>
    <col min="4" max="4" width="14.85546875" customWidth="1"/>
    <col min="5" max="6" width="14.85546875" style="65" customWidth="1"/>
    <col min="11" max="11" width="1.5703125" style="65" customWidth="1"/>
  </cols>
  <sheetData>
    <row r="1" spans="1:19" ht="30" customHeight="1">
      <c r="A1" s="237" t="s">
        <v>54</v>
      </c>
      <c r="B1" s="399" t="str">
        <f>INDEX(Content!$B$3:$G$40,MATCH(A1,Content!$A$3:$A$35,0),1)</f>
        <v>Short-term and long-term inflation expectations have increased again.</v>
      </c>
      <c r="C1" s="399"/>
      <c r="D1" s="399"/>
      <c r="E1" s="400"/>
      <c r="F1" s="399"/>
      <c r="G1" s="399"/>
      <c r="H1" s="399"/>
      <c r="I1" s="399"/>
      <c r="J1" s="399"/>
      <c r="K1" s="46"/>
      <c r="L1" s="47"/>
      <c r="M1" s="47"/>
      <c r="N1" s="47"/>
      <c r="O1" s="47"/>
      <c r="P1" s="47"/>
      <c r="Q1" s="47"/>
      <c r="R1" s="47"/>
      <c r="S1" s="47"/>
    </row>
    <row r="2" spans="1:19" ht="38.25">
      <c r="A2" s="97" t="s">
        <v>13</v>
      </c>
      <c r="B2" s="73" t="s">
        <v>14</v>
      </c>
      <c r="C2" s="69" t="s">
        <v>96</v>
      </c>
      <c r="D2" s="69" t="s">
        <v>97</v>
      </c>
      <c r="E2" s="69" t="s">
        <v>142</v>
      </c>
      <c r="F2" s="69" t="s">
        <v>122</v>
      </c>
      <c r="G2" s="374" t="s">
        <v>12</v>
      </c>
      <c r="H2" s="374"/>
      <c r="I2" s="374"/>
      <c r="J2" s="375"/>
      <c r="K2" s="46"/>
      <c r="L2" s="47"/>
      <c r="M2" s="47"/>
      <c r="N2" s="47"/>
      <c r="O2" s="47"/>
      <c r="P2" s="47"/>
      <c r="Q2" s="47"/>
      <c r="R2" s="47"/>
      <c r="S2" s="47"/>
    </row>
    <row r="3" spans="1:19">
      <c r="A3" s="401">
        <v>2023</v>
      </c>
      <c r="B3" s="37">
        <v>1</v>
      </c>
      <c r="C3" s="62">
        <v>21.7</v>
      </c>
      <c r="D3" s="62">
        <v>17.3</v>
      </c>
      <c r="E3" s="62">
        <v>18.944554571579378</v>
      </c>
      <c r="F3" s="62"/>
      <c r="G3" s="376" t="s">
        <v>10</v>
      </c>
      <c r="H3" s="377"/>
      <c r="I3" s="377"/>
      <c r="J3" s="377"/>
      <c r="K3" s="46"/>
      <c r="L3" s="47"/>
      <c r="M3" s="47"/>
      <c r="N3" s="47"/>
      <c r="O3" s="47"/>
      <c r="P3" s="47"/>
      <c r="Q3" s="47"/>
      <c r="R3" s="47"/>
      <c r="S3" s="47"/>
    </row>
    <row r="4" spans="1:19">
      <c r="A4" s="402"/>
      <c r="B4" s="36">
        <v>2</v>
      </c>
      <c r="C4" s="62">
        <v>21.2</v>
      </c>
      <c r="D4" s="62">
        <v>14.2</v>
      </c>
      <c r="E4" s="62">
        <v>17.609565286560876</v>
      </c>
      <c r="F4" s="62"/>
      <c r="G4" s="47"/>
      <c r="H4" s="47"/>
      <c r="I4" s="47"/>
      <c r="J4" s="47"/>
      <c r="K4" s="46"/>
      <c r="L4" s="47"/>
      <c r="M4" s="47"/>
      <c r="N4" s="47"/>
      <c r="O4" s="47"/>
      <c r="P4" s="47"/>
      <c r="Q4" s="47"/>
      <c r="R4" s="47"/>
      <c r="S4" s="47"/>
    </row>
    <row r="5" spans="1:19">
      <c r="A5" s="402"/>
      <c r="B5" s="36">
        <v>3</v>
      </c>
      <c r="C5" s="62">
        <v>21.2</v>
      </c>
      <c r="D5" s="62">
        <v>16.5</v>
      </c>
      <c r="E5" s="62">
        <v>16.002298850574714</v>
      </c>
      <c r="F5" s="62"/>
      <c r="G5" s="47"/>
      <c r="H5" s="47"/>
      <c r="I5" s="47"/>
      <c r="J5" s="47"/>
      <c r="K5" s="46"/>
      <c r="L5" s="47"/>
      <c r="M5" s="47"/>
      <c r="N5" s="47"/>
      <c r="O5" s="47"/>
      <c r="P5" s="47"/>
      <c r="Q5" s="47"/>
      <c r="R5" s="47"/>
      <c r="S5" s="47"/>
    </row>
    <row r="6" spans="1:19">
      <c r="A6" s="402"/>
      <c r="B6" s="36">
        <v>4</v>
      </c>
      <c r="C6" s="62">
        <v>19.3</v>
      </c>
      <c r="D6" s="62">
        <v>16.7</v>
      </c>
      <c r="E6" s="62">
        <v>15.802298850574713</v>
      </c>
      <c r="F6" s="62"/>
      <c r="G6" s="47"/>
      <c r="H6" s="47"/>
      <c r="I6" s="47"/>
      <c r="J6" s="47"/>
      <c r="K6" s="46"/>
      <c r="L6" s="47"/>
      <c r="M6" s="47"/>
      <c r="N6" s="47"/>
      <c r="O6" s="47"/>
      <c r="P6" s="47"/>
      <c r="Q6" s="47"/>
      <c r="R6" s="47"/>
      <c r="S6" s="47"/>
    </row>
    <row r="7" spans="1:19">
      <c r="A7" s="402"/>
      <c r="B7" s="36">
        <v>5</v>
      </c>
      <c r="C7" s="62">
        <v>21.1</v>
      </c>
      <c r="D7" s="62">
        <v>17</v>
      </c>
      <c r="E7" s="62">
        <v>16.733333333333334</v>
      </c>
      <c r="F7" s="62"/>
      <c r="G7" s="47"/>
      <c r="H7" s="47"/>
      <c r="I7" s="47"/>
      <c r="J7" s="47"/>
      <c r="K7" s="46"/>
      <c r="L7" s="47"/>
      <c r="M7" s="47"/>
      <c r="N7" s="47"/>
      <c r="O7" s="47"/>
      <c r="P7" s="47"/>
      <c r="Q7" s="47"/>
      <c r="R7" s="47"/>
      <c r="S7" s="47"/>
    </row>
    <row r="8" spans="1:19">
      <c r="A8" s="402"/>
      <c r="B8" s="36">
        <v>6</v>
      </c>
      <c r="C8" s="62">
        <v>18.8</v>
      </c>
      <c r="D8" s="62">
        <v>17.2</v>
      </c>
      <c r="E8" s="62">
        <v>16.966666666666669</v>
      </c>
      <c r="F8" s="62"/>
      <c r="G8" s="47"/>
      <c r="H8" s="47"/>
      <c r="I8" s="47"/>
      <c r="J8" s="47"/>
      <c r="K8" s="46"/>
      <c r="L8" s="47"/>
      <c r="M8" s="47"/>
      <c r="N8" s="47"/>
      <c r="O8" s="47"/>
      <c r="P8" s="47"/>
      <c r="Q8" s="47"/>
      <c r="R8" s="47"/>
      <c r="S8" s="47"/>
    </row>
    <row r="9" spans="1:19">
      <c r="A9" s="402"/>
      <c r="B9" s="36">
        <v>7</v>
      </c>
      <c r="C9" s="62">
        <v>18.600000000000001</v>
      </c>
      <c r="D9" s="62">
        <v>16.899999999999999</v>
      </c>
      <c r="E9" s="62">
        <v>17.033333333333335</v>
      </c>
      <c r="F9" s="62"/>
      <c r="G9" s="47"/>
      <c r="H9" s="47"/>
      <c r="I9" s="47"/>
      <c r="J9" s="47"/>
      <c r="K9" s="46"/>
      <c r="L9" s="47"/>
      <c r="M9" s="47"/>
      <c r="N9" s="47"/>
      <c r="O9" s="47"/>
      <c r="P9" s="47"/>
      <c r="Q9" s="47"/>
      <c r="R9" s="47"/>
      <c r="S9" s="47"/>
    </row>
    <row r="10" spans="1:19">
      <c r="A10" s="402"/>
      <c r="B10" s="36">
        <v>8</v>
      </c>
      <c r="C10" s="62">
        <v>18.2</v>
      </c>
      <c r="D10" s="62">
        <v>16.399999999999999</v>
      </c>
      <c r="E10" s="62">
        <v>16.833333333333332</v>
      </c>
      <c r="F10" s="62"/>
      <c r="G10" s="47"/>
      <c r="H10" s="47"/>
      <c r="I10" s="47"/>
      <c r="J10" s="47"/>
      <c r="K10" s="46"/>
      <c r="L10" s="47"/>
      <c r="M10" s="47"/>
      <c r="N10" s="47"/>
      <c r="O10" s="47"/>
      <c r="P10" s="47"/>
      <c r="Q10" s="47"/>
      <c r="R10" s="47"/>
      <c r="S10" s="47"/>
    </row>
    <row r="11" spans="1:19">
      <c r="A11" s="402"/>
      <c r="B11" s="36">
        <v>9</v>
      </c>
      <c r="C11" s="62">
        <v>17.8</v>
      </c>
      <c r="D11" s="62">
        <v>17</v>
      </c>
      <c r="E11" s="62">
        <v>16.761691542288556</v>
      </c>
      <c r="F11" s="62"/>
      <c r="G11" s="47"/>
      <c r="H11" s="47"/>
      <c r="I11" s="47"/>
      <c r="J11" s="47"/>
      <c r="K11" s="46"/>
      <c r="L11" s="47"/>
      <c r="M11" s="47"/>
      <c r="N11" s="47"/>
      <c r="O11" s="47"/>
      <c r="P11" s="47"/>
      <c r="Q11" s="47"/>
      <c r="R11" s="47"/>
      <c r="S11" s="47"/>
    </row>
    <row r="12" spans="1:19">
      <c r="A12" s="402"/>
      <c r="B12" s="36">
        <v>10</v>
      </c>
      <c r="C12" s="62">
        <v>18.7</v>
      </c>
      <c r="D12" s="62">
        <v>18</v>
      </c>
      <c r="E12" s="62">
        <v>17.128358208955223</v>
      </c>
      <c r="F12" s="62"/>
      <c r="G12" s="47"/>
      <c r="H12" s="47"/>
      <c r="I12" s="47"/>
      <c r="J12" s="47"/>
      <c r="K12" s="46"/>
      <c r="L12" s="47"/>
      <c r="M12" s="47"/>
      <c r="N12" s="47"/>
      <c r="O12" s="47"/>
      <c r="P12" s="47"/>
      <c r="Q12" s="47"/>
      <c r="R12" s="47"/>
      <c r="S12" s="47"/>
    </row>
    <row r="13" spans="1:19">
      <c r="A13" s="402"/>
      <c r="B13" s="36">
        <v>11</v>
      </c>
      <c r="C13" s="62">
        <v>16.7</v>
      </c>
      <c r="D13" s="62">
        <v>16.8</v>
      </c>
      <c r="E13" s="62">
        <v>17.261691542288556</v>
      </c>
      <c r="F13" s="62"/>
      <c r="G13" s="47"/>
      <c r="H13" s="47"/>
      <c r="I13" s="47"/>
      <c r="J13" s="47"/>
      <c r="K13" s="46"/>
      <c r="L13" s="47"/>
      <c r="M13" s="47"/>
      <c r="N13" s="47"/>
      <c r="O13" s="47"/>
      <c r="P13" s="47"/>
      <c r="Q13" s="47"/>
      <c r="R13" s="47"/>
      <c r="S13" s="47"/>
    </row>
    <row r="14" spans="1:19">
      <c r="A14" s="402"/>
      <c r="B14" s="36">
        <v>12</v>
      </c>
      <c r="C14" s="62">
        <v>18.2</v>
      </c>
      <c r="D14" s="62">
        <v>16.399999999999999</v>
      </c>
      <c r="E14" s="62">
        <v>17.066666666666666</v>
      </c>
      <c r="F14" s="62"/>
      <c r="G14" s="47"/>
      <c r="H14" s="47"/>
      <c r="I14" s="47"/>
      <c r="J14" s="47"/>
      <c r="K14" s="46"/>
      <c r="L14" s="47"/>
      <c r="M14" s="47"/>
      <c r="N14" s="47"/>
      <c r="O14" s="47"/>
      <c r="P14" s="47"/>
      <c r="Q14" s="47"/>
      <c r="R14" s="47"/>
      <c r="S14" s="47"/>
    </row>
    <row r="15" spans="1:19">
      <c r="A15" s="403">
        <v>2024</v>
      </c>
      <c r="B15" s="37">
        <v>1</v>
      </c>
      <c r="C15" s="62">
        <v>16.600000000000001</v>
      </c>
      <c r="D15" s="62">
        <v>14.4</v>
      </c>
      <c r="E15" s="62">
        <v>15.866666666666667</v>
      </c>
      <c r="F15" s="62"/>
      <c r="G15" s="47"/>
      <c r="H15" s="47"/>
      <c r="I15" s="47"/>
      <c r="J15" s="47"/>
      <c r="K15" s="46"/>
      <c r="L15" s="47"/>
      <c r="M15" s="47"/>
      <c r="N15" s="47"/>
      <c r="O15" s="47"/>
      <c r="P15" s="47"/>
      <c r="Q15" s="47"/>
      <c r="R15" s="47"/>
      <c r="S15" s="47"/>
    </row>
    <row r="16" spans="1:19">
      <c r="A16" s="403"/>
      <c r="B16" s="36">
        <v>2</v>
      </c>
      <c r="C16" s="62">
        <v>16.304147465437786</v>
      </c>
      <c r="D16" s="62">
        <v>14.587786259541984</v>
      </c>
      <c r="E16" s="62">
        <v>15.129262086513995</v>
      </c>
      <c r="F16" s="62"/>
      <c r="G16" s="47"/>
      <c r="H16" s="47"/>
      <c r="I16" s="47"/>
      <c r="J16" s="47"/>
      <c r="K16" s="46"/>
      <c r="L16" s="47"/>
      <c r="M16" s="47"/>
      <c r="N16" s="47"/>
      <c r="O16" s="47"/>
      <c r="P16" s="47"/>
      <c r="Q16" s="47"/>
      <c r="R16" s="47"/>
      <c r="S16" s="47"/>
    </row>
    <row r="17" spans="1:19">
      <c r="A17" s="403"/>
      <c r="B17" s="36">
        <v>3</v>
      </c>
      <c r="C17" s="62">
        <v>14.615720524017467</v>
      </c>
      <c r="D17" s="62">
        <v>14.227272727272727</v>
      </c>
      <c r="E17" s="62">
        <v>14.40501966227157</v>
      </c>
      <c r="F17" s="62"/>
      <c r="G17" s="47"/>
      <c r="H17" s="47"/>
      <c r="I17" s="47"/>
      <c r="J17" s="47"/>
      <c r="K17" s="46"/>
      <c r="L17" s="47"/>
      <c r="M17" s="47"/>
      <c r="N17" s="47"/>
      <c r="O17" s="47"/>
      <c r="P17" s="47"/>
      <c r="Q17" s="47"/>
      <c r="R17" s="47"/>
      <c r="S17" s="47"/>
    </row>
    <row r="18" spans="1:19">
      <c r="A18" s="403"/>
      <c r="B18" s="36">
        <v>4</v>
      </c>
      <c r="C18" s="62">
        <v>16.28688524590164</v>
      </c>
      <c r="D18" s="62">
        <v>16.124293785310737</v>
      </c>
      <c r="E18" s="62">
        <v>14.979784257375149</v>
      </c>
      <c r="F18" s="62"/>
      <c r="G18" s="47"/>
      <c r="H18" s="47"/>
      <c r="I18" s="47"/>
      <c r="J18" s="47"/>
      <c r="K18" s="46"/>
      <c r="L18" s="47"/>
      <c r="M18" s="47"/>
      <c r="N18" s="47"/>
      <c r="O18" s="47"/>
      <c r="P18" s="47"/>
      <c r="Q18" s="47"/>
      <c r="R18" s="47"/>
      <c r="S18" s="47"/>
    </row>
    <row r="19" spans="1:19">
      <c r="A19" s="403"/>
      <c r="B19" s="36">
        <v>5</v>
      </c>
      <c r="C19" s="62">
        <v>14.219512195121952</v>
      </c>
      <c r="D19" s="62">
        <v>12.707317073170731</v>
      </c>
      <c r="E19" s="62">
        <v>14.352961195251398</v>
      </c>
      <c r="F19" s="62"/>
      <c r="G19" s="47"/>
      <c r="H19" s="47"/>
      <c r="I19" s="47"/>
      <c r="J19" s="47"/>
      <c r="K19" s="46"/>
      <c r="L19" s="47"/>
      <c r="M19" s="47"/>
      <c r="N19" s="47"/>
      <c r="O19" s="47"/>
      <c r="P19" s="341" t="s">
        <v>5</v>
      </c>
      <c r="Q19" s="341"/>
      <c r="R19" s="341"/>
      <c r="S19" s="341"/>
    </row>
    <row r="20" spans="1:19">
      <c r="A20" s="403"/>
      <c r="B20" s="36">
        <v>6</v>
      </c>
      <c r="C20" s="62">
        <v>13.4</v>
      </c>
      <c r="D20" s="62">
        <v>13.340136054421768</v>
      </c>
      <c r="E20" s="62">
        <v>14.057248970967747</v>
      </c>
      <c r="F20" s="62"/>
      <c r="G20" s="47"/>
      <c r="H20" s="47"/>
      <c r="I20" s="47"/>
      <c r="J20" s="47"/>
      <c r="K20" s="46"/>
      <c r="L20" s="47"/>
      <c r="M20" s="47"/>
      <c r="N20" s="47"/>
      <c r="O20" s="47"/>
      <c r="P20" s="47"/>
      <c r="Q20" s="47"/>
      <c r="R20" s="47"/>
      <c r="S20" s="47"/>
    </row>
    <row r="21" spans="1:19">
      <c r="A21" s="403"/>
      <c r="B21" s="36">
        <v>7</v>
      </c>
      <c r="C21" s="62">
        <v>13.2</v>
      </c>
      <c r="D21" s="62">
        <v>13.4</v>
      </c>
      <c r="E21" s="62">
        <v>13.149151042530832</v>
      </c>
      <c r="F21" s="62"/>
      <c r="G21" s="47"/>
      <c r="H21" s="47"/>
      <c r="I21" s="47"/>
      <c r="J21" s="47"/>
      <c r="K21" s="379"/>
      <c r="L21" s="47"/>
      <c r="M21" s="47"/>
      <c r="N21" s="47"/>
      <c r="O21" s="47"/>
      <c r="P21" s="47"/>
      <c r="Q21" s="47"/>
      <c r="R21" s="47"/>
      <c r="S21" s="47"/>
    </row>
    <row r="22" spans="1:19">
      <c r="A22" s="403"/>
      <c r="B22" s="36">
        <v>8</v>
      </c>
      <c r="C22" s="62">
        <v>13.427299703264095</v>
      </c>
      <c r="D22" s="62">
        <v>13.132596685082873</v>
      </c>
      <c r="E22" s="62">
        <v>13.290910913168213</v>
      </c>
      <c r="F22" s="62"/>
      <c r="G22" s="47"/>
      <c r="H22" s="47"/>
      <c r="I22" s="47"/>
      <c r="J22" s="47"/>
      <c r="K22" s="379"/>
      <c r="L22" s="47"/>
      <c r="M22" s="47"/>
      <c r="N22" s="47"/>
      <c r="O22" s="47"/>
      <c r="P22" s="47"/>
      <c r="Q22" s="47"/>
      <c r="R22" s="47"/>
      <c r="S22" s="47"/>
    </row>
    <row r="23" spans="1:19">
      <c r="A23" s="403"/>
      <c r="B23" s="36">
        <v>9</v>
      </c>
      <c r="C23" s="62">
        <v>13.58204334365325</v>
      </c>
      <c r="D23" s="62">
        <v>14.098039215686276</v>
      </c>
      <c r="E23" s="62">
        <v>13.543545300256383</v>
      </c>
      <c r="F23" s="62"/>
      <c r="G23" s="47"/>
      <c r="H23" s="47"/>
      <c r="I23" s="47"/>
      <c r="J23" s="47"/>
      <c r="K23" s="46"/>
      <c r="L23" s="47"/>
      <c r="M23" s="47"/>
      <c r="N23" s="47"/>
      <c r="O23" s="47"/>
      <c r="P23" s="47"/>
      <c r="Q23" s="47"/>
      <c r="R23" s="47"/>
      <c r="S23" s="47"/>
    </row>
    <row r="24" spans="1:19">
      <c r="A24" s="403"/>
      <c r="B24" s="36">
        <v>10</v>
      </c>
      <c r="C24" s="62">
        <v>12.7</v>
      </c>
      <c r="D24" s="62">
        <v>12.517241379310345</v>
      </c>
      <c r="E24" s="62">
        <v>13.249292426693165</v>
      </c>
      <c r="F24" s="62"/>
      <c r="G24" s="47"/>
      <c r="H24" s="47"/>
      <c r="I24" s="47"/>
      <c r="J24" s="47"/>
      <c r="K24" s="379"/>
      <c r="L24" s="47"/>
      <c r="M24" s="47"/>
      <c r="N24" s="47"/>
      <c r="O24" s="47"/>
      <c r="P24" s="47"/>
      <c r="Q24" s="47"/>
      <c r="R24" s="47"/>
      <c r="S24" s="47"/>
    </row>
    <row r="25" spans="1:19" s="65" customFormat="1">
      <c r="A25" s="403"/>
      <c r="B25" s="36">
        <v>11</v>
      </c>
      <c r="C25" s="62">
        <v>13.038910505836576</v>
      </c>
      <c r="D25" s="62">
        <v>14.09090909090909</v>
      </c>
      <c r="E25" s="62">
        <v>13.568729895301905</v>
      </c>
      <c r="F25" s="62"/>
      <c r="G25" s="47"/>
      <c r="H25" s="47"/>
      <c r="I25" s="47"/>
      <c r="J25" s="47"/>
      <c r="K25" s="379"/>
      <c r="L25" s="47"/>
      <c r="M25" s="47"/>
      <c r="N25" s="47"/>
      <c r="O25" s="47"/>
      <c r="P25" s="47"/>
      <c r="Q25" s="47"/>
      <c r="R25" s="47"/>
      <c r="S25" s="47"/>
    </row>
    <row r="26" spans="1:19" s="65" customFormat="1">
      <c r="A26" s="403"/>
      <c r="B26" s="36">
        <v>12</v>
      </c>
      <c r="C26" s="62">
        <v>13.225000000000001</v>
      </c>
      <c r="D26" s="62">
        <v>14.550387596899226</v>
      </c>
      <c r="E26" s="62">
        <v>13.719512689039554</v>
      </c>
      <c r="F26" s="62"/>
      <c r="G26" s="47"/>
      <c r="H26" s="47"/>
      <c r="I26" s="47"/>
      <c r="J26" s="47"/>
      <c r="K26" s="379"/>
      <c r="L26" s="47"/>
      <c r="M26" s="47"/>
      <c r="N26" s="47"/>
      <c r="O26" s="47"/>
      <c r="P26" s="47"/>
      <c r="Q26" s="47"/>
      <c r="R26" s="47"/>
      <c r="S26" s="47"/>
    </row>
    <row r="27" spans="1:19" s="65" customFormat="1">
      <c r="A27" s="404">
        <v>2025</v>
      </c>
      <c r="B27" s="165">
        <v>1</v>
      </c>
      <c r="C27" s="62">
        <v>11.267782426778242</v>
      </c>
      <c r="D27" s="62">
        <v>12.430656934306569</v>
      </c>
      <c r="E27" s="62">
        <v>13.690651207371628</v>
      </c>
      <c r="F27" s="62">
        <v>13.748091603053433</v>
      </c>
      <c r="G27" s="47"/>
      <c r="H27" s="47"/>
      <c r="I27" s="47"/>
      <c r="J27" s="47"/>
      <c r="K27" s="379"/>
      <c r="L27" s="47"/>
      <c r="M27" s="47"/>
      <c r="N27" s="47"/>
      <c r="O27" s="47"/>
      <c r="P27" s="47"/>
      <c r="Q27" s="47"/>
      <c r="R27" s="47"/>
      <c r="S27" s="47"/>
    </row>
    <row r="28" spans="1:19" s="65" customFormat="1">
      <c r="A28" s="404"/>
      <c r="B28" s="166">
        <v>2</v>
      </c>
      <c r="C28" s="62">
        <v>12.446808510638299</v>
      </c>
      <c r="D28" s="62">
        <v>13.695652173913043</v>
      </c>
      <c r="E28" s="62">
        <v>13.55889890170628</v>
      </c>
      <c r="F28" s="62">
        <v>13.5248226950355</v>
      </c>
      <c r="G28" s="47"/>
      <c r="H28" s="47"/>
      <c r="I28" s="47"/>
      <c r="J28" s="47"/>
      <c r="K28" s="379"/>
      <c r="L28" s="47"/>
      <c r="M28" s="47"/>
      <c r="N28" s="47"/>
      <c r="O28" s="47"/>
      <c r="P28" s="47"/>
      <c r="Q28" s="47"/>
      <c r="R28" s="47"/>
      <c r="S28" s="47"/>
    </row>
    <row r="29" spans="1:19">
      <c r="A29" s="404"/>
      <c r="B29" s="165">
        <v>3</v>
      </c>
      <c r="C29" s="167">
        <v>12.032786885245903</v>
      </c>
      <c r="D29" s="167">
        <v>12.589743589743591</v>
      </c>
      <c r="E29" s="167">
        <v>12.905350899321069</v>
      </c>
      <c r="F29" s="167">
        <v>13.450704225352114</v>
      </c>
      <c r="G29" s="47"/>
      <c r="H29" s="47"/>
      <c r="I29" s="47"/>
      <c r="J29" s="47"/>
      <c r="K29" s="379"/>
      <c r="L29" s="47"/>
      <c r="M29" s="47"/>
      <c r="N29" s="47"/>
      <c r="O29" s="47"/>
      <c r="P29" s="47"/>
      <c r="Q29" s="47"/>
      <c r="R29" s="47"/>
      <c r="S29" s="47"/>
    </row>
    <row r="30" spans="1:19">
      <c r="A30" s="404"/>
      <c r="B30" s="166">
        <v>4</v>
      </c>
      <c r="C30" s="167">
        <v>12.192</v>
      </c>
      <c r="D30" s="167">
        <v>12.157894736842106</v>
      </c>
      <c r="E30" s="167">
        <v>12.814430166832913</v>
      </c>
      <c r="F30" s="167">
        <v>14.287356321839081</v>
      </c>
      <c r="G30" s="47"/>
      <c r="H30" s="47"/>
      <c r="I30" s="47"/>
      <c r="J30" s="47"/>
      <c r="K30" s="379"/>
      <c r="L30" s="47"/>
      <c r="M30" s="47"/>
      <c r="N30" s="47"/>
      <c r="O30" s="47"/>
      <c r="P30" s="47"/>
      <c r="Q30" s="47"/>
      <c r="R30" s="47"/>
      <c r="S30" s="47"/>
    </row>
    <row r="31" spans="1:19">
      <c r="A31" s="404"/>
      <c r="B31" s="165">
        <v>5</v>
      </c>
      <c r="C31" s="167">
        <v>13.5</v>
      </c>
      <c r="D31" s="167">
        <v>14.1</v>
      </c>
      <c r="E31" s="167">
        <v>12.949212775528565</v>
      </c>
      <c r="F31" s="167">
        <v>13.7</v>
      </c>
      <c r="G31" s="47"/>
      <c r="H31" s="47"/>
      <c r="I31" s="47"/>
      <c r="J31" s="47"/>
      <c r="K31" s="46"/>
      <c r="L31" s="47"/>
      <c r="M31" s="47"/>
      <c r="N31" s="47"/>
      <c r="O31" s="47"/>
      <c r="P31" s="47"/>
      <c r="Q31" s="47"/>
      <c r="R31" s="47"/>
      <c r="S31" s="47"/>
    </row>
    <row r="32" spans="1:19">
      <c r="A32" s="404"/>
      <c r="B32" s="166">
        <v>6</v>
      </c>
      <c r="C32" s="167">
        <v>12.076190476190476</v>
      </c>
      <c r="D32" s="167">
        <v>12.582608695652173</v>
      </c>
      <c r="E32" s="167">
        <v>12.946834477498092</v>
      </c>
      <c r="F32" s="167">
        <v>14.165217391304349</v>
      </c>
      <c r="G32" s="47"/>
      <c r="H32" s="47"/>
      <c r="I32" s="47"/>
      <c r="J32" s="47"/>
      <c r="K32" s="379"/>
      <c r="L32" s="47"/>
      <c r="M32" s="47"/>
      <c r="N32" s="47"/>
      <c r="O32" s="47"/>
      <c r="P32" s="47"/>
      <c r="Q32" s="47"/>
      <c r="R32" s="47"/>
      <c r="S32" s="47"/>
    </row>
    <row r="33" spans="1:19">
      <c r="A33" s="404"/>
      <c r="B33" s="165">
        <v>7</v>
      </c>
      <c r="C33" s="167">
        <v>12.611650485436892</v>
      </c>
      <c r="D33" s="167">
        <v>14.212765957446807</v>
      </c>
      <c r="E33" s="167">
        <v>13.631791551032991</v>
      </c>
      <c r="F33" s="167">
        <v>14.675213675213676</v>
      </c>
      <c r="G33" s="47"/>
      <c r="H33" s="47"/>
      <c r="I33" s="47"/>
      <c r="J33" s="47"/>
      <c r="K33" s="379"/>
      <c r="L33" s="47"/>
      <c r="M33" s="47"/>
      <c r="N33" s="47"/>
      <c r="O33" s="47"/>
      <c r="P33" s="47"/>
      <c r="Q33" s="47"/>
      <c r="R33" s="47"/>
      <c r="S33" s="47"/>
    </row>
    <row r="34" spans="1:19">
      <c r="A34" s="404"/>
      <c r="B34" s="166">
        <v>8</v>
      </c>
      <c r="C34" s="167">
        <v>12.459227467811159</v>
      </c>
      <c r="D34" s="167">
        <v>13.555555555555555</v>
      </c>
      <c r="E34" s="167">
        <v>13.450310069551513</v>
      </c>
      <c r="F34" s="167">
        <v>14.183673469387754</v>
      </c>
      <c r="G34" s="47"/>
      <c r="H34" s="47"/>
      <c r="I34" s="47"/>
      <c r="J34" s="47"/>
      <c r="K34" s="379"/>
      <c r="L34" s="47"/>
      <c r="M34" s="47"/>
      <c r="N34" s="47"/>
      <c r="O34" s="47"/>
      <c r="P34" s="47"/>
      <c r="Q34" s="47"/>
      <c r="R34" s="47"/>
      <c r="S34" s="47"/>
    </row>
    <row r="35" spans="1:19">
      <c r="A35" s="404"/>
      <c r="B35" s="165">
        <v>9</v>
      </c>
      <c r="C35" s="167">
        <v>11.516746411483254</v>
      </c>
      <c r="D35" s="167">
        <v>13.218181818181819</v>
      </c>
      <c r="E35" s="167">
        <v>13.662167777061393</v>
      </c>
      <c r="F35" s="167">
        <v>14.005988023952096</v>
      </c>
      <c r="G35" s="47"/>
      <c r="H35" s="47"/>
      <c r="I35" s="47"/>
      <c r="J35" s="47"/>
      <c r="K35" s="46"/>
      <c r="L35" s="47"/>
      <c r="M35" s="47"/>
      <c r="N35" s="47"/>
      <c r="O35" s="47"/>
      <c r="P35" s="47"/>
      <c r="Q35" s="47"/>
      <c r="R35" s="47"/>
      <c r="S35" s="47"/>
    </row>
    <row r="36" spans="1:19">
      <c r="A36" s="404"/>
      <c r="B36" s="166">
        <v>10</v>
      </c>
      <c r="C36" s="167">
        <v>12.839694656488549</v>
      </c>
      <c r="D36" s="167">
        <v>13.575999999999999</v>
      </c>
      <c r="E36" s="167">
        <v>13.449912457912459</v>
      </c>
      <c r="F36" s="167">
        <v>14.342105263157896</v>
      </c>
      <c r="G36" s="47"/>
      <c r="H36" s="47"/>
      <c r="I36" s="47"/>
      <c r="J36" s="47"/>
      <c r="K36" s="46"/>
      <c r="L36" s="47"/>
      <c r="M36" s="47"/>
      <c r="N36" s="47"/>
      <c r="O36" s="47"/>
      <c r="P36" s="47"/>
      <c r="Q36" s="47"/>
      <c r="R36" s="47"/>
      <c r="S36" s="47"/>
    </row>
    <row r="37" spans="1:19">
      <c r="G37" s="47"/>
      <c r="H37" s="47"/>
      <c r="I37" s="47"/>
      <c r="J37" s="47"/>
      <c r="K37" s="46"/>
      <c r="L37" s="47"/>
      <c r="M37" s="47"/>
      <c r="N37" s="47"/>
      <c r="O37" s="47"/>
      <c r="P37" s="47"/>
      <c r="Q37" s="47"/>
      <c r="R37" s="47"/>
    </row>
    <row r="38" spans="1:19">
      <c r="G38" s="47"/>
      <c r="H38" s="47"/>
      <c r="I38" s="47"/>
      <c r="J38" s="47"/>
      <c r="K38" s="46"/>
      <c r="L38" s="47"/>
      <c r="M38" s="47"/>
      <c r="N38" s="47"/>
      <c r="O38" s="47"/>
      <c r="P38" s="47"/>
      <c r="Q38" s="47"/>
      <c r="R38" s="47"/>
    </row>
    <row r="39" spans="1:19">
      <c r="G39" s="47"/>
      <c r="H39" s="47"/>
      <c r="I39" s="47"/>
      <c r="J39" s="47"/>
      <c r="K39" s="46"/>
      <c r="L39" s="47"/>
      <c r="M39" s="47"/>
      <c r="N39" s="47"/>
      <c r="O39" s="47"/>
      <c r="P39" s="47"/>
      <c r="Q39" s="47"/>
      <c r="R39" s="47"/>
    </row>
    <row r="40" spans="1:19">
      <c r="G40" s="47"/>
      <c r="H40" s="47"/>
      <c r="I40" s="47"/>
      <c r="J40" s="47"/>
      <c r="K40" s="46"/>
      <c r="L40" s="47"/>
      <c r="M40" s="47"/>
      <c r="N40" s="47"/>
      <c r="O40" s="47"/>
      <c r="P40" s="47"/>
      <c r="Q40" s="47"/>
      <c r="R40" s="47"/>
    </row>
    <row r="41" spans="1:19" s="65" customFormat="1">
      <c r="A41"/>
      <c r="B41"/>
      <c r="C41"/>
      <c r="D41"/>
      <c r="G41" s="47"/>
      <c r="H41" s="47"/>
      <c r="I41" s="47"/>
      <c r="J41" s="47"/>
      <c r="K41" s="46"/>
      <c r="L41" s="47"/>
      <c r="M41" s="47"/>
      <c r="N41" s="47"/>
      <c r="O41" s="47"/>
      <c r="P41" s="47"/>
      <c r="Q41" s="47"/>
      <c r="R41" s="47"/>
    </row>
    <row r="42" spans="1:19">
      <c r="G42" s="47"/>
      <c r="H42" s="47"/>
      <c r="I42" s="47"/>
      <c r="J42" s="47"/>
      <c r="K42" s="46"/>
      <c r="L42" s="47"/>
      <c r="M42" s="47"/>
      <c r="N42" s="47"/>
      <c r="O42" s="47"/>
      <c r="P42" s="47"/>
      <c r="Q42" s="47"/>
      <c r="R42" s="47"/>
    </row>
    <row r="43" spans="1:19" ht="33.75" customHeight="1">
      <c r="G43" s="154"/>
      <c r="H43" s="154"/>
      <c r="I43" s="154"/>
      <c r="J43" s="154"/>
      <c r="K43" s="46"/>
      <c r="L43" s="47"/>
      <c r="M43" s="47"/>
      <c r="N43" s="47"/>
      <c r="O43" s="47"/>
      <c r="P43" s="47"/>
      <c r="Q43" s="47"/>
      <c r="R43" s="47"/>
    </row>
  </sheetData>
  <mergeCells count="10">
    <mergeCell ref="P19:S19"/>
    <mergeCell ref="A3:A14"/>
    <mergeCell ref="K24:K30"/>
    <mergeCell ref="A15:A26"/>
    <mergeCell ref="A27:A36"/>
    <mergeCell ref="G2:J2"/>
    <mergeCell ref="G3:J3"/>
    <mergeCell ref="B1:J1"/>
    <mergeCell ref="K21:K22"/>
    <mergeCell ref="K32:K34"/>
  </mergeCells>
  <hyperlinks>
    <hyperlink ref="P19:S19" location="Content!A1" display="Content"/>
  </hyperlink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'C:\Users\IS_Arman_K\Desktop\[Статистическая информация ДоДКП(eng)2023.xlsx]Content'!#REF!</xm:f>
          </x14:formula1>
          <xm:sqref>G3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G37" sqref="G37:G40"/>
    </sheetView>
  </sheetViews>
  <sheetFormatPr defaultRowHeight="15"/>
  <cols>
    <col min="1" max="1" width="15.85546875" style="65" customWidth="1"/>
    <col min="2" max="2" width="7.28515625" style="65" customWidth="1"/>
    <col min="3" max="13" width="14.140625" style="65" customWidth="1"/>
    <col min="14" max="14" width="18.28515625" style="65" customWidth="1"/>
    <col min="15" max="15" width="1.85546875" style="65" customWidth="1"/>
    <col min="16" max="16384" width="9.140625" style="65"/>
  </cols>
  <sheetData>
    <row r="1" spans="1:22" ht="26.25" customHeight="1">
      <c r="A1" s="256" t="s">
        <v>55</v>
      </c>
      <c r="B1" s="405" t="str">
        <f>INDEX(Content!$B$3:$G$40,MATCH(A1,Content!$A$3:$A$35,0),1)</f>
        <v>In January-September 2025, economic growth was driven by the expansion of business activity in all key sectors.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6"/>
      <c r="P1" s="47"/>
      <c r="Q1" s="103"/>
      <c r="R1" s="103"/>
      <c r="S1" s="103"/>
      <c r="T1" s="103"/>
      <c r="U1" s="47"/>
      <c r="V1" s="47"/>
    </row>
    <row r="2" spans="1:22" ht="25.5">
      <c r="A2" s="295" t="s">
        <v>13</v>
      </c>
      <c r="B2" s="171" t="s">
        <v>91</v>
      </c>
      <c r="C2" s="172" t="s">
        <v>172</v>
      </c>
      <c r="D2" s="172" t="s">
        <v>98</v>
      </c>
      <c r="E2" s="172" t="s">
        <v>74</v>
      </c>
      <c r="F2" s="172" t="s">
        <v>99</v>
      </c>
      <c r="G2" s="172" t="s">
        <v>100</v>
      </c>
      <c r="H2" s="172" t="s">
        <v>101</v>
      </c>
      <c r="I2" s="172" t="s">
        <v>102</v>
      </c>
      <c r="J2" s="172" t="s">
        <v>103</v>
      </c>
      <c r="K2" s="172" t="s">
        <v>104</v>
      </c>
      <c r="L2" s="172" t="s">
        <v>76</v>
      </c>
      <c r="M2" s="172" t="s">
        <v>105</v>
      </c>
      <c r="N2" s="169" t="s">
        <v>12</v>
      </c>
      <c r="O2" s="46"/>
      <c r="P2" s="104"/>
      <c r="Q2" s="104"/>
      <c r="R2" s="104"/>
      <c r="S2" s="104"/>
      <c r="T2" s="104"/>
      <c r="U2" s="47"/>
      <c r="V2" s="47"/>
    </row>
    <row r="3" spans="1:22">
      <c r="A3" s="407">
        <v>2023</v>
      </c>
      <c r="B3" s="173" t="s">
        <v>68</v>
      </c>
      <c r="C3" s="191">
        <v>5</v>
      </c>
      <c r="D3" s="211">
        <v>0.18029999999999813</v>
      </c>
      <c r="E3" s="191">
        <v>8.4000000000000005E-2</v>
      </c>
      <c r="F3" s="211">
        <v>0.94250000000000189</v>
      </c>
      <c r="G3" s="191">
        <v>0.61230000000000007</v>
      </c>
      <c r="H3" s="211">
        <v>1.5872999999999993</v>
      </c>
      <c r="I3" s="191">
        <v>0.49399999999999961</v>
      </c>
      <c r="J3" s="211">
        <v>0.20399999999999999</v>
      </c>
      <c r="K3" s="191">
        <v>0.1125</v>
      </c>
      <c r="L3" s="211">
        <v>0.18810000000000027</v>
      </c>
      <c r="M3" s="191">
        <v>0.59499999999999997</v>
      </c>
      <c r="N3" s="170" t="s">
        <v>9</v>
      </c>
      <c r="O3" s="46"/>
      <c r="P3" s="104"/>
      <c r="Q3" s="104"/>
      <c r="R3" s="104"/>
      <c r="S3" s="105"/>
      <c r="T3" s="105"/>
      <c r="U3" s="47"/>
      <c r="V3" s="47"/>
    </row>
    <row r="4" spans="1:22">
      <c r="A4" s="407"/>
      <c r="B4" s="173" t="s">
        <v>69</v>
      </c>
      <c r="C4" s="191">
        <v>5.2999999999999972</v>
      </c>
      <c r="D4" s="211">
        <v>0.15319999999999823</v>
      </c>
      <c r="E4" s="191">
        <v>8.9600000000000082E-2</v>
      </c>
      <c r="F4" s="211">
        <v>1.231199999999999</v>
      </c>
      <c r="G4" s="191">
        <v>0.61499999999999988</v>
      </c>
      <c r="H4" s="211">
        <v>1.4768000000000006</v>
      </c>
      <c r="I4" s="191">
        <v>0.45880000000000037</v>
      </c>
      <c r="J4" s="211">
        <v>0.31199999999999989</v>
      </c>
      <c r="K4" s="191">
        <v>0.15360000000000038</v>
      </c>
      <c r="L4" s="211">
        <v>0.19379999999999967</v>
      </c>
      <c r="M4" s="191">
        <v>0.6160000000000001</v>
      </c>
      <c r="N4" s="170" t="s">
        <v>8</v>
      </c>
      <c r="O4" s="46"/>
      <c r="P4" s="56"/>
      <c r="Q4" s="56"/>
      <c r="R4" s="106"/>
      <c r="S4" s="47"/>
      <c r="T4" s="47"/>
      <c r="U4" s="47"/>
    </row>
    <row r="5" spans="1:22">
      <c r="A5" s="407"/>
      <c r="B5" s="173" t="s">
        <v>70</v>
      </c>
      <c r="C5" s="191">
        <v>4.9000000000000057</v>
      </c>
      <c r="D5" s="211">
        <v>0.29470000000000507</v>
      </c>
      <c r="E5" s="191">
        <v>-0.52470000000000028</v>
      </c>
      <c r="F5" s="211">
        <v>1.3728000000000018</v>
      </c>
      <c r="G5" s="191">
        <v>0.65519999999999967</v>
      </c>
      <c r="H5" s="211">
        <v>1.42</v>
      </c>
      <c r="I5" s="191">
        <v>0.40600000000000003</v>
      </c>
      <c r="J5" s="211">
        <v>0.26639999999999997</v>
      </c>
      <c r="K5" s="191">
        <v>0.19039999999999982</v>
      </c>
      <c r="L5" s="211">
        <v>0.18279999999999949</v>
      </c>
      <c r="M5" s="191">
        <v>0.63640000000000041</v>
      </c>
      <c r="N5" s="212"/>
      <c r="O5" s="46"/>
      <c r="P5" s="56"/>
      <c r="Q5" s="56"/>
      <c r="R5" s="56"/>
      <c r="S5" s="90"/>
      <c r="T5" s="90"/>
      <c r="U5" s="47"/>
      <c r="V5" s="47"/>
    </row>
    <row r="6" spans="1:22">
      <c r="A6" s="407"/>
      <c r="B6" s="173" t="s">
        <v>71</v>
      </c>
      <c r="C6" s="191">
        <v>5.0999999999999943</v>
      </c>
      <c r="D6" s="211">
        <v>-4.0100000000006908E-2</v>
      </c>
      <c r="E6" s="191">
        <v>-0.38480000000000031</v>
      </c>
      <c r="F6" s="211">
        <v>1.2980000000000018</v>
      </c>
      <c r="G6" s="191">
        <v>0.80029999999999968</v>
      </c>
      <c r="H6" s="211">
        <v>1.295600000000001</v>
      </c>
      <c r="I6" s="191">
        <v>1.0415999999999999</v>
      </c>
      <c r="J6" s="211">
        <v>0.17850000000000002</v>
      </c>
      <c r="K6" s="191">
        <v>0.18199999999999983</v>
      </c>
      <c r="L6" s="211">
        <v>0.20349999999999979</v>
      </c>
      <c r="M6" s="191">
        <v>0.52540000000000031</v>
      </c>
      <c r="N6" s="212"/>
      <c r="O6" s="46"/>
      <c r="P6" s="56"/>
      <c r="Q6" s="56"/>
      <c r="R6" s="56"/>
      <c r="S6" s="56"/>
      <c r="T6" s="56"/>
      <c r="U6" s="47"/>
      <c r="V6" s="47"/>
    </row>
    <row r="7" spans="1:22">
      <c r="A7" s="407">
        <v>2024</v>
      </c>
      <c r="B7" s="173" t="s">
        <v>68</v>
      </c>
      <c r="C7" s="191">
        <v>3.7999999999999972</v>
      </c>
      <c r="D7" s="211">
        <v>0.26149999999999451</v>
      </c>
      <c r="E7" s="191">
        <v>4.0800000000000065E-2</v>
      </c>
      <c r="F7" s="211">
        <v>1.1349000000000016</v>
      </c>
      <c r="G7" s="191">
        <v>0.62010000000000021</v>
      </c>
      <c r="H7" s="211">
        <v>0.547400000000001</v>
      </c>
      <c r="I7" s="191">
        <v>0.46740000000000015</v>
      </c>
      <c r="J7" s="211">
        <v>0.17169999999999991</v>
      </c>
      <c r="K7" s="191">
        <v>0.12959999999999952</v>
      </c>
      <c r="L7" s="211">
        <v>9.7299999999999692E-2</v>
      </c>
      <c r="M7" s="191">
        <v>0.32930000000000026</v>
      </c>
      <c r="N7" s="212"/>
      <c r="O7" s="46"/>
      <c r="P7" s="56"/>
      <c r="Q7" s="56"/>
      <c r="R7" s="56"/>
      <c r="S7" s="56"/>
      <c r="T7" s="56"/>
      <c r="U7" s="47"/>
      <c r="V7" s="47"/>
    </row>
    <row r="8" spans="1:22">
      <c r="A8" s="407"/>
      <c r="B8" s="173" t="s">
        <v>69</v>
      </c>
      <c r="C8" s="191">
        <v>3.2000000000000028</v>
      </c>
      <c r="D8" s="211">
        <v>0.21570000000000489</v>
      </c>
      <c r="E8" s="211">
        <v>8.6799999999999836E-2</v>
      </c>
      <c r="F8" s="211">
        <v>0.7643999999999983</v>
      </c>
      <c r="G8" s="211">
        <v>0.42139999999999972</v>
      </c>
      <c r="H8" s="211">
        <v>0.6864000000000009</v>
      </c>
      <c r="I8" s="211">
        <v>0.42480000000000018</v>
      </c>
      <c r="J8" s="211">
        <v>0.23100000000000001</v>
      </c>
      <c r="K8" s="211">
        <v>0.1125</v>
      </c>
      <c r="L8" s="211">
        <v>0.1590999999999998</v>
      </c>
      <c r="M8" s="191">
        <v>9.7899999999999487E-2</v>
      </c>
      <c r="N8" s="212"/>
      <c r="O8" s="46"/>
      <c r="P8" s="56"/>
      <c r="Q8" s="56"/>
      <c r="R8" s="56"/>
      <c r="S8" s="56"/>
      <c r="T8" s="56"/>
      <c r="U8" s="47"/>
      <c r="V8" s="47"/>
    </row>
    <row r="9" spans="1:22">
      <c r="A9" s="407"/>
      <c r="B9" s="173" t="s">
        <v>70</v>
      </c>
      <c r="C9" s="191">
        <v>4.0999999999999943</v>
      </c>
      <c r="D9" s="211">
        <v>0.11439999999999584</v>
      </c>
      <c r="E9" s="191">
        <v>0.45359999999999995</v>
      </c>
      <c r="F9" s="211">
        <v>0.85869999999999835</v>
      </c>
      <c r="G9" s="191">
        <v>0.53529999999999966</v>
      </c>
      <c r="H9" s="211">
        <v>1.0270000000000001</v>
      </c>
      <c r="I9" s="191">
        <v>0.43200000000000005</v>
      </c>
      <c r="J9" s="211">
        <v>0.21800000000000011</v>
      </c>
      <c r="K9" s="191">
        <v>0.21839999999999979</v>
      </c>
      <c r="L9" s="211">
        <v>0.18240000000000017</v>
      </c>
      <c r="M9" s="191">
        <v>6.0200000000000246E-2</v>
      </c>
      <c r="N9" s="212"/>
      <c r="O9" s="46"/>
      <c r="P9" s="56"/>
      <c r="Q9" s="56"/>
      <c r="R9" s="56"/>
      <c r="S9" s="56"/>
      <c r="T9" s="56"/>
      <c r="U9" s="47"/>
      <c r="V9" s="47"/>
    </row>
    <row r="10" spans="1:22">
      <c r="A10" s="407"/>
      <c r="B10" s="173" t="s">
        <v>71</v>
      </c>
      <c r="C10" s="191">
        <v>5</v>
      </c>
      <c r="D10" s="211">
        <v>-3.5299999999999443E-2</v>
      </c>
      <c r="E10" s="191">
        <v>0.52060000000000006</v>
      </c>
      <c r="F10" s="191">
        <v>0.8843999999999993</v>
      </c>
      <c r="G10" s="191">
        <v>0.85679999999999978</v>
      </c>
      <c r="H10" s="191">
        <v>1.619800000000001</v>
      </c>
      <c r="I10" s="191">
        <v>0.52640000000000031</v>
      </c>
      <c r="J10" s="191">
        <v>0.12100000000000001</v>
      </c>
      <c r="K10" s="191">
        <v>0.19499999999999956</v>
      </c>
      <c r="L10" s="191">
        <v>0.14109999999999992</v>
      </c>
      <c r="M10" s="191">
        <v>0.1701999999999998</v>
      </c>
      <c r="N10" s="213"/>
      <c r="O10" s="46"/>
      <c r="P10" s="56"/>
      <c r="Q10" s="56"/>
      <c r="R10" s="56"/>
      <c r="S10" s="47"/>
      <c r="T10" s="47"/>
      <c r="U10" s="47"/>
      <c r="V10" s="47"/>
    </row>
    <row r="11" spans="1:22">
      <c r="A11" s="408">
        <v>2025</v>
      </c>
      <c r="B11" s="173" t="s">
        <v>68</v>
      </c>
      <c r="C11" s="191">
        <v>5.5999999999999943</v>
      </c>
      <c r="D11" s="211">
        <v>-0.31750000000000611</v>
      </c>
      <c r="E11" s="191">
        <v>7.8200000000000131E-2</v>
      </c>
      <c r="F11" s="191">
        <v>1.9095000000000006</v>
      </c>
      <c r="G11" s="191">
        <v>0.72670000000000012</v>
      </c>
      <c r="H11" s="191">
        <v>1.0394999999999996</v>
      </c>
      <c r="I11" s="191">
        <v>1.2720000000000002</v>
      </c>
      <c r="J11" s="191">
        <v>9.8800000000000041E-2</v>
      </c>
      <c r="K11" s="191">
        <v>0.29369999999999974</v>
      </c>
      <c r="L11" s="191">
        <v>0.21910000000000035</v>
      </c>
      <c r="M11" s="191">
        <v>0.28000000000000003</v>
      </c>
      <c r="N11" s="214"/>
      <c r="O11" s="46"/>
      <c r="P11" s="56"/>
      <c r="Q11" s="56"/>
      <c r="R11" s="56"/>
      <c r="S11" s="56"/>
      <c r="T11" s="56"/>
      <c r="U11" s="47"/>
      <c r="V11" s="47"/>
    </row>
    <row r="12" spans="1:22">
      <c r="A12" s="408"/>
      <c r="B12" s="173" t="s">
        <v>69</v>
      </c>
      <c r="C12" s="191">
        <v>6.2000000000000028</v>
      </c>
      <c r="D12" s="211">
        <v>-0.18709999999999916</v>
      </c>
      <c r="E12" s="191">
        <v>9.2500000000000068E-2</v>
      </c>
      <c r="F12" s="191">
        <v>1.8395000000000001</v>
      </c>
      <c r="G12" s="191">
        <v>0.93840000000000012</v>
      </c>
      <c r="H12" s="191">
        <v>1.344000000000001</v>
      </c>
      <c r="I12" s="191">
        <v>1.3847</v>
      </c>
      <c r="J12" s="191">
        <v>7.1299999999999863E-2</v>
      </c>
      <c r="K12" s="191">
        <v>0.11760000000000048</v>
      </c>
      <c r="L12" s="191">
        <v>0.21409999999999993</v>
      </c>
      <c r="M12" s="191">
        <v>0.38500000000000001</v>
      </c>
      <c r="N12" s="214"/>
      <c r="O12" s="46"/>
      <c r="P12" s="56"/>
      <c r="Q12" s="56"/>
      <c r="R12" s="56"/>
      <c r="S12" s="56"/>
      <c r="T12" s="56"/>
      <c r="U12" s="47"/>
      <c r="V12" s="47"/>
    </row>
    <row r="13" spans="1:22">
      <c r="A13" s="408"/>
      <c r="B13" s="173" t="s">
        <v>70</v>
      </c>
      <c r="C13" s="191">
        <v>6.299999999999998</v>
      </c>
      <c r="D13" s="211">
        <f t="shared" ref="D13" si="0">C13-SUM(E13:M13)</f>
        <v>-0.11330000000000062</v>
      </c>
      <c r="E13" s="191">
        <v>0.17600000000000024</v>
      </c>
      <c r="F13" s="211">
        <v>1.9563999999999993</v>
      </c>
      <c r="G13" s="191">
        <v>0.80460000000000031</v>
      </c>
      <c r="H13" s="211">
        <v>1.4343999999999997</v>
      </c>
      <c r="I13" s="191">
        <v>1.1872</v>
      </c>
      <c r="J13" s="211">
        <v>8.5800000000000126E-2</v>
      </c>
      <c r="K13" s="191">
        <v>0.17199999999999999</v>
      </c>
      <c r="L13" s="211">
        <v>0.20639999999999992</v>
      </c>
      <c r="M13" s="191">
        <v>0.39049999999999996</v>
      </c>
      <c r="N13" s="214"/>
      <c r="O13" s="46"/>
      <c r="P13" s="56"/>
      <c r="Q13" s="56"/>
      <c r="R13" s="56"/>
      <c r="S13" s="47"/>
      <c r="T13" s="47"/>
      <c r="U13" s="47"/>
      <c r="V13" s="47"/>
    </row>
    <row r="14" spans="1:22">
      <c r="A14" s="182"/>
      <c r="B14" s="182"/>
      <c r="C14" s="182"/>
      <c r="D14" s="296"/>
      <c r="E14" s="296"/>
      <c r="F14" s="296"/>
      <c r="G14" s="297"/>
      <c r="H14" s="297"/>
      <c r="I14" s="297"/>
      <c r="J14" s="297"/>
      <c r="K14" s="297"/>
      <c r="L14" s="297"/>
      <c r="M14" s="297"/>
      <c r="N14" s="214"/>
      <c r="O14" s="46"/>
      <c r="P14" s="56"/>
      <c r="Q14" s="56"/>
      <c r="R14" s="56"/>
      <c r="S14" s="56"/>
      <c r="T14" s="56"/>
      <c r="U14" s="47"/>
      <c r="V14" s="47"/>
    </row>
    <row r="15" spans="1:22">
      <c r="A15" s="215"/>
      <c r="B15" s="215"/>
      <c r="C15" s="215"/>
      <c r="D15" s="215"/>
      <c r="E15" s="215"/>
      <c r="F15" s="215"/>
      <c r="G15" s="214"/>
      <c r="H15" s="214"/>
      <c r="I15" s="214"/>
      <c r="J15" s="214"/>
      <c r="K15" s="214"/>
      <c r="L15" s="214"/>
      <c r="M15" s="214"/>
      <c r="N15" s="214"/>
      <c r="O15" s="46"/>
      <c r="P15" s="56"/>
      <c r="Q15" s="56"/>
      <c r="R15" s="56"/>
      <c r="S15" s="47"/>
      <c r="T15" s="47"/>
      <c r="U15" s="47"/>
      <c r="V15" s="47"/>
    </row>
    <row r="16" spans="1:22">
      <c r="A16" s="56"/>
      <c r="B16" s="56"/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46"/>
      <c r="P16" s="56"/>
      <c r="Q16" s="47"/>
      <c r="R16" s="47"/>
      <c r="S16" s="47"/>
      <c r="T16" s="47"/>
      <c r="U16" s="47"/>
      <c r="V16" s="47"/>
    </row>
    <row r="17" spans="1:22">
      <c r="A17" s="56"/>
      <c r="B17" s="56"/>
      <c r="C17" s="56"/>
      <c r="D17" s="56"/>
      <c r="E17" s="56"/>
      <c r="F17" s="56"/>
      <c r="G17" s="57"/>
      <c r="H17" s="57"/>
      <c r="I17" s="57"/>
      <c r="J17" s="57"/>
      <c r="K17" s="57"/>
      <c r="L17" s="57"/>
      <c r="M17" s="57"/>
      <c r="N17" s="57"/>
      <c r="O17" s="46"/>
      <c r="P17" s="56"/>
      <c r="Q17" s="47"/>
      <c r="R17" s="47"/>
      <c r="S17" s="341" t="s">
        <v>5</v>
      </c>
      <c r="T17" s="341"/>
      <c r="U17" s="341"/>
      <c r="V17" s="341"/>
    </row>
  </sheetData>
  <mergeCells count="5">
    <mergeCell ref="B1:N1"/>
    <mergeCell ref="A3:A6"/>
    <mergeCell ref="A7:A10"/>
    <mergeCell ref="A11:A13"/>
    <mergeCell ref="S17:V17"/>
  </mergeCells>
  <hyperlinks>
    <hyperlink ref="S17:V17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K26" sqref="K26"/>
    </sheetView>
  </sheetViews>
  <sheetFormatPr defaultRowHeight="15"/>
  <cols>
    <col min="1" max="1" width="15.85546875" style="65" customWidth="1"/>
    <col min="2" max="2" width="8.140625" style="65" customWidth="1"/>
    <col min="3" max="8" width="14.140625" style="65" customWidth="1"/>
    <col min="9" max="9" width="18.28515625" style="65" customWidth="1"/>
    <col min="10" max="10" width="1.85546875" style="65" customWidth="1"/>
    <col min="11" max="16384" width="9.140625" style="65"/>
  </cols>
  <sheetData>
    <row r="1" spans="1:17" ht="30" customHeight="1">
      <c r="A1" s="237" t="s">
        <v>64</v>
      </c>
      <c r="B1" s="405" t="str">
        <f>INDEX(Content!$B$3:$G$40,MATCH(A1,Content!$A$3:$A$35,0),1)</f>
        <v xml:space="preserve">Consumer and investment demand remain the main drivers of economic growth.  </v>
      </c>
      <c r="C1" s="406"/>
      <c r="D1" s="406"/>
      <c r="E1" s="406"/>
      <c r="F1" s="406"/>
      <c r="G1" s="406"/>
      <c r="H1" s="406"/>
      <c r="I1" s="406"/>
      <c r="J1" s="46"/>
      <c r="K1" s="47"/>
      <c r="L1" s="103"/>
      <c r="M1" s="103"/>
      <c r="N1" s="103"/>
      <c r="O1" s="103"/>
      <c r="P1" s="47"/>
      <c r="Q1" s="47"/>
    </row>
    <row r="2" spans="1:17" ht="51">
      <c r="A2" s="86" t="s">
        <v>13</v>
      </c>
      <c r="B2" s="78" t="s">
        <v>91</v>
      </c>
      <c r="C2" s="132" t="s">
        <v>106</v>
      </c>
      <c r="D2" s="132" t="s">
        <v>107</v>
      </c>
      <c r="E2" s="132" t="s">
        <v>108</v>
      </c>
      <c r="F2" s="132" t="s">
        <v>109</v>
      </c>
      <c r="G2" s="132" t="s">
        <v>110</v>
      </c>
      <c r="H2" s="132" t="s">
        <v>111</v>
      </c>
      <c r="I2" s="141" t="s">
        <v>12</v>
      </c>
      <c r="J2" s="46"/>
      <c r="K2" s="104"/>
      <c r="L2" s="104"/>
      <c r="M2" s="104"/>
      <c r="N2" s="104"/>
      <c r="O2" s="104"/>
      <c r="P2" s="47"/>
      <c r="Q2" s="47"/>
    </row>
    <row r="3" spans="1:17">
      <c r="A3" s="407">
        <v>2023</v>
      </c>
      <c r="B3" s="174">
        <v>1</v>
      </c>
      <c r="C3" s="175">
        <v>5</v>
      </c>
      <c r="D3" s="176">
        <v>4.141516217064563</v>
      </c>
      <c r="E3" s="176">
        <v>0.76814961462857956</v>
      </c>
      <c r="F3" s="176">
        <v>5.9453422991953939</v>
      </c>
      <c r="G3" s="176">
        <v>3.0054096281073913E-2</v>
      </c>
      <c r="H3" s="176">
        <v>-5.8850622271696098</v>
      </c>
      <c r="I3" s="168" t="s">
        <v>9</v>
      </c>
      <c r="J3" s="46"/>
      <c r="K3" s="104"/>
      <c r="L3" s="104"/>
      <c r="M3" s="104"/>
      <c r="N3" s="104"/>
      <c r="O3" s="104"/>
      <c r="P3" s="47"/>
      <c r="Q3" s="47"/>
    </row>
    <row r="4" spans="1:17">
      <c r="A4" s="407"/>
      <c r="B4" s="174">
        <v>2</v>
      </c>
      <c r="C4" s="175">
        <v>5.2999999999999972</v>
      </c>
      <c r="D4" s="175">
        <v>3.2947339891760623</v>
      </c>
      <c r="E4" s="175">
        <v>0.39252141944291175</v>
      </c>
      <c r="F4" s="175">
        <v>6.6583240749707322</v>
      </c>
      <c r="G4" s="175">
        <v>1.8374233376317821E-2</v>
      </c>
      <c r="H4" s="175">
        <v>-5.0639537169660276</v>
      </c>
      <c r="I4" s="131" t="s">
        <v>8</v>
      </c>
      <c r="J4" s="46"/>
      <c r="K4" s="104"/>
      <c r="L4" s="104"/>
      <c r="M4" s="104"/>
      <c r="N4" s="104"/>
      <c r="O4" s="104"/>
      <c r="P4" s="47"/>
      <c r="Q4" s="47"/>
    </row>
    <row r="5" spans="1:17">
      <c r="A5" s="407"/>
      <c r="B5" s="174">
        <v>3</v>
      </c>
      <c r="C5" s="175">
        <v>4.9000000000000057</v>
      </c>
      <c r="D5" s="176">
        <v>3.391970788044457</v>
      </c>
      <c r="E5" s="176">
        <v>0.86423787993149326</v>
      </c>
      <c r="F5" s="176">
        <v>5.5684219394725947</v>
      </c>
      <c r="G5" s="176">
        <v>5.3264547891614847E-2</v>
      </c>
      <c r="H5" s="176">
        <v>-4.9778951553401534</v>
      </c>
      <c r="I5" s="66"/>
      <c r="J5" s="46"/>
      <c r="K5" s="104"/>
      <c r="L5" s="104"/>
      <c r="M5" s="104"/>
      <c r="N5" s="104"/>
      <c r="O5" s="104"/>
      <c r="P5" s="47"/>
      <c r="Q5" s="47"/>
    </row>
    <row r="6" spans="1:17">
      <c r="A6" s="407"/>
      <c r="B6" s="174">
        <v>4</v>
      </c>
      <c r="C6" s="175">
        <v>5.0999999999999943</v>
      </c>
      <c r="D6" s="176">
        <v>3.6936227389819303</v>
      </c>
      <c r="E6" s="176">
        <v>1.0807551454545488</v>
      </c>
      <c r="F6" s="176">
        <v>4.0541521055882077</v>
      </c>
      <c r="G6" s="176">
        <v>-1.2915069440498611E-2</v>
      </c>
      <c r="H6" s="176">
        <v>-3.7156149205841942</v>
      </c>
      <c r="I6" s="66"/>
      <c r="J6" s="46"/>
      <c r="K6" s="104"/>
      <c r="L6" s="104"/>
      <c r="M6" s="104"/>
      <c r="N6" s="104"/>
      <c r="O6" s="104"/>
      <c r="P6" s="47"/>
      <c r="Q6" s="47"/>
    </row>
    <row r="7" spans="1:17">
      <c r="A7" s="407">
        <v>2024</v>
      </c>
      <c r="B7" s="266">
        <v>1</v>
      </c>
      <c r="C7" s="176">
        <v>3.7999999999999972</v>
      </c>
      <c r="D7" s="176">
        <v>3.5900208943954457</v>
      </c>
      <c r="E7" s="176">
        <v>-0.85123813992993502</v>
      </c>
      <c r="F7" s="176">
        <v>-0.35687733651681008</v>
      </c>
      <c r="G7" s="176">
        <v>0.117827415320036</v>
      </c>
      <c r="H7" s="176">
        <v>1.3002671667312602</v>
      </c>
      <c r="I7" s="66"/>
      <c r="J7" s="46"/>
      <c r="K7" s="104"/>
      <c r="L7" s="104"/>
      <c r="M7" s="104"/>
      <c r="N7" s="105"/>
      <c r="O7" s="105"/>
      <c r="P7" s="47"/>
      <c r="Q7" s="47"/>
    </row>
    <row r="8" spans="1:17">
      <c r="A8" s="407"/>
      <c r="B8" s="266">
        <v>2</v>
      </c>
      <c r="C8" s="221">
        <v>3.2000000000000028</v>
      </c>
      <c r="D8" s="221">
        <v>2.59</v>
      </c>
      <c r="E8" s="221">
        <v>-0.72478123425471563</v>
      </c>
      <c r="F8" s="221">
        <v>-0.39900000000000002</v>
      </c>
      <c r="G8" s="222">
        <v>0.05</v>
      </c>
      <c r="H8" s="221">
        <v>1.6870000000000001</v>
      </c>
      <c r="I8" s="66"/>
      <c r="J8" s="46"/>
      <c r="K8" s="56"/>
      <c r="L8" s="56"/>
      <c r="M8" s="106"/>
      <c r="N8" s="47"/>
      <c r="O8" s="47"/>
      <c r="P8" s="47"/>
    </row>
    <row r="9" spans="1:17">
      <c r="A9" s="407"/>
      <c r="B9" s="266">
        <v>3</v>
      </c>
      <c r="C9" s="221">
        <v>4.0999999999999996</v>
      </c>
      <c r="D9" s="223">
        <v>3.1709999999999998</v>
      </c>
      <c r="E9" s="223">
        <v>-0.14699999999999999</v>
      </c>
      <c r="F9" s="223">
        <v>0.53200000000000003</v>
      </c>
      <c r="G9" s="223">
        <v>0.11600000000000001</v>
      </c>
      <c r="H9" s="223">
        <v>0.42299999999999999</v>
      </c>
      <c r="I9" s="66"/>
      <c r="J9" s="46"/>
      <c r="K9" s="56"/>
      <c r="L9" s="56"/>
      <c r="M9" s="56"/>
      <c r="N9" s="90"/>
      <c r="O9" s="90"/>
      <c r="P9" s="47"/>
      <c r="Q9" s="47"/>
    </row>
    <row r="10" spans="1:17">
      <c r="A10" s="407"/>
      <c r="B10" s="266">
        <v>4</v>
      </c>
      <c r="C10" s="224">
        <v>4.8</v>
      </c>
      <c r="D10" s="225">
        <v>3.509883664938386</v>
      </c>
      <c r="E10" s="225">
        <v>0.1147133111939581</v>
      </c>
      <c r="F10" s="226">
        <v>1.6082325629747609</v>
      </c>
      <c r="G10" s="227">
        <v>4.0723650492567064E-2</v>
      </c>
      <c r="H10" s="226">
        <v>-0.48692303139224014</v>
      </c>
      <c r="I10" s="66"/>
      <c r="J10" s="46"/>
      <c r="K10" s="56"/>
      <c r="L10" s="56"/>
      <c r="M10" s="56"/>
      <c r="N10" s="56"/>
      <c r="O10" s="56"/>
      <c r="P10" s="47"/>
      <c r="Q10" s="47"/>
    </row>
    <row r="11" spans="1:17">
      <c r="A11" s="407">
        <v>2025</v>
      </c>
      <c r="B11" s="266">
        <v>1</v>
      </c>
      <c r="C11" s="224">
        <v>5.6</v>
      </c>
      <c r="D11" s="227">
        <v>3.4728717282528927</v>
      </c>
      <c r="E11" s="227">
        <v>0.10247562058333351</v>
      </c>
      <c r="F11" s="226">
        <v>2.434435049891035</v>
      </c>
      <c r="G11" s="227">
        <v>-2.7691527316555761E-2</v>
      </c>
      <c r="H11" s="226">
        <v>-0.36795842599537476</v>
      </c>
      <c r="I11" s="66"/>
      <c r="J11" s="46"/>
      <c r="K11" s="56"/>
      <c r="L11" s="56"/>
      <c r="M11" s="56"/>
      <c r="N11" s="56"/>
      <c r="O11" s="56"/>
      <c r="P11" s="47"/>
      <c r="Q11" s="47"/>
    </row>
    <row r="12" spans="1:17">
      <c r="A12" s="409"/>
      <c r="B12" s="266">
        <v>2</v>
      </c>
      <c r="C12" s="221">
        <v>6.3</v>
      </c>
      <c r="D12" s="221">
        <v>4.7</v>
      </c>
      <c r="E12" s="221">
        <v>1</v>
      </c>
      <c r="F12" s="221">
        <v>4.3</v>
      </c>
      <c r="G12" s="222">
        <v>0</v>
      </c>
      <c r="H12" s="221">
        <v>-3.7</v>
      </c>
      <c r="I12" s="66"/>
      <c r="J12" s="46"/>
      <c r="K12" s="56"/>
      <c r="L12" s="56"/>
      <c r="M12" s="56"/>
      <c r="N12" s="56"/>
      <c r="O12" s="56"/>
      <c r="P12" s="47"/>
      <c r="Q12" s="47"/>
    </row>
    <row r="13" spans="1:17">
      <c r="A13" s="409"/>
      <c r="B13" s="266">
        <v>3</v>
      </c>
      <c r="C13" s="221">
        <v>6.3</v>
      </c>
      <c r="D13" s="223"/>
      <c r="E13" s="223"/>
      <c r="F13" s="223"/>
      <c r="G13" s="223"/>
      <c r="H13" s="223"/>
      <c r="I13" s="66"/>
      <c r="J13" s="46"/>
      <c r="K13" s="56"/>
      <c r="L13" s="56"/>
      <c r="M13" s="56"/>
      <c r="N13" s="56"/>
      <c r="O13" s="56"/>
      <c r="P13" s="47"/>
      <c r="Q13" s="47"/>
    </row>
    <row r="14" spans="1:17">
      <c r="A14" s="409"/>
      <c r="B14" s="178"/>
      <c r="C14" s="47"/>
      <c r="D14" s="67"/>
      <c r="E14" s="67"/>
      <c r="F14" s="67"/>
      <c r="G14" s="67"/>
      <c r="H14" s="67"/>
      <c r="I14" s="67"/>
      <c r="J14" s="46"/>
      <c r="K14" s="56"/>
      <c r="L14" s="56"/>
      <c r="M14" s="56"/>
      <c r="N14" s="47"/>
      <c r="O14" s="47"/>
      <c r="P14" s="47"/>
      <c r="Q14" s="47"/>
    </row>
    <row r="15" spans="1:17">
      <c r="A15" s="67"/>
      <c r="B15" s="47"/>
      <c r="C15" s="47"/>
      <c r="D15" s="67"/>
      <c r="E15" s="67"/>
      <c r="F15" s="67"/>
      <c r="G15" s="67"/>
      <c r="H15" s="67"/>
      <c r="I15" s="67"/>
      <c r="J15" s="46"/>
      <c r="K15" s="56"/>
      <c r="L15" s="56"/>
      <c r="M15" s="56"/>
      <c r="N15" s="47"/>
      <c r="O15" s="47"/>
      <c r="P15" s="47"/>
      <c r="Q15" s="47"/>
    </row>
    <row r="16" spans="1:17">
      <c r="A16" s="67"/>
      <c r="B16" s="67"/>
      <c r="C16" s="67"/>
      <c r="D16" s="67"/>
      <c r="E16" s="67"/>
      <c r="F16" s="67"/>
      <c r="G16" s="67"/>
      <c r="H16" s="67"/>
      <c r="I16" s="67"/>
      <c r="J16" s="46"/>
      <c r="K16" s="59"/>
      <c r="L16" s="59"/>
      <c r="M16" s="59"/>
      <c r="N16" s="341" t="s">
        <v>5</v>
      </c>
      <c r="O16" s="341"/>
      <c r="P16" s="341"/>
      <c r="Q16" s="341"/>
    </row>
    <row r="17" spans="1:17">
      <c r="A17" s="108"/>
      <c r="B17" s="108"/>
      <c r="C17" s="108"/>
      <c r="D17" s="108"/>
      <c r="E17" s="108"/>
      <c r="F17" s="108"/>
      <c r="G17" s="108"/>
      <c r="H17" s="108"/>
      <c r="I17" s="67"/>
      <c r="J17" s="91"/>
      <c r="K17" s="108"/>
      <c r="L17" s="108"/>
      <c r="M17" s="108"/>
      <c r="N17" s="67"/>
      <c r="O17" s="67"/>
      <c r="P17" s="67"/>
      <c r="Q17" s="47"/>
    </row>
    <row r="18" spans="1:17">
      <c r="A18" s="142"/>
      <c r="B18" s="143"/>
      <c r="C18" s="108"/>
      <c r="D18" s="108"/>
      <c r="E18" s="108"/>
      <c r="F18" s="108"/>
      <c r="G18" s="108"/>
      <c r="H18" s="108"/>
      <c r="I18" s="108"/>
      <c r="J18" s="91"/>
      <c r="K18" s="108"/>
      <c r="L18" s="108"/>
      <c r="M18" s="108"/>
      <c r="N18" s="108"/>
      <c r="O18" s="108"/>
      <c r="P18" s="67"/>
      <c r="Q18" s="47"/>
    </row>
    <row r="19" spans="1:17">
      <c r="A19" s="142"/>
      <c r="B19" s="143"/>
      <c r="C19" s="108"/>
      <c r="I19" s="108"/>
      <c r="J19" s="91"/>
      <c r="K19" s="108"/>
      <c r="L19" s="108"/>
      <c r="M19" s="108"/>
      <c r="N19" s="108"/>
      <c r="O19" s="108"/>
      <c r="P19" s="67"/>
      <c r="Q19" s="47"/>
    </row>
    <row r="20" spans="1:17">
      <c r="A20" s="142"/>
      <c r="B20" s="144"/>
      <c r="C20" s="108"/>
      <c r="I20" s="108"/>
      <c r="J20" s="91"/>
      <c r="K20" s="108"/>
      <c r="L20" s="67"/>
      <c r="M20" s="67"/>
      <c r="N20" s="67"/>
      <c r="O20" s="67"/>
      <c r="P20" s="67"/>
      <c r="Q20" s="47"/>
    </row>
    <row r="21" spans="1:17">
      <c r="A21" s="67"/>
      <c r="B21" s="67"/>
      <c r="C21" s="108"/>
      <c r="I21" s="108"/>
      <c r="J21" s="108"/>
      <c r="K21" s="108"/>
      <c r="L21" s="108"/>
      <c r="M21" s="108"/>
      <c r="N21" s="108"/>
      <c r="O21" s="108"/>
      <c r="P21" s="108"/>
    </row>
    <row r="22" spans="1:17">
      <c r="A22" s="67"/>
      <c r="B22" s="67"/>
      <c r="C22" s="108"/>
      <c r="I22" s="108"/>
      <c r="J22" s="108"/>
      <c r="K22" s="108"/>
      <c r="L22" s="108"/>
      <c r="M22" s="108"/>
      <c r="N22" s="108"/>
      <c r="O22" s="108"/>
      <c r="P22" s="108"/>
    </row>
    <row r="23" spans="1:17">
      <c r="A23" s="67"/>
      <c r="B23" s="67"/>
    </row>
    <row r="24" spans="1:17">
      <c r="A24" s="67"/>
      <c r="B24" s="67"/>
    </row>
    <row r="25" spans="1:17">
      <c r="A25" s="67"/>
      <c r="B25" s="67"/>
    </row>
  </sheetData>
  <mergeCells count="5">
    <mergeCell ref="B1:I1"/>
    <mergeCell ref="A3:A6"/>
    <mergeCell ref="A7:A10"/>
    <mergeCell ref="A11:A14"/>
    <mergeCell ref="N16:Q16"/>
  </mergeCells>
  <hyperlinks>
    <hyperlink ref="N16:Q16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18"/>
  <sheetViews>
    <sheetView showGridLines="0" view="pageBreakPreview" zoomScaleNormal="100" zoomScaleSheetLayoutView="100" workbookViewId="0">
      <selection activeCell="S26" sqref="S26"/>
    </sheetView>
  </sheetViews>
  <sheetFormatPr defaultColWidth="9.140625" defaultRowHeight="15"/>
  <cols>
    <col min="1" max="1" width="12.5703125" style="139" customWidth="1"/>
    <col min="2" max="2" width="7.7109375" style="139" customWidth="1"/>
    <col min="3" max="3" width="16.85546875" style="65" customWidth="1"/>
    <col min="4" max="4" width="17.7109375" style="65" customWidth="1"/>
    <col min="5" max="5" width="19.140625" style="65" customWidth="1"/>
    <col min="6" max="6" width="8.42578125" style="65" customWidth="1"/>
    <col min="7" max="7" width="8.28515625" style="65" customWidth="1"/>
    <col min="8" max="8" width="8.42578125" style="65" customWidth="1"/>
    <col min="9" max="9" width="8.5703125" style="65" customWidth="1"/>
    <col min="10" max="10" width="1.5703125" style="46" customWidth="1"/>
    <col min="11" max="11" width="4.5703125" style="65" customWidth="1"/>
    <col min="12" max="18" width="6.28515625" style="65" customWidth="1"/>
    <col min="19" max="19" width="6" style="65" customWidth="1"/>
    <col min="20" max="20" width="5.42578125" style="65" customWidth="1"/>
    <col min="21" max="21" width="6.85546875" style="65" customWidth="1"/>
    <col min="22" max="16384" width="9.140625" style="65"/>
  </cols>
  <sheetData>
    <row r="1" spans="1:23">
      <c r="A1" s="237" t="s">
        <v>23</v>
      </c>
      <c r="B1" s="405" t="str">
        <f>INDEX(Content!$B$3:$G$40,MATCH(A1,Content!$A$3:$A$35,0),1)</f>
        <v>The dynamics of retail turnover confirm the stability of consumer demand growth.</v>
      </c>
      <c r="C1" s="406"/>
      <c r="D1" s="406"/>
      <c r="E1" s="406"/>
      <c r="F1" s="406"/>
      <c r="G1" s="406"/>
      <c r="H1" s="406"/>
      <c r="I1" s="406"/>
    </row>
    <row r="2" spans="1:23" ht="53.25" customHeight="1">
      <c r="A2" s="220" t="s">
        <v>13</v>
      </c>
      <c r="B2" s="220" t="s">
        <v>14</v>
      </c>
      <c r="C2" s="86" t="s">
        <v>114</v>
      </c>
      <c r="D2" s="86" t="s">
        <v>115</v>
      </c>
      <c r="E2" s="86" t="s">
        <v>116</v>
      </c>
      <c r="F2" s="413" t="s">
        <v>12</v>
      </c>
      <c r="G2" s="414"/>
      <c r="H2" s="414"/>
      <c r="I2" s="415"/>
    </row>
    <row r="3" spans="1:23">
      <c r="A3" s="410">
        <v>2023</v>
      </c>
      <c r="B3" s="230">
        <v>1</v>
      </c>
      <c r="C3" s="229">
        <v>12.866666666666665</v>
      </c>
      <c r="D3" s="228">
        <v>-1.9459259486448399</v>
      </c>
      <c r="E3" s="228">
        <v>14.894632863801499</v>
      </c>
      <c r="F3" s="416" t="s">
        <v>9</v>
      </c>
      <c r="G3" s="417"/>
      <c r="H3" s="417"/>
      <c r="I3" s="418"/>
    </row>
    <row r="4" spans="1:23" ht="15" customHeight="1">
      <c r="A4" s="411"/>
      <c r="B4" s="230">
        <v>2</v>
      </c>
      <c r="C4" s="229">
        <v>6.3666666666666698</v>
      </c>
      <c r="D4" s="228">
        <v>-2.0669068669341057</v>
      </c>
      <c r="E4" s="228">
        <v>8.4427368981822504</v>
      </c>
      <c r="F4" s="416" t="s">
        <v>8</v>
      </c>
      <c r="G4" s="417"/>
      <c r="H4" s="417"/>
      <c r="I4" s="418"/>
    </row>
    <row r="5" spans="1:23">
      <c r="A5" s="411"/>
      <c r="B5" s="230">
        <v>3</v>
      </c>
      <c r="C5" s="229">
        <v>6.1333333333333302</v>
      </c>
      <c r="D5" s="228">
        <v>-1.99387975838543</v>
      </c>
      <c r="E5" s="228">
        <v>8.0509232705858906</v>
      </c>
      <c r="F5" s="139"/>
    </row>
    <row r="6" spans="1:23">
      <c r="A6" s="412"/>
      <c r="B6" s="230">
        <v>4</v>
      </c>
      <c r="C6" s="229">
        <v>9.9666666666666686</v>
      </c>
      <c r="D6" s="228">
        <v>1.9984614795640996</v>
      </c>
      <c r="E6" s="228">
        <v>8.0109746701037992</v>
      </c>
    </row>
    <row r="7" spans="1:23">
      <c r="A7" s="410">
        <v>2024</v>
      </c>
      <c r="B7" s="230">
        <v>1</v>
      </c>
      <c r="C7" s="229">
        <v>4.833333333333333</v>
      </c>
      <c r="D7" s="228">
        <v>1.9132574470888031</v>
      </c>
      <c r="E7" s="228">
        <v>2.9646440553086433</v>
      </c>
    </row>
    <row r="8" spans="1:23">
      <c r="A8" s="411"/>
      <c r="B8" s="230">
        <v>2</v>
      </c>
      <c r="C8" s="229">
        <v>6.2999999999999972</v>
      </c>
      <c r="D8" s="228">
        <v>3.5068597735628702</v>
      </c>
      <c r="E8" s="228">
        <v>2.7887410919957101</v>
      </c>
    </row>
    <row r="9" spans="1:23">
      <c r="A9" s="411"/>
      <c r="B9" s="230">
        <v>3</v>
      </c>
      <c r="C9" s="229">
        <v>9.6</v>
      </c>
      <c r="D9" s="228">
        <v>2.5270118396301053</v>
      </c>
      <c r="E9" s="228">
        <v>7.0559325872635057</v>
      </c>
    </row>
    <row r="10" spans="1:23">
      <c r="A10" s="412"/>
      <c r="B10" s="230">
        <v>4</v>
      </c>
      <c r="C10" s="229">
        <v>15.533333333333331</v>
      </c>
      <c r="D10" s="228">
        <v>3.6458793821071898</v>
      </c>
      <c r="E10" s="228">
        <v>11.857292505581603</v>
      </c>
    </row>
    <row r="11" spans="1:23">
      <c r="A11" s="419">
        <v>2025</v>
      </c>
      <c r="B11" s="230">
        <v>1</v>
      </c>
      <c r="C11" s="229">
        <v>4.7666666666666657</v>
      </c>
      <c r="D11" s="228">
        <v>1.1432004957537436</v>
      </c>
      <c r="E11" s="228">
        <v>3.6521702834031591</v>
      </c>
    </row>
    <row r="12" spans="1:23">
      <c r="A12" s="420"/>
      <c r="B12" s="230">
        <v>2</v>
      </c>
      <c r="C12" s="229">
        <v>8.1666666666666625</v>
      </c>
      <c r="D12" s="228">
        <v>1.5453477069214001</v>
      </c>
      <c r="E12" s="228">
        <v>6.6132211186449199</v>
      </c>
    </row>
    <row r="13" spans="1:23">
      <c r="A13" s="420"/>
      <c r="B13" s="267" t="s">
        <v>176</v>
      </c>
      <c r="C13" s="229">
        <v>6.6</v>
      </c>
      <c r="D13" s="228">
        <v>4.1442517527153226</v>
      </c>
      <c r="E13" s="228">
        <v>2.5</v>
      </c>
      <c r="F13" s="108"/>
    </row>
    <row r="14" spans="1:23">
      <c r="A14" s="420"/>
      <c r="B14" s="267" t="s">
        <v>177</v>
      </c>
      <c r="C14" s="229">
        <v>8.1999999999999993</v>
      </c>
      <c r="D14" s="228">
        <v>1.780619410407609</v>
      </c>
      <c r="E14" s="228">
        <v>6.4</v>
      </c>
    </row>
    <row r="15" spans="1:23">
      <c r="A15" s="420"/>
      <c r="B15" s="267" t="s">
        <v>178</v>
      </c>
      <c r="C15" s="229">
        <v>8.1999999999999993</v>
      </c>
      <c r="D15" s="228">
        <v>2.7787690802414833</v>
      </c>
      <c r="E15" s="228">
        <v>5.4</v>
      </c>
      <c r="P15" s="47"/>
      <c r="Q15" s="47"/>
      <c r="R15" s="47"/>
      <c r="S15" s="47"/>
    </row>
    <row r="16" spans="1:23">
      <c r="A16" s="420"/>
      <c r="B16" s="267" t="s">
        <v>179</v>
      </c>
      <c r="C16" s="229">
        <v>8.6999999999999993</v>
      </c>
      <c r="D16" s="228"/>
      <c r="E16" s="228"/>
      <c r="P16" s="145"/>
      <c r="Q16" s="145"/>
      <c r="R16" s="145"/>
      <c r="S16" s="145"/>
      <c r="T16" s="341" t="s">
        <v>5</v>
      </c>
      <c r="U16" s="341"/>
      <c r="V16" s="341"/>
      <c r="W16" s="341"/>
    </row>
    <row r="17" spans="10:19">
      <c r="J17" s="180"/>
      <c r="P17" s="47"/>
      <c r="Q17" s="47"/>
      <c r="R17" s="47"/>
      <c r="S17" s="47"/>
    </row>
    <row r="18" spans="10:19" ht="15" customHeight="1">
      <c r="P18" s="47"/>
      <c r="Q18" s="47"/>
      <c r="R18" s="47"/>
      <c r="S18" s="47"/>
    </row>
  </sheetData>
  <mergeCells count="8">
    <mergeCell ref="T16:W16"/>
    <mergeCell ref="A3:A6"/>
    <mergeCell ref="A7:A10"/>
    <mergeCell ref="B1:I1"/>
    <mergeCell ref="F2:I2"/>
    <mergeCell ref="F3:I3"/>
    <mergeCell ref="F4:I4"/>
    <mergeCell ref="A11:A16"/>
  </mergeCells>
  <hyperlinks>
    <hyperlink ref="T16:W16" location="Content!A1" display="Content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3"/>
  <sheetViews>
    <sheetView view="pageBreakPreview" zoomScaleNormal="100" zoomScaleSheetLayoutView="100" workbookViewId="0">
      <selection activeCell="S21" sqref="S21"/>
    </sheetView>
  </sheetViews>
  <sheetFormatPr defaultRowHeight="15"/>
  <cols>
    <col min="1" max="1" width="15.85546875" style="65" customWidth="1"/>
    <col min="2" max="2" width="8.85546875" style="65" customWidth="1"/>
    <col min="3" max="3" width="19" style="65" customWidth="1"/>
    <col min="4" max="4" width="18.28515625" style="65" customWidth="1"/>
    <col min="5" max="5" width="24.85546875" style="65" customWidth="1"/>
    <col min="6" max="6" width="1.85546875" style="65" customWidth="1"/>
    <col min="7" max="16384" width="9.140625" style="65"/>
  </cols>
  <sheetData>
    <row r="1" spans="1:15" ht="45" customHeight="1">
      <c r="A1" s="256" t="s">
        <v>24</v>
      </c>
      <c r="B1" s="421" t="str">
        <f>INDEX(Content!$B$3:$G$40,MATCH(A1,Content!$A$3:$A$35,0),1)</f>
        <v>The increase in housing market activity stimulates the expansion of consumer demand for non-food products.</v>
      </c>
      <c r="C1" s="422"/>
      <c r="D1" s="422"/>
      <c r="E1" s="422"/>
      <c r="F1" s="46"/>
      <c r="G1" s="47"/>
      <c r="H1" s="103"/>
      <c r="I1" s="103"/>
      <c r="J1" s="103"/>
      <c r="K1" s="103"/>
      <c r="L1" s="47"/>
      <c r="M1" s="47"/>
    </row>
    <row r="2" spans="1:15" ht="57.75" customHeight="1">
      <c r="A2" s="265" t="s">
        <v>13</v>
      </c>
      <c r="B2" s="265" t="s">
        <v>14</v>
      </c>
      <c r="C2" s="197" t="s">
        <v>180</v>
      </c>
      <c r="D2" s="197" t="s">
        <v>181</v>
      </c>
      <c r="E2" s="141" t="s">
        <v>12</v>
      </c>
      <c r="F2" s="46"/>
      <c r="G2" s="104"/>
      <c r="H2" s="104"/>
      <c r="I2" s="104"/>
      <c r="J2" s="104"/>
      <c r="K2" s="104"/>
      <c r="L2" s="47"/>
      <c r="M2" s="47"/>
    </row>
    <row r="3" spans="1:15">
      <c r="A3" s="423">
        <v>2024</v>
      </c>
      <c r="B3" s="199">
        <v>1</v>
      </c>
      <c r="C3" s="191">
        <v>-1.7</v>
      </c>
      <c r="D3" s="191">
        <v>-26.6</v>
      </c>
      <c r="E3" s="264" t="s">
        <v>9</v>
      </c>
      <c r="F3" s="263"/>
      <c r="G3" s="147"/>
      <c r="H3" s="147"/>
      <c r="I3" s="104"/>
      <c r="J3" s="105"/>
      <c r="K3" s="105"/>
      <c r="L3" s="47"/>
      <c r="M3" s="47"/>
    </row>
    <row r="4" spans="1:15">
      <c r="A4" s="424"/>
      <c r="B4" s="199">
        <v>2</v>
      </c>
      <c r="C4" s="191">
        <v>-2</v>
      </c>
      <c r="D4" s="191">
        <v>21.8</v>
      </c>
      <c r="E4" s="131" t="s">
        <v>8</v>
      </c>
      <c r="F4" s="46"/>
      <c r="G4" s="104"/>
      <c r="H4" s="104"/>
      <c r="I4" s="183"/>
      <c r="J4" s="47"/>
      <c r="K4" s="47"/>
      <c r="L4" s="47"/>
      <c r="M4" s="47"/>
    </row>
    <row r="5" spans="1:15">
      <c r="A5" s="424"/>
      <c r="B5" s="199">
        <v>3</v>
      </c>
      <c r="C5" s="191">
        <v>0.3</v>
      </c>
      <c r="D5" s="191">
        <v>-21.8</v>
      </c>
      <c r="E5" s="66"/>
      <c r="F5" s="46"/>
      <c r="G5" s="104"/>
      <c r="H5" s="104"/>
      <c r="I5" s="104"/>
      <c r="J5" s="182"/>
      <c r="K5" s="182"/>
      <c r="L5" s="47"/>
      <c r="M5" s="47"/>
    </row>
    <row r="6" spans="1:15">
      <c r="A6" s="424"/>
      <c r="B6" s="199">
        <v>4</v>
      </c>
      <c r="C6" s="191">
        <v>0.7</v>
      </c>
      <c r="D6" s="191">
        <v>6.4</v>
      </c>
      <c r="E6" s="66"/>
      <c r="F6" s="46"/>
      <c r="G6" s="104"/>
      <c r="H6" s="104"/>
      <c r="I6" s="104"/>
      <c r="J6" s="104"/>
      <c r="K6" s="104"/>
      <c r="L6" s="47"/>
      <c r="M6" s="47"/>
    </row>
    <row r="7" spans="1:15">
      <c r="A7" s="424"/>
      <c r="B7" s="199">
        <v>5</v>
      </c>
      <c r="C7" s="191">
        <v>-2.2000000000000002</v>
      </c>
      <c r="D7" s="191">
        <v>-11.5</v>
      </c>
      <c r="E7" s="181"/>
      <c r="F7" s="46"/>
      <c r="G7" s="104"/>
      <c r="H7" s="104"/>
      <c r="I7" s="104"/>
      <c r="J7" s="104"/>
      <c r="K7" s="104"/>
      <c r="L7" s="47"/>
      <c r="M7" s="47"/>
    </row>
    <row r="8" spans="1:15">
      <c r="A8" s="424"/>
      <c r="B8" s="199">
        <v>6</v>
      </c>
      <c r="C8" s="191">
        <v>5.3</v>
      </c>
      <c r="D8" s="191">
        <v>14.8</v>
      </c>
      <c r="E8" s="181"/>
      <c r="F8" s="46"/>
      <c r="G8" s="104"/>
      <c r="H8" s="104"/>
      <c r="I8" s="104"/>
      <c r="J8" s="104"/>
      <c r="K8" s="104"/>
      <c r="L8" s="47"/>
      <c r="M8" s="47"/>
    </row>
    <row r="9" spans="1:15">
      <c r="A9" s="424"/>
      <c r="B9" s="199">
        <v>7</v>
      </c>
      <c r="C9" s="191">
        <v>4.9000000000000004</v>
      </c>
      <c r="D9" s="191">
        <v>31.4</v>
      </c>
      <c r="E9" s="181"/>
      <c r="F9" s="46"/>
      <c r="G9" s="104"/>
      <c r="H9" s="104"/>
      <c r="I9" s="104"/>
      <c r="J9" s="104"/>
      <c r="K9" s="104"/>
      <c r="L9" s="47"/>
      <c r="M9" s="47"/>
    </row>
    <row r="10" spans="1:15">
      <c r="A10" s="424"/>
      <c r="B10" s="199">
        <v>8</v>
      </c>
      <c r="C10" s="191">
        <v>-3.3</v>
      </c>
      <c r="D10" s="191">
        <v>14.2</v>
      </c>
      <c r="E10" s="181"/>
      <c r="F10" s="46"/>
      <c r="G10" s="104"/>
      <c r="H10" s="104"/>
      <c r="I10" s="104"/>
      <c r="J10" s="47"/>
      <c r="K10" s="47"/>
      <c r="L10" s="47"/>
      <c r="M10" s="47"/>
    </row>
    <row r="11" spans="1:15">
      <c r="A11" s="424"/>
      <c r="B11" s="199">
        <v>9</v>
      </c>
      <c r="C11" s="191">
        <v>2.8940823354565595</v>
      </c>
      <c r="D11" s="191">
        <v>-13.886536261229693</v>
      </c>
      <c r="E11" s="181"/>
      <c r="F11" s="46"/>
      <c r="G11" s="104"/>
      <c r="H11" s="104"/>
      <c r="I11" s="104"/>
      <c r="J11" s="47"/>
      <c r="K11" s="47"/>
      <c r="L11" s="47"/>
      <c r="M11" s="47"/>
    </row>
    <row r="12" spans="1:15">
      <c r="A12" s="424"/>
      <c r="B12" s="199">
        <v>10</v>
      </c>
      <c r="C12" s="191">
        <v>7.3449607983503142</v>
      </c>
      <c r="D12" s="191">
        <v>7.2895992352860333</v>
      </c>
      <c r="E12" s="181"/>
      <c r="F12" s="46"/>
      <c r="G12" s="105"/>
      <c r="H12" s="105"/>
      <c r="I12" s="105"/>
      <c r="J12" s="426" t="s">
        <v>130</v>
      </c>
      <c r="K12" s="427"/>
      <c r="L12" s="427"/>
      <c r="M12" s="427"/>
    </row>
    <row r="13" spans="1:15">
      <c r="A13" s="424"/>
      <c r="B13" s="199">
        <v>11</v>
      </c>
      <c r="C13" s="191">
        <v>-0.4787061432350157</v>
      </c>
      <c r="D13" s="191">
        <v>10.532723331292516</v>
      </c>
      <c r="E13" s="181"/>
      <c r="F13" s="91"/>
      <c r="G13" s="67"/>
      <c r="H13" s="67"/>
      <c r="I13" s="67"/>
      <c r="J13" s="67"/>
      <c r="K13" s="67"/>
      <c r="L13" s="67"/>
      <c r="M13" s="67"/>
      <c r="N13" s="108"/>
      <c r="O13" s="108"/>
    </row>
    <row r="14" spans="1:15">
      <c r="A14" s="425"/>
      <c r="B14" s="199">
        <v>12</v>
      </c>
      <c r="C14" s="191">
        <v>0.2106532703433146</v>
      </c>
      <c r="D14" s="191">
        <v>7.4241938260309155</v>
      </c>
      <c r="E14" s="181"/>
      <c r="F14" s="91"/>
      <c r="G14" s="67"/>
      <c r="H14" s="67"/>
      <c r="I14" s="67"/>
      <c r="J14" s="67"/>
      <c r="K14" s="67"/>
      <c r="L14" s="67"/>
      <c r="M14" s="67"/>
      <c r="N14" s="108"/>
      <c r="O14" s="108"/>
    </row>
    <row r="15" spans="1:15">
      <c r="A15" s="423">
        <v>2025</v>
      </c>
      <c r="B15" s="199">
        <v>1</v>
      </c>
      <c r="C15" s="191">
        <v>-11.134565355295408</v>
      </c>
      <c r="D15" s="191">
        <v>-46.817947136697427</v>
      </c>
      <c r="E15" s="181"/>
      <c r="F15" s="91"/>
      <c r="G15" s="67"/>
      <c r="H15" s="67"/>
      <c r="I15" s="67"/>
      <c r="J15" s="67"/>
      <c r="K15" s="67"/>
      <c r="L15" s="67"/>
      <c r="M15" s="67"/>
      <c r="N15" s="108"/>
      <c r="O15" s="108"/>
    </row>
    <row r="16" spans="1:15">
      <c r="A16" s="424"/>
      <c r="B16" s="199">
        <v>2</v>
      </c>
      <c r="C16" s="191">
        <v>3.461380806996587</v>
      </c>
      <c r="D16" s="191">
        <v>2.4354175724807874</v>
      </c>
      <c r="E16" s="181"/>
      <c r="F16" s="91"/>
      <c r="G16" s="67"/>
      <c r="H16" s="67"/>
      <c r="I16" s="67"/>
      <c r="J16" s="67"/>
      <c r="K16" s="67"/>
      <c r="L16" s="67"/>
      <c r="M16" s="67"/>
      <c r="N16" s="108"/>
      <c r="O16" s="108"/>
    </row>
    <row r="17" spans="1:15">
      <c r="A17" s="424"/>
      <c r="B17" s="199">
        <v>3</v>
      </c>
      <c r="C17" s="191">
        <v>-0.42263517359420177</v>
      </c>
      <c r="D17" s="191">
        <v>-1.9032271999586357</v>
      </c>
      <c r="E17" s="181"/>
      <c r="F17" s="91"/>
      <c r="G17" s="67"/>
      <c r="H17" s="67"/>
      <c r="I17" s="67"/>
      <c r="J17" s="67"/>
      <c r="K17" s="67"/>
      <c r="L17" s="67"/>
      <c r="M17" s="67"/>
      <c r="N17" s="108"/>
      <c r="O17" s="108"/>
    </row>
    <row r="18" spans="1:15">
      <c r="A18" s="424"/>
      <c r="B18" s="199">
        <v>4</v>
      </c>
      <c r="C18" s="191">
        <v>5.079599675130126</v>
      </c>
      <c r="D18" s="191">
        <v>61.569701610972203</v>
      </c>
      <c r="E18" s="181"/>
      <c r="F18" s="91"/>
      <c r="G18" s="67"/>
      <c r="H18" s="67"/>
      <c r="I18" s="67"/>
      <c r="J18" s="67"/>
      <c r="K18" s="47"/>
      <c r="L18" s="47"/>
      <c r="M18" s="47"/>
    </row>
    <row r="19" spans="1:15">
      <c r="A19" s="424"/>
      <c r="B19" s="199">
        <v>5</v>
      </c>
      <c r="C19" s="191">
        <v>-1.1629891081851156</v>
      </c>
      <c r="D19" s="191">
        <v>-0.73634913401888014</v>
      </c>
      <c r="E19" s="181"/>
      <c r="F19" s="91"/>
      <c r="G19" s="67"/>
      <c r="H19" s="67"/>
      <c r="I19" s="67"/>
      <c r="J19" s="67"/>
      <c r="K19" s="67"/>
      <c r="L19" s="67"/>
      <c r="M19" s="67"/>
      <c r="N19" s="108"/>
      <c r="O19" s="108"/>
    </row>
    <row r="20" spans="1:15">
      <c r="A20" s="424"/>
      <c r="B20" s="199">
        <v>6</v>
      </c>
      <c r="C20" s="191">
        <v>-4.8501065002838573E-2</v>
      </c>
      <c r="D20" s="191">
        <v>-14.857233719547864</v>
      </c>
      <c r="E20" s="181"/>
      <c r="F20" s="91"/>
      <c r="G20" s="67"/>
      <c r="H20" s="67"/>
      <c r="I20" s="67"/>
      <c r="J20" s="67"/>
      <c r="K20" s="67"/>
      <c r="L20" s="67"/>
      <c r="M20" s="67"/>
      <c r="N20" s="108"/>
      <c r="O20" s="108"/>
    </row>
    <row r="21" spans="1:15">
      <c r="A21" s="424"/>
      <c r="B21" s="199">
        <v>7</v>
      </c>
      <c r="C21" s="191">
        <v>1.2787499996582739</v>
      </c>
      <c r="D21" s="191">
        <v>15.140203134516739</v>
      </c>
      <c r="E21" s="181"/>
      <c r="F21" s="91"/>
      <c r="G21" s="67"/>
      <c r="H21" s="67"/>
      <c r="I21" s="67"/>
      <c r="J21" s="67"/>
      <c r="K21" s="67"/>
      <c r="L21" s="67"/>
      <c r="M21" s="67"/>
      <c r="N21" s="108"/>
      <c r="O21" s="108"/>
    </row>
    <row r="22" spans="1:15">
      <c r="A22" s="424"/>
      <c r="B22" s="199">
        <v>8</v>
      </c>
      <c r="C22" s="191">
        <v>4.9177108428248886</v>
      </c>
      <c r="D22" s="191">
        <v>33.395592375218996</v>
      </c>
      <c r="E22" s="181"/>
      <c r="F22" s="46"/>
      <c r="G22" s="47"/>
      <c r="H22" s="47"/>
      <c r="I22" s="47"/>
      <c r="J22" s="47"/>
      <c r="K22" s="47"/>
      <c r="L22" s="47"/>
      <c r="M22" s="47"/>
    </row>
    <row r="23" spans="1:15">
      <c r="A23" s="424"/>
      <c r="B23" s="199">
        <v>9</v>
      </c>
      <c r="C23" s="191">
        <v>1.0626663957670672</v>
      </c>
      <c r="D23" s="191">
        <v>-26.237993359807163</v>
      </c>
      <c r="F23" s="46"/>
      <c r="G23" s="47"/>
      <c r="H23" s="47"/>
      <c r="I23" s="47"/>
      <c r="J23" s="341" t="s">
        <v>5</v>
      </c>
      <c r="K23" s="341"/>
      <c r="L23" s="341"/>
      <c r="M23" s="341"/>
    </row>
  </sheetData>
  <mergeCells count="5">
    <mergeCell ref="B1:E1"/>
    <mergeCell ref="A3:A14"/>
    <mergeCell ref="J12:M12"/>
    <mergeCell ref="A15:A23"/>
    <mergeCell ref="J23:M23"/>
  </mergeCells>
  <hyperlinks>
    <hyperlink ref="J12:M12" location="Содержание!A1" display="Содержание"/>
    <hyperlink ref="J23:M23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view="pageBreakPreview" zoomScaleNormal="100" zoomScaleSheetLayoutView="100" workbookViewId="0">
      <selection activeCell="J23" sqref="J23"/>
    </sheetView>
  </sheetViews>
  <sheetFormatPr defaultRowHeight="15"/>
  <cols>
    <col min="1" max="1" width="15.85546875" style="65" customWidth="1"/>
    <col min="2" max="2" width="8" style="65" customWidth="1"/>
    <col min="3" max="5" width="14.140625" style="65" customWidth="1"/>
    <col min="6" max="6" width="23.28515625" style="65" customWidth="1"/>
    <col min="7" max="7" width="1.85546875" style="65" customWidth="1"/>
    <col min="8" max="16384" width="9.140625" style="65"/>
  </cols>
  <sheetData>
    <row r="1" spans="1:14" ht="48" customHeight="1">
      <c r="A1" s="237" t="s">
        <v>25</v>
      </c>
      <c r="B1" s="405" t="str">
        <f>INDEX(Content!$B$3:$G$40,MATCH(A1,Content!$A$3:$A$35,0),1)</f>
        <v>The sources of household consumption are declining in real terms.</v>
      </c>
      <c r="C1" s="406"/>
      <c r="D1" s="406"/>
      <c r="E1" s="406"/>
      <c r="F1" s="406"/>
      <c r="G1" s="46"/>
      <c r="H1" s="47"/>
      <c r="I1" s="103"/>
      <c r="J1" s="103"/>
      <c r="K1" s="103"/>
      <c r="L1" s="103"/>
      <c r="M1" s="47"/>
      <c r="N1" s="47"/>
    </row>
    <row r="2" spans="1:14" ht="36">
      <c r="A2" s="272" t="s">
        <v>13</v>
      </c>
      <c r="B2" s="273" t="s">
        <v>91</v>
      </c>
      <c r="C2" s="274" t="s">
        <v>117</v>
      </c>
      <c r="D2" s="274" t="s">
        <v>118</v>
      </c>
      <c r="E2" s="275" t="s">
        <v>145</v>
      </c>
      <c r="F2" s="141" t="s">
        <v>12</v>
      </c>
      <c r="G2" s="46"/>
      <c r="H2" s="104"/>
      <c r="I2" s="104"/>
      <c r="J2" s="104"/>
      <c r="K2" s="104"/>
      <c r="L2" s="104"/>
      <c r="M2" s="47"/>
      <c r="N2" s="47"/>
    </row>
    <row r="3" spans="1:14">
      <c r="A3" s="432">
        <v>2023</v>
      </c>
      <c r="B3" s="276">
        <v>1</v>
      </c>
      <c r="C3" s="277">
        <v>-0.59999999999999432</v>
      </c>
      <c r="D3" s="268">
        <v>-1.2179770981737619</v>
      </c>
      <c r="E3" s="278">
        <v>-2.4000000000000057</v>
      </c>
      <c r="F3" s="219" t="s">
        <v>9</v>
      </c>
      <c r="G3" s="46"/>
      <c r="H3" s="104"/>
      <c r="I3" s="104"/>
      <c r="J3" s="104"/>
      <c r="K3" s="105"/>
      <c r="L3" s="105"/>
      <c r="M3" s="47"/>
      <c r="N3" s="47"/>
    </row>
    <row r="4" spans="1:14">
      <c r="A4" s="432"/>
      <c r="B4" s="276">
        <v>2</v>
      </c>
      <c r="C4" s="277">
        <v>1.2</v>
      </c>
      <c r="D4" s="269">
        <v>-1.7336791370643141</v>
      </c>
      <c r="E4" s="278">
        <v>0.5</v>
      </c>
      <c r="F4" s="177" t="s">
        <v>112</v>
      </c>
      <c r="G4" s="46"/>
      <c r="H4" s="56"/>
      <c r="I4" s="56"/>
      <c r="J4" s="106"/>
      <c r="K4" s="47"/>
      <c r="L4" s="47"/>
      <c r="M4" s="47"/>
    </row>
    <row r="5" spans="1:14">
      <c r="A5" s="432"/>
      <c r="B5" s="276">
        <v>3</v>
      </c>
      <c r="C5" s="277">
        <v>3.5</v>
      </c>
      <c r="D5" s="269">
        <v>5.2194560405920356</v>
      </c>
      <c r="E5" s="278">
        <v>2.9</v>
      </c>
      <c r="F5" s="131" t="s">
        <v>8</v>
      </c>
      <c r="G5" s="46"/>
      <c r="H5" s="56"/>
      <c r="I5" s="56"/>
      <c r="J5" s="56"/>
      <c r="K5" s="90"/>
      <c r="L5" s="90"/>
      <c r="M5" s="47"/>
      <c r="N5" s="47"/>
    </row>
    <row r="6" spans="1:14">
      <c r="A6" s="432"/>
      <c r="B6" s="276">
        <v>4</v>
      </c>
      <c r="C6" s="277">
        <v>5.3</v>
      </c>
      <c r="D6" s="269">
        <v>4.2656725650929985</v>
      </c>
      <c r="E6" s="278">
        <v>2.4</v>
      </c>
      <c r="F6" s="66"/>
      <c r="G6" s="46"/>
      <c r="H6" s="56"/>
      <c r="I6" s="56"/>
      <c r="J6" s="56"/>
      <c r="K6" s="56"/>
      <c r="L6" s="56"/>
      <c r="M6" s="47"/>
      <c r="N6" s="47"/>
    </row>
    <row r="7" spans="1:14">
      <c r="A7" s="432">
        <v>2024</v>
      </c>
      <c r="B7" s="276">
        <v>1</v>
      </c>
      <c r="C7" s="277">
        <v>2.7</v>
      </c>
      <c r="D7" s="268">
        <v>5.1870965515027763</v>
      </c>
      <c r="E7" s="279">
        <v>5.3</v>
      </c>
      <c r="F7" s="66"/>
      <c r="G7" s="46"/>
      <c r="H7" s="56"/>
      <c r="I7" s="56"/>
      <c r="J7" s="56"/>
      <c r="K7" s="56"/>
      <c r="L7" s="56"/>
      <c r="M7" s="47"/>
      <c r="N7" s="47"/>
    </row>
    <row r="8" spans="1:14">
      <c r="A8" s="432"/>
      <c r="B8" s="276">
        <v>2</v>
      </c>
      <c r="C8" s="277">
        <v>1.7</v>
      </c>
      <c r="D8" s="269">
        <v>5.9245521450193479</v>
      </c>
      <c r="E8" s="279">
        <v>3.8</v>
      </c>
      <c r="F8" s="66"/>
      <c r="G8" s="46"/>
      <c r="H8" s="56"/>
      <c r="I8" s="56"/>
      <c r="J8" s="56"/>
      <c r="K8" s="56"/>
      <c r="L8" s="56"/>
      <c r="M8" s="47"/>
      <c r="N8" s="47"/>
    </row>
    <row r="9" spans="1:14">
      <c r="A9" s="432"/>
      <c r="B9" s="276">
        <v>3</v>
      </c>
      <c r="C9" s="277">
        <v>2.7</v>
      </c>
      <c r="D9" s="269">
        <v>5.2118731301862056</v>
      </c>
      <c r="E9" s="278">
        <v>4.5999999999999996</v>
      </c>
      <c r="F9" s="66"/>
      <c r="G9" s="46"/>
      <c r="H9" s="56"/>
      <c r="I9" s="56"/>
      <c r="J9" s="56"/>
      <c r="K9" s="56"/>
      <c r="L9" s="56"/>
      <c r="M9" s="47"/>
      <c r="N9" s="47"/>
    </row>
    <row r="10" spans="1:14">
      <c r="A10" s="432"/>
      <c r="B10" s="276">
        <v>4</v>
      </c>
      <c r="C10" s="277">
        <v>1.8</v>
      </c>
      <c r="D10" s="269">
        <v>2.0699999999999998</v>
      </c>
      <c r="E10" s="278">
        <v>4.9000000000000004</v>
      </c>
      <c r="F10" s="66"/>
      <c r="G10" s="46"/>
      <c r="H10" s="56"/>
      <c r="I10" s="56"/>
      <c r="J10" s="56"/>
      <c r="K10" s="47"/>
      <c r="L10" s="47"/>
      <c r="M10" s="47"/>
      <c r="N10" s="47"/>
    </row>
    <row r="11" spans="1:14">
      <c r="A11" s="429">
        <v>2025</v>
      </c>
      <c r="B11" s="280">
        <v>1</v>
      </c>
      <c r="C11" s="277">
        <v>1.2</v>
      </c>
      <c r="D11" s="269">
        <v>2.5</v>
      </c>
      <c r="E11" s="278">
        <v>0.7</v>
      </c>
      <c r="F11" s="66"/>
      <c r="G11" s="46"/>
      <c r="H11" s="56"/>
      <c r="I11" s="56"/>
      <c r="J11" s="56"/>
      <c r="K11" s="47"/>
      <c r="L11" s="47"/>
      <c r="M11" s="47"/>
      <c r="N11" s="47"/>
    </row>
    <row r="12" spans="1:14">
      <c r="A12" s="430"/>
      <c r="B12" s="281">
        <v>2</v>
      </c>
      <c r="C12" s="277">
        <v>0</v>
      </c>
      <c r="D12" s="270">
        <v>0.86242363139254508</v>
      </c>
      <c r="E12" s="278">
        <v>-0.8</v>
      </c>
      <c r="F12" s="66"/>
      <c r="G12" s="46"/>
      <c r="H12" s="105"/>
      <c r="I12" s="105"/>
      <c r="J12" s="47"/>
      <c r="K12" s="47"/>
      <c r="L12" s="47"/>
      <c r="M12" s="47"/>
      <c r="N12" s="47"/>
    </row>
    <row r="13" spans="1:14">
      <c r="A13" s="431"/>
      <c r="B13" s="276">
        <v>3</v>
      </c>
      <c r="C13" s="277">
        <v>-2</v>
      </c>
      <c r="D13" s="271">
        <v>-1.1000000000000001</v>
      </c>
      <c r="E13" s="278">
        <v>-1.6</v>
      </c>
      <c r="F13" s="66"/>
      <c r="G13" s="91"/>
      <c r="H13" s="67"/>
      <c r="I13" s="67"/>
      <c r="J13" s="47"/>
      <c r="K13" s="47"/>
      <c r="L13" s="47"/>
      <c r="M13" s="47"/>
      <c r="N13" s="47"/>
    </row>
    <row r="14" spans="1:14">
      <c r="A14" s="428" t="s">
        <v>182</v>
      </c>
      <c r="B14" s="428"/>
      <c r="C14" s="428"/>
      <c r="D14" s="428"/>
      <c r="E14" s="428"/>
      <c r="F14" s="108"/>
      <c r="G14" s="91"/>
      <c r="H14" s="67"/>
      <c r="I14" s="67"/>
      <c r="J14" s="67"/>
      <c r="K14" s="341" t="s">
        <v>5</v>
      </c>
      <c r="L14" s="341"/>
      <c r="M14" s="341"/>
      <c r="N14" s="341"/>
    </row>
    <row r="15" spans="1:14">
      <c r="A15" s="108"/>
      <c r="B15" s="108"/>
      <c r="C15" s="108"/>
      <c r="D15" s="108"/>
      <c r="E15" s="108"/>
      <c r="F15" s="108"/>
      <c r="G15" s="91"/>
      <c r="H15" s="108"/>
      <c r="I15" s="108"/>
      <c r="J15" s="108"/>
      <c r="K15" s="108"/>
      <c r="L15" s="108"/>
      <c r="M15" s="67"/>
      <c r="N15" s="47"/>
    </row>
    <row r="16" spans="1:14">
      <c r="A16" s="108"/>
      <c r="B16" s="108"/>
      <c r="C16" s="108"/>
      <c r="D16" s="108"/>
      <c r="E16" s="108"/>
      <c r="F16" s="108"/>
      <c r="G16" s="91"/>
      <c r="H16" s="108"/>
      <c r="I16" s="67"/>
      <c r="J16" s="67"/>
      <c r="K16" s="67"/>
      <c r="L16" s="67"/>
      <c r="M16" s="67"/>
      <c r="N16" s="47"/>
    </row>
    <row r="17" spans="1:13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</row>
    <row r="18" spans="1:13">
      <c r="F18" s="108"/>
      <c r="G18" s="108"/>
      <c r="H18" s="108"/>
      <c r="I18" s="108"/>
      <c r="J18" s="108"/>
      <c r="K18" s="108"/>
      <c r="L18" s="108"/>
      <c r="M18" s="108"/>
    </row>
    <row r="19" spans="1:13">
      <c r="F19" s="108"/>
      <c r="G19" s="108"/>
      <c r="H19" s="108"/>
      <c r="I19" s="108"/>
      <c r="J19" s="108"/>
      <c r="K19" s="108"/>
      <c r="L19" s="108"/>
      <c r="M19" s="108"/>
    </row>
    <row r="20" spans="1:13">
      <c r="F20" s="108"/>
    </row>
  </sheetData>
  <mergeCells count="6">
    <mergeCell ref="A14:E14"/>
    <mergeCell ref="A11:A13"/>
    <mergeCell ref="K14:N14"/>
    <mergeCell ref="B1:F1"/>
    <mergeCell ref="A3:A6"/>
    <mergeCell ref="A7:A10"/>
  </mergeCells>
  <hyperlinks>
    <hyperlink ref="K14:N14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7"/>
  <sheetViews>
    <sheetView view="pageBreakPreview" zoomScaleNormal="100" zoomScaleSheetLayoutView="100" workbookViewId="0">
      <selection activeCell="L25" sqref="L25"/>
    </sheetView>
  </sheetViews>
  <sheetFormatPr defaultRowHeight="15"/>
  <cols>
    <col min="1" max="1" width="15.85546875" style="65" customWidth="1"/>
    <col min="2" max="2" width="8" style="65" customWidth="1"/>
    <col min="3" max="6" width="14.140625" style="65" customWidth="1"/>
    <col min="7" max="7" width="18.28515625" style="65" customWidth="1"/>
    <col min="8" max="8" width="1.85546875" style="65" customWidth="1"/>
    <col min="9" max="16384" width="9.140625" style="65"/>
  </cols>
  <sheetData>
    <row r="1" spans="1:16" ht="45" customHeight="1">
      <c r="A1" s="237" t="s">
        <v>56</v>
      </c>
      <c r="B1" s="405" t="str">
        <f>INDEX(Content!$B$3:$G$40,MATCH(A1,Content!$A$3:$A$35,0),1)</f>
        <v>The growth in household lending is mainly driven by consumer loans.</v>
      </c>
      <c r="C1" s="406"/>
      <c r="D1" s="406"/>
      <c r="E1" s="406"/>
      <c r="F1" s="406"/>
      <c r="G1" s="406"/>
      <c r="H1" s="46"/>
      <c r="I1" s="47"/>
      <c r="J1" s="103"/>
      <c r="K1" s="103"/>
      <c r="L1" s="103"/>
      <c r="M1" s="103"/>
      <c r="N1" s="47"/>
      <c r="O1" s="47"/>
    </row>
    <row r="2" spans="1:16" ht="25.5">
      <c r="A2" s="220" t="s">
        <v>13</v>
      </c>
      <c r="B2" s="220" t="s">
        <v>14</v>
      </c>
      <c r="C2" s="185" t="s">
        <v>131</v>
      </c>
      <c r="D2" s="185" t="s">
        <v>132</v>
      </c>
      <c r="E2" s="185" t="s">
        <v>133</v>
      </c>
      <c r="F2" s="185" t="s">
        <v>134</v>
      </c>
      <c r="G2" s="186" t="s">
        <v>12</v>
      </c>
      <c r="H2" s="46"/>
      <c r="I2" s="104"/>
      <c r="J2" s="104"/>
      <c r="K2" s="104"/>
      <c r="L2" s="104"/>
      <c r="M2" s="104"/>
      <c r="N2" s="47"/>
      <c r="O2" s="47"/>
    </row>
    <row r="3" spans="1:16">
      <c r="A3" s="433">
        <v>2023</v>
      </c>
      <c r="B3" s="232">
        <v>1</v>
      </c>
      <c r="C3" s="233">
        <v>28.86584665850253</v>
      </c>
      <c r="D3" s="233">
        <v>-6.0611231916687114</v>
      </c>
      <c r="E3" s="233">
        <v>3.2045867700216055</v>
      </c>
      <c r="F3" s="233">
        <v>26.009310236855427</v>
      </c>
      <c r="G3" s="187" t="s">
        <v>8</v>
      </c>
      <c r="H3" s="46"/>
      <c r="I3" s="104"/>
      <c r="J3" s="104"/>
      <c r="K3" s="104"/>
      <c r="L3" s="104"/>
      <c r="M3" s="104"/>
      <c r="N3" s="47"/>
      <c r="O3" s="47"/>
    </row>
    <row r="4" spans="1:16">
      <c r="A4" s="434"/>
      <c r="B4" s="232">
        <v>2</v>
      </c>
      <c r="C4" s="233">
        <v>30.39750477184872</v>
      </c>
      <c r="D4" s="233">
        <v>-1.7834620576490519</v>
      </c>
      <c r="E4" s="233">
        <v>2.6908966584832239</v>
      </c>
      <c r="F4" s="233">
        <v>31.304939372682895</v>
      </c>
      <c r="G4" s="188"/>
      <c r="H4" s="46"/>
      <c r="I4" s="104"/>
      <c r="J4" s="104"/>
      <c r="K4" s="104"/>
      <c r="L4" s="104"/>
      <c r="M4" s="104"/>
      <c r="N4" s="47"/>
      <c r="O4" s="47"/>
    </row>
    <row r="5" spans="1:16">
      <c r="A5" s="434"/>
      <c r="B5" s="232">
        <v>3</v>
      </c>
      <c r="C5" s="233">
        <v>31.873639974554042</v>
      </c>
      <c r="D5" s="233">
        <v>-1.162190859282483</v>
      </c>
      <c r="E5" s="233">
        <v>1.8754121833639072</v>
      </c>
      <c r="F5" s="233">
        <v>32.586861298635469</v>
      </c>
      <c r="G5" s="188"/>
      <c r="H5" s="46"/>
      <c r="I5" s="104"/>
      <c r="J5" s="104"/>
      <c r="K5" s="104"/>
      <c r="L5" s="104"/>
      <c r="M5" s="104"/>
      <c r="N5" s="47"/>
      <c r="O5" s="47"/>
    </row>
    <row r="6" spans="1:16">
      <c r="A6" s="435"/>
      <c r="B6" s="232">
        <v>4</v>
      </c>
      <c r="C6" s="233">
        <v>32.594441463669042</v>
      </c>
      <c r="D6" s="233">
        <v>-3.5981423641419199</v>
      </c>
      <c r="E6" s="233">
        <v>-0.27280443611464744</v>
      </c>
      <c r="F6" s="233">
        <v>28.723494663412474</v>
      </c>
      <c r="G6" s="188"/>
      <c r="H6" s="46"/>
      <c r="I6" s="104"/>
      <c r="J6" s="104"/>
      <c r="K6" s="104"/>
      <c r="L6" s="104"/>
      <c r="M6" s="104"/>
      <c r="N6" s="47"/>
      <c r="O6" s="47"/>
    </row>
    <row r="7" spans="1:16">
      <c r="A7" s="433">
        <v>2024</v>
      </c>
      <c r="B7" s="232">
        <v>1</v>
      </c>
      <c r="C7" s="233">
        <v>36.027288346310939</v>
      </c>
      <c r="D7" s="233">
        <v>5.290116732325389</v>
      </c>
      <c r="E7" s="233">
        <v>0.76380195254207095</v>
      </c>
      <c r="F7" s="233">
        <v>42.081207031178394</v>
      </c>
      <c r="G7" s="188"/>
      <c r="H7" s="46"/>
      <c r="I7" s="104"/>
      <c r="J7" s="104"/>
      <c r="K7" s="104"/>
      <c r="L7" s="105"/>
      <c r="M7" s="105"/>
      <c r="N7" s="47"/>
      <c r="O7" s="47"/>
    </row>
    <row r="8" spans="1:16">
      <c r="A8" s="434"/>
      <c r="B8" s="232">
        <v>2</v>
      </c>
      <c r="C8" s="233">
        <v>20.6331399772046</v>
      </c>
      <c r="D8" s="233">
        <v>-1.4504974130712416</v>
      </c>
      <c r="E8" s="233">
        <v>-0.71530264946443345</v>
      </c>
      <c r="F8" s="233">
        <v>18.467339914668926</v>
      </c>
      <c r="G8" s="188"/>
      <c r="H8" s="46"/>
      <c r="I8" s="56"/>
      <c r="J8" s="56"/>
      <c r="K8" s="106"/>
      <c r="L8" s="47"/>
      <c r="M8" s="47"/>
      <c r="N8" s="47"/>
    </row>
    <row r="9" spans="1:16">
      <c r="A9" s="434"/>
      <c r="B9" s="232">
        <v>3</v>
      </c>
      <c r="C9" s="233">
        <v>12.798148153060207</v>
      </c>
      <c r="D9" s="233">
        <v>2.5253561934654831</v>
      </c>
      <c r="E9" s="233">
        <v>-0.39632470135184411</v>
      </c>
      <c r="F9" s="233">
        <v>14.927179645173847</v>
      </c>
      <c r="G9" s="188"/>
      <c r="H9" s="46"/>
      <c r="I9" s="56"/>
      <c r="J9" s="56"/>
      <c r="K9" s="56"/>
      <c r="L9" s="90"/>
      <c r="M9" s="90"/>
      <c r="N9" s="47"/>
      <c r="O9" s="47"/>
    </row>
    <row r="10" spans="1:16">
      <c r="A10" s="435"/>
      <c r="B10" s="232">
        <v>4</v>
      </c>
      <c r="C10" s="233">
        <v>14.552922341360647</v>
      </c>
      <c r="D10" s="233">
        <v>4.6936694418962253</v>
      </c>
      <c r="E10" s="233">
        <v>-0.78670190605740231</v>
      </c>
      <c r="F10" s="233">
        <v>18.459889877199469</v>
      </c>
      <c r="G10" s="188"/>
      <c r="H10" s="46"/>
      <c r="I10" s="56"/>
      <c r="J10" s="56"/>
      <c r="K10" s="56"/>
      <c r="L10" s="56"/>
      <c r="M10" s="56"/>
      <c r="N10" s="47"/>
      <c r="O10" s="47"/>
    </row>
    <row r="11" spans="1:16">
      <c r="A11" s="433">
        <v>2025</v>
      </c>
      <c r="B11" s="232">
        <v>1</v>
      </c>
      <c r="C11" s="233">
        <v>12.737880058497353</v>
      </c>
      <c r="D11" s="233">
        <v>-0.59592297777610104</v>
      </c>
      <c r="E11" s="233">
        <v>-3.3271083540372093</v>
      </c>
      <c r="F11" s="233">
        <v>8.8148487266840423</v>
      </c>
      <c r="G11" s="188"/>
      <c r="H11" s="46"/>
      <c r="I11" s="56"/>
      <c r="J11" s="56"/>
      <c r="K11" s="56"/>
      <c r="L11" s="56"/>
      <c r="M11" s="56"/>
      <c r="N11" s="47"/>
      <c r="O11" s="47"/>
    </row>
    <row r="12" spans="1:16">
      <c r="A12" s="434"/>
      <c r="B12" s="232">
        <v>2</v>
      </c>
      <c r="C12" s="233">
        <v>17.161155686221729</v>
      </c>
      <c r="D12" s="233">
        <v>5.2871696676443882</v>
      </c>
      <c r="E12" s="233">
        <v>-2.8248813035129356</v>
      </c>
      <c r="F12" s="233">
        <v>19.623444050353182</v>
      </c>
      <c r="G12" s="188"/>
      <c r="H12" s="46"/>
      <c r="I12" s="56"/>
      <c r="J12" s="56"/>
      <c r="K12" s="56"/>
      <c r="L12" s="56"/>
      <c r="M12" s="56"/>
      <c r="N12" s="47"/>
      <c r="O12" s="47"/>
    </row>
    <row r="13" spans="1:16">
      <c r="A13" s="435"/>
      <c r="B13" s="232">
        <v>3</v>
      </c>
      <c r="C13" s="233">
        <v>8.4223754596232254</v>
      </c>
      <c r="D13" s="233">
        <v>3.0344614870506041</v>
      </c>
      <c r="E13" s="233">
        <v>-1.4073805748678807</v>
      </c>
      <c r="F13" s="233">
        <v>10.049456371805949</v>
      </c>
      <c r="G13" s="188"/>
      <c r="H13" s="46"/>
      <c r="I13" s="56"/>
      <c r="J13" s="56"/>
      <c r="K13" s="56"/>
      <c r="L13" s="56"/>
      <c r="M13" s="56"/>
      <c r="N13" s="47"/>
      <c r="O13" s="47"/>
    </row>
    <row r="14" spans="1:16">
      <c r="A14" s="67"/>
      <c r="B14" s="67"/>
      <c r="C14" s="67"/>
      <c r="D14" s="67"/>
      <c r="E14" s="67"/>
      <c r="F14" s="67"/>
      <c r="G14" s="188"/>
      <c r="H14" s="46"/>
      <c r="I14" s="56"/>
      <c r="J14" s="56"/>
      <c r="K14" s="56"/>
      <c r="L14" s="47"/>
      <c r="M14" s="47"/>
      <c r="N14" s="47"/>
      <c r="O14" s="47"/>
    </row>
    <row r="15" spans="1:16">
      <c r="A15" s="67"/>
      <c r="B15" s="67"/>
      <c r="C15" s="67"/>
      <c r="D15" s="67"/>
      <c r="E15" s="67"/>
      <c r="F15" s="67"/>
      <c r="G15" s="188"/>
      <c r="H15" s="46"/>
      <c r="I15" s="56"/>
      <c r="J15" s="56"/>
      <c r="K15" s="56"/>
      <c r="L15" s="47"/>
      <c r="M15" s="47"/>
      <c r="N15" s="47"/>
      <c r="O15" s="47"/>
    </row>
    <row r="16" spans="1:16">
      <c r="A16" s="47"/>
      <c r="B16" s="47"/>
      <c r="C16" s="47"/>
      <c r="D16" s="47"/>
      <c r="E16" s="47"/>
      <c r="F16" s="47"/>
      <c r="G16" s="67"/>
      <c r="H16" s="46"/>
      <c r="I16" s="105"/>
      <c r="J16" s="105"/>
      <c r="K16" s="105"/>
      <c r="L16" s="47"/>
      <c r="M16" s="47"/>
      <c r="N16" s="47"/>
      <c r="O16" s="47"/>
      <c r="P16" s="47"/>
    </row>
    <row r="17" spans="1:16">
      <c r="A17" s="47"/>
      <c r="B17" s="47"/>
      <c r="C17" s="47"/>
      <c r="D17" s="47"/>
      <c r="E17" s="47"/>
      <c r="F17" s="47"/>
      <c r="G17" s="67"/>
      <c r="H17" s="91"/>
      <c r="I17" s="67"/>
      <c r="J17" s="67"/>
      <c r="K17" s="67"/>
      <c r="L17" s="47"/>
      <c r="M17" s="47"/>
      <c r="N17" s="47"/>
      <c r="O17" s="47"/>
      <c r="P17" s="47"/>
    </row>
    <row r="18" spans="1:16">
      <c r="A18" s="47"/>
      <c r="B18" s="47"/>
      <c r="C18" s="47"/>
      <c r="D18" s="47"/>
      <c r="E18" s="47"/>
      <c r="F18" s="47"/>
      <c r="G18" s="67"/>
      <c r="H18" s="91"/>
      <c r="I18" s="67"/>
      <c r="J18" s="67"/>
      <c r="K18" s="67"/>
      <c r="L18" s="67"/>
      <c r="M18" s="341" t="s">
        <v>5</v>
      </c>
      <c r="N18" s="341"/>
      <c r="O18" s="341"/>
      <c r="P18" s="341"/>
    </row>
    <row r="19" spans="1:16">
      <c r="G19" s="67"/>
      <c r="H19" s="91"/>
      <c r="I19" s="67"/>
      <c r="J19" s="67"/>
      <c r="K19" s="67"/>
    </row>
    <row r="20" spans="1:16">
      <c r="G20" s="67"/>
      <c r="H20" s="91"/>
      <c r="I20" s="67"/>
      <c r="J20" s="67"/>
      <c r="K20" s="67"/>
    </row>
    <row r="21" spans="1:16">
      <c r="G21" s="108"/>
      <c r="H21" s="108"/>
      <c r="I21" s="108"/>
      <c r="J21" s="108"/>
      <c r="K21" s="108"/>
    </row>
    <row r="22" spans="1:16">
      <c r="G22" s="108"/>
      <c r="H22" s="108"/>
      <c r="I22" s="108"/>
      <c r="J22" s="108"/>
      <c r="K22" s="108"/>
    </row>
    <row r="23" spans="1:16">
      <c r="G23" s="108"/>
      <c r="H23" s="108"/>
      <c r="I23" s="108"/>
      <c r="J23" s="108"/>
      <c r="K23" s="108"/>
      <c r="L23" s="108"/>
      <c r="M23" s="108"/>
      <c r="N23" s="108"/>
    </row>
    <row r="24" spans="1:16">
      <c r="G24" s="108"/>
      <c r="H24" s="108"/>
      <c r="I24" s="108"/>
      <c r="J24" s="108"/>
      <c r="K24" s="108"/>
      <c r="L24" s="108"/>
      <c r="M24" s="108"/>
      <c r="N24" s="108"/>
    </row>
    <row r="25" spans="1:16">
      <c r="G25" s="108"/>
      <c r="H25" s="108"/>
      <c r="I25" s="108"/>
      <c r="J25" s="108"/>
      <c r="K25" s="108"/>
      <c r="L25" s="108"/>
      <c r="M25" s="108"/>
      <c r="N25" s="108"/>
    </row>
    <row r="26" spans="1:16">
      <c r="H26" s="108"/>
      <c r="I26" s="108"/>
      <c r="J26" s="108"/>
      <c r="K26" s="108"/>
      <c r="L26" s="108"/>
      <c r="M26" s="108"/>
      <c r="N26" s="108"/>
    </row>
    <row r="27" spans="1:16">
      <c r="H27" s="108"/>
      <c r="I27" s="108"/>
      <c r="J27" s="108"/>
      <c r="K27" s="108"/>
      <c r="L27" s="108"/>
      <c r="M27" s="108"/>
      <c r="N27" s="108"/>
    </row>
  </sheetData>
  <mergeCells count="5">
    <mergeCell ref="B1:G1"/>
    <mergeCell ref="A3:A6"/>
    <mergeCell ref="A7:A10"/>
    <mergeCell ref="M18:P18"/>
    <mergeCell ref="A11:A13"/>
  </mergeCells>
  <hyperlinks>
    <hyperlink ref="M18:P18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19"/>
  <sheetViews>
    <sheetView view="pageBreakPreview" zoomScaleNormal="100" zoomScaleSheetLayoutView="100" workbookViewId="0">
      <selection activeCell="Q21" sqref="Q21"/>
    </sheetView>
  </sheetViews>
  <sheetFormatPr defaultRowHeight="15"/>
  <cols>
    <col min="1" max="1" width="15.85546875" style="65" customWidth="1"/>
    <col min="2" max="2" width="8" style="65" customWidth="1"/>
    <col min="3" max="6" width="14.140625" style="65" customWidth="1"/>
    <col min="7" max="7" width="23.28515625" style="65" customWidth="1"/>
    <col min="8" max="8" width="1.85546875" style="65" customWidth="1"/>
    <col min="9" max="16384" width="9.140625" style="65"/>
  </cols>
  <sheetData>
    <row r="1" spans="1:15" ht="48" customHeight="1">
      <c r="A1" s="256" t="s">
        <v>57</v>
      </c>
      <c r="B1" s="405" t="str">
        <f>INDEX(Content!$B$3:$G$40,MATCH(A1,Content!$A$3:$A$35,0),1)</f>
        <v>Investment activity kept expanding in 2025Q3.</v>
      </c>
      <c r="C1" s="406"/>
      <c r="D1" s="406"/>
      <c r="E1" s="406"/>
      <c r="F1" s="406"/>
      <c r="G1" s="406"/>
      <c r="H1" s="46"/>
      <c r="I1" s="47"/>
      <c r="J1" s="103"/>
      <c r="K1" s="103"/>
      <c r="L1" s="103"/>
      <c r="M1" s="103"/>
      <c r="N1" s="47"/>
      <c r="O1" s="47"/>
    </row>
    <row r="2" spans="1:15" ht="51">
      <c r="A2" s="255" t="s">
        <v>13</v>
      </c>
      <c r="B2" s="78" t="s">
        <v>91</v>
      </c>
      <c r="C2" s="148" t="s">
        <v>187</v>
      </c>
      <c r="D2" s="148" t="s">
        <v>183</v>
      </c>
      <c r="E2" s="282" t="s">
        <v>184</v>
      </c>
      <c r="F2" s="179" t="s">
        <v>185</v>
      </c>
      <c r="G2" s="141" t="s">
        <v>12</v>
      </c>
      <c r="H2" s="46"/>
      <c r="I2" s="104"/>
      <c r="J2" s="104"/>
      <c r="K2" s="104"/>
      <c r="L2" s="104"/>
      <c r="M2" s="104"/>
      <c r="N2" s="47"/>
      <c r="O2" s="47"/>
    </row>
    <row r="3" spans="1:15">
      <c r="A3" s="436">
        <v>2023</v>
      </c>
      <c r="B3" s="184">
        <v>1</v>
      </c>
      <c r="C3" s="283">
        <v>16.799999999999997</v>
      </c>
      <c r="D3" s="283">
        <v>7.7223682749735572</v>
      </c>
      <c r="E3" s="283">
        <v>5.5238343006310791</v>
      </c>
      <c r="F3" s="283">
        <v>3.5537974243953609</v>
      </c>
      <c r="G3" s="254" t="s">
        <v>9</v>
      </c>
      <c r="H3" s="46"/>
      <c r="I3" s="104"/>
      <c r="J3" s="104"/>
      <c r="K3" s="104"/>
      <c r="L3" s="105"/>
      <c r="M3" s="105"/>
      <c r="N3" s="47"/>
      <c r="O3" s="47"/>
    </row>
    <row r="4" spans="1:15">
      <c r="A4" s="436"/>
      <c r="B4" s="184">
        <v>2</v>
      </c>
      <c r="C4" s="283">
        <v>13.066666666666663</v>
      </c>
      <c r="D4" s="283">
        <v>5.2545023233520869</v>
      </c>
      <c r="E4" s="283">
        <v>3.5466827143928707</v>
      </c>
      <c r="F4" s="283">
        <v>4.2654816289217052</v>
      </c>
      <c r="G4" s="131" t="s">
        <v>8</v>
      </c>
      <c r="H4" s="46"/>
      <c r="I4" s="56"/>
      <c r="J4" s="56"/>
      <c r="K4" s="106"/>
      <c r="L4" s="47"/>
      <c r="M4" s="47"/>
      <c r="N4" s="47"/>
    </row>
    <row r="5" spans="1:15">
      <c r="A5" s="436"/>
      <c r="B5" s="184">
        <v>3</v>
      </c>
      <c r="C5" s="283">
        <v>10.566666666666663</v>
      </c>
      <c r="D5" s="283">
        <v>13.890267318494013</v>
      </c>
      <c r="E5" s="283">
        <v>-3.9455941985060381</v>
      </c>
      <c r="F5" s="283">
        <v>0.62199354667868789</v>
      </c>
      <c r="G5" s="66"/>
      <c r="H5" s="46"/>
      <c r="I5" s="56"/>
      <c r="J5" s="56"/>
      <c r="K5" s="56"/>
      <c r="L5" s="90"/>
      <c r="M5" s="90"/>
      <c r="N5" s="47"/>
      <c r="O5" s="47"/>
    </row>
    <row r="6" spans="1:15">
      <c r="A6" s="436"/>
      <c r="B6" s="184">
        <v>4</v>
      </c>
      <c r="C6" s="283">
        <v>18.766666666666666</v>
      </c>
      <c r="D6" s="283">
        <v>22.044693091145533</v>
      </c>
      <c r="E6" s="283">
        <v>-10.624115334121662</v>
      </c>
      <c r="F6" s="283">
        <v>7.3460889096427948</v>
      </c>
      <c r="G6" s="66"/>
      <c r="H6" s="46"/>
      <c r="I6" s="56"/>
      <c r="J6" s="56"/>
      <c r="K6" s="56"/>
      <c r="L6" s="56"/>
      <c r="M6" s="56"/>
      <c r="N6" s="47"/>
      <c r="O6" s="47"/>
    </row>
    <row r="7" spans="1:15">
      <c r="A7" s="436">
        <v>2024</v>
      </c>
      <c r="B7" s="184">
        <v>1</v>
      </c>
      <c r="C7" s="283">
        <v>0.43333333333333712</v>
      </c>
      <c r="D7" s="283">
        <v>11.637174447129087</v>
      </c>
      <c r="E7" s="283">
        <v>-9.84761885728674</v>
      </c>
      <c r="F7" s="283">
        <v>-1.3562222565090096</v>
      </c>
      <c r="G7" s="66"/>
      <c r="H7" s="46"/>
      <c r="I7" s="56"/>
      <c r="J7" s="56"/>
      <c r="K7" s="56"/>
      <c r="L7" s="56"/>
      <c r="M7" s="56"/>
      <c r="N7" s="47"/>
      <c r="O7" s="47"/>
    </row>
    <row r="8" spans="1:15">
      <c r="A8" s="436"/>
      <c r="B8" s="184">
        <v>2</v>
      </c>
      <c r="C8" s="283">
        <v>-6.6666666666666714</v>
      </c>
      <c r="D8" s="283">
        <v>6.643430501942035</v>
      </c>
      <c r="E8" s="283">
        <v>-14.473830418215417</v>
      </c>
      <c r="F8" s="283">
        <v>1.1637332496067119</v>
      </c>
      <c r="G8" s="66"/>
      <c r="H8" s="46"/>
      <c r="I8" s="56"/>
      <c r="J8" s="56"/>
      <c r="K8" s="56"/>
      <c r="L8" s="56"/>
      <c r="M8" s="56"/>
      <c r="N8" s="47"/>
      <c r="O8" s="47"/>
    </row>
    <row r="9" spans="1:15">
      <c r="A9" s="436"/>
      <c r="B9" s="184">
        <v>3</v>
      </c>
      <c r="C9" s="283">
        <v>7.7333333333333485</v>
      </c>
      <c r="D9" s="283">
        <v>2.9805292901170586</v>
      </c>
      <c r="E9" s="283">
        <v>-5.9313022895643179</v>
      </c>
      <c r="F9" s="283">
        <v>10.684106332780608</v>
      </c>
      <c r="G9" s="66"/>
      <c r="H9" s="46"/>
      <c r="I9" s="56"/>
      <c r="J9" s="56"/>
      <c r="K9" s="56"/>
      <c r="L9" s="56"/>
      <c r="M9" s="56"/>
      <c r="N9" s="47"/>
      <c r="O9" s="47"/>
    </row>
    <row r="10" spans="1:15">
      <c r="A10" s="436"/>
      <c r="B10" s="184">
        <v>4</v>
      </c>
      <c r="C10" s="283">
        <v>18.799999999999997</v>
      </c>
      <c r="D10" s="283">
        <v>11.249321434456569</v>
      </c>
      <c r="E10" s="283">
        <v>-2.8439063122087731</v>
      </c>
      <c r="F10" s="283">
        <v>10.394584877752202</v>
      </c>
      <c r="G10" s="66"/>
      <c r="H10" s="46"/>
      <c r="I10" s="56"/>
      <c r="J10" s="56"/>
      <c r="K10" s="56"/>
      <c r="L10" s="47"/>
      <c r="M10" s="47"/>
      <c r="N10" s="47"/>
      <c r="O10" s="47"/>
    </row>
    <row r="11" spans="1:15">
      <c r="A11" s="437">
        <v>2025</v>
      </c>
      <c r="B11" s="284">
        <v>1</v>
      </c>
      <c r="C11" s="283">
        <v>5.7999999999999972</v>
      </c>
      <c r="D11" s="283">
        <v>0.70335402383342638</v>
      </c>
      <c r="E11" s="283">
        <v>-8.3808196190135398</v>
      </c>
      <c r="F11" s="283">
        <v>13.47746559518011</v>
      </c>
      <c r="G11" s="66"/>
      <c r="H11" s="46"/>
      <c r="I11" s="56"/>
      <c r="J11" s="56"/>
      <c r="K11" s="56"/>
      <c r="L11" s="47"/>
      <c r="M11" s="47"/>
      <c r="N11" s="47"/>
      <c r="O11" s="47"/>
    </row>
    <row r="12" spans="1:15">
      <c r="A12" s="438"/>
      <c r="B12" s="284">
        <v>2</v>
      </c>
      <c r="C12" s="283">
        <v>30.133333333333326</v>
      </c>
      <c r="D12" s="283">
        <v>22.380236240903439</v>
      </c>
      <c r="E12" s="283">
        <v>-3.5969486489398044</v>
      </c>
      <c r="F12" s="283">
        <v>11.350045741369691</v>
      </c>
      <c r="G12" s="66"/>
      <c r="H12" s="46"/>
      <c r="I12" s="59"/>
      <c r="J12" s="59"/>
      <c r="K12" s="47"/>
      <c r="L12" s="47"/>
      <c r="M12" s="47"/>
      <c r="N12" s="47"/>
      <c r="O12" s="47"/>
    </row>
    <row r="13" spans="1:15">
      <c r="A13" s="438"/>
      <c r="B13" s="284">
        <v>3</v>
      </c>
      <c r="C13" s="283">
        <v>5.4666666666666544</v>
      </c>
      <c r="D13" s="283">
        <v>7.9794508379470823</v>
      </c>
      <c r="E13" s="283">
        <v>-3.764658038987772</v>
      </c>
      <c r="F13" s="283">
        <v>1.251873867707344</v>
      </c>
      <c r="G13" s="67"/>
      <c r="H13" s="91"/>
      <c r="I13" s="67"/>
      <c r="J13" s="67"/>
      <c r="K13" s="47"/>
      <c r="L13" s="47"/>
      <c r="M13" s="47"/>
      <c r="N13" s="47"/>
      <c r="O13" s="47"/>
    </row>
    <row r="14" spans="1:15">
      <c r="A14" s="438"/>
      <c r="B14" s="284" t="s">
        <v>179</v>
      </c>
      <c r="C14" s="283">
        <v>10.8</v>
      </c>
      <c r="D14" s="283"/>
      <c r="E14" s="283"/>
      <c r="F14" s="283"/>
      <c r="G14" s="108"/>
      <c r="H14" s="91"/>
      <c r="I14" s="67"/>
      <c r="J14" s="67"/>
      <c r="K14" s="67"/>
      <c r="L14" s="341" t="s">
        <v>5</v>
      </c>
      <c r="M14" s="341"/>
      <c r="N14" s="341"/>
      <c r="O14" s="341"/>
    </row>
    <row r="15" spans="1:15">
      <c r="A15" s="108"/>
      <c r="B15" s="108"/>
      <c r="C15" s="108"/>
      <c r="D15" s="108"/>
      <c r="E15" s="108"/>
      <c r="F15" s="108"/>
      <c r="G15" s="108"/>
      <c r="H15" s="91"/>
      <c r="I15" s="108"/>
      <c r="J15" s="108"/>
      <c r="K15" s="108"/>
      <c r="L15" s="108"/>
      <c r="M15" s="108"/>
      <c r="N15" s="67"/>
      <c r="O15" s="47"/>
    </row>
    <row r="16" spans="1:15">
      <c r="A16" s="108"/>
      <c r="B16" s="108"/>
      <c r="C16" s="108"/>
      <c r="D16" s="108"/>
      <c r="E16" s="108"/>
      <c r="F16" s="108"/>
      <c r="G16" s="108"/>
      <c r="H16" s="91"/>
      <c r="I16" s="108"/>
      <c r="J16" s="67"/>
      <c r="K16" s="67"/>
      <c r="L16" s="67"/>
      <c r="M16" s="67"/>
      <c r="N16" s="67"/>
      <c r="O16" s="47"/>
    </row>
    <row r="17" spans="1:14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4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spans="1:14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</sheetData>
  <mergeCells count="5">
    <mergeCell ref="B1:G1"/>
    <mergeCell ref="A3:A6"/>
    <mergeCell ref="A7:A10"/>
    <mergeCell ref="A11:A14"/>
    <mergeCell ref="L14:O14"/>
  </mergeCells>
  <hyperlinks>
    <hyperlink ref="L14:O14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BFBFBF"/>
  </sheetPr>
  <dimension ref="A1:T78"/>
  <sheetViews>
    <sheetView view="pageBreakPreview" zoomScaleNormal="100" zoomScaleSheetLayoutView="100" workbookViewId="0">
      <selection activeCell="C30" sqref="C30"/>
    </sheetView>
  </sheetViews>
  <sheetFormatPr defaultRowHeight="1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ht="15" customHeight="1">
      <c r="A1" s="210" t="s">
        <v>43</v>
      </c>
      <c r="B1" s="342" t="str">
        <f>INDEX(Content!$B$3:$G$40,MATCH(A1,Content!$A$3:$A$35,0),1)</f>
        <v>The baseline scenario remains unchanged at USD 60 per barrel.</v>
      </c>
      <c r="C1" s="342"/>
      <c r="D1" s="342"/>
      <c r="E1" s="342"/>
      <c r="F1" s="342"/>
      <c r="G1" s="342"/>
      <c r="H1" s="342"/>
      <c r="I1" s="342"/>
      <c r="J1" s="342"/>
      <c r="K1" s="51"/>
      <c r="L1" s="51"/>
      <c r="M1" s="51"/>
      <c r="N1" s="51"/>
      <c r="O1" s="51"/>
      <c r="P1" s="51"/>
      <c r="Q1" s="51"/>
      <c r="R1" s="51"/>
      <c r="S1" s="51"/>
    </row>
    <row r="2" spans="1:19" ht="23.25" customHeight="1">
      <c r="A2" s="53"/>
      <c r="B2" s="53"/>
      <c r="C2" s="53"/>
      <c r="D2" s="53"/>
      <c r="E2" s="53"/>
      <c r="F2" s="53"/>
      <c r="G2" s="53"/>
      <c r="H2" s="54"/>
      <c r="I2" s="47"/>
      <c r="J2" s="47"/>
    </row>
    <row r="3" spans="1:19">
      <c r="A3" s="53"/>
      <c r="B3" s="53"/>
      <c r="C3" s="53"/>
      <c r="D3" s="53"/>
      <c r="E3" s="53"/>
      <c r="F3" s="53"/>
      <c r="G3" s="53"/>
      <c r="H3" s="54"/>
      <c r="I3" s="47"/>
      <c r="J3" s="47"/>
    </row>
    <row r="4" spans="1:19">
      <c r="A4" s="53"/>
      <c r="B4" s="53"/>
      <c r="C4" s="53"/>
      <c r="D4" s="53"/>
      <c r="E4" s="53"/>
      <c r="F4" s="53"/>
      <c r="G4" s="53"/>
      <c r="H4" s="54"/>
      <c r="I4" s="47"/>
      <c r="J4" s="47"/>
    </row>
    <row r="5" spans="1:19">
      <c r="A5" s="53"/>
      <c r="B5" s="53"/>
      <c r="C5" s="53"/>
      <c r="D5" s="53"/>
      <c r="E5" s="53"/>
      <c r="F5" s="53"/>
      <c r="G5" s="53"/>
      <c r="H5" s="54"/>
      <c r="I5" s="47"/>
      <c r="J5" s="47"/>
    </row>
    <row r="6" spans="1:19">
      <c r="A6" s="53"/>
      <c r="B6" s="53"/>
      <c r="C6" s="53"/>
      <c r="D6" s="53"/>
      <c r="E6" s="53"/>
      <c r="F6" s="53"/>
      <c r="G6" s="53"/>
      <c r="H6" s="54"/>
      <c r="I6" s="47"/>
      <c r="J6" s="47"/>
    </row>
    <row r="7" spans="1:19">
      <c r="A7" s="53"/>
      <c r="B7" s="53"/>
      <c r="C7" s="53"/>
      <c r="D7" s="53"/>
      <c r="E7" s="53"/>
      <c r="F7" s="53"/>
      <c r="G7" s="53"/>
      <c r="H7" s="54"/>
      <c r="I7" s="47"/>
      <c r="J7" s="47"/>
    </row>
    <row r="8" spans="1:19">
      <c r="A8" s="53"/>
      <c r="B8" s="53"/>
      <c r="C8" s="53"/>
      <c r="D8" s="53"/>
      <c r="E8" s="53"/>
      <c r="F8" s="53"/>
      <c r="G8" s="53"/>
      <c r="H8" s="54"/>
      <c r="I8" s="47"/>
      <c r="J8" s="47"/>
    </row>
    <row r="9" spans="1:19">
      <c r="A9" s="47"/>
      <c r="B9" s="54"/>
      <c r="C9" s="53"/>
      <c r="D9" s="53"/>
      <c r="E9" s="53"/>
      <c r="F9" s="53"/>
      <c r="G9" s="53"/>
      <c r="H9" s="54"/>
      <c r="I9" s="47"/>
      <c r="J9" s="47" t="s">
        <v>1</v>
      </c>
    </row>
    <row r="10" spans="1:19">
      <c r="A10" s="47"/>
      <c r="B10" s="47"/>
      <c r="C10" s="53"/>
      <c r="D10" s="53"/>
      <c r="E10" s="53"/>
      <c r="F10" s="53"/>
      <c r="G10" s="53"/>
      <c r="H10" s="54"/>
      <c r="I10" s="47"/>
      <c r="J10" s="47"/>
    </row>
    <row r="11" spans="1:19">
      <c r="A11" s="47"/>
      <c r="B11" s="47"/>
      <c r="C11" s="53"/>
      <c r="D11" s="53"/>
      <c r="E11" s="53"/>
      <c r="F11" s="53"/>
      <c r="G11" s="53"/>
      <c r="H11" s="54"/>
      <c r="I11" s="47"/>
      <c r="J11" s="47"/>
    </row>
    <row r="12" spans="1:19">
      <c r="A12" s="47"/>
      <c r="B12" s="47"/>
      <c r="C12" s="53"/>
      <c r="D12" s="53"/>
      <c r="E12" s="53"/>
      <c r="F12" s="53"/>
      <c r="G12" s="53"/>
      <c r="H12" s="54"/>
      <c r="I12" s="47"/>
      <c r="J12" s="47"/>
    </row>
    <row r="13" spans="1:19">
      <c r="A13" s="47"/>
      <c r="B13" s="47"/>
      <c r="C13" s="53"/>
      <c r="D13" s="53"/>
      <c r="E13" s="53"/>
      <c r="F13" s="53"/>
      <c r="G13" s="53"/>
      <c r="H13" s="54"/>
      <c r="I13" s="47"/>
      <c r="J13" s="47"/>
    </row>
    <row r="14" spans="1:19">
      <c r="A14" s="47"/>
      <c r="B14" s="47"/>
      <c r="C14" s="53"/>
      <c r="D14" s="53"/>
      <c r="E14" s="53"/>
      <c r="F14" s="53"/>
      <c r="G14" s="53"/>
      <c r="H14" s="54"/>
      <c r="I14" s="47"/>
      <c r="J14" s="47"/>
    </row>
    <row r="15" spans="1:19">
      <c r="A15" s="47"/>
      <c r="B15" s="47"/>
      <c r="C15" s="53"/>
      <c r="D15" s="53"/>
      <c r="E15" s="53"/>
      <c r="F15" s="53"/>
      <c r="G15" s="53"/>
      <c r="H15" s="54"/>
      <c r="I15" s="47"/>
      <c r="J15" s="47"/>
    </row>
    <row r="16" spans="1:19">
      <c r="A16" s="47"/>
      <c r="B16" s="47"/>
      <c r="C16" s="47"/>
      <c r="D16" s="47"/>
      <c r="E16" s="47"/>
      <c r="F16" s="47"/>
      <c r="G16" s="54"/>
      <c r="H16" s="54"/>
      <c r="I16" s="47"/>
      <c r="J16" s="47" t="s">
        <v>4</v>
      </c>
    </row>
    <row r="17" spans="1:20">
      <c r="A17" s="47"/>
      <c r="B17" s="47"/>
      <c r="C17" s="47"/>
      <c r="D17" s="47"/>
      <c r="E17" s="47"/>
      <c r="F17" s="47"/>
      <c r="G17" s="54"/>
      <c r="H17" s="54"/>
      <c r="I17" s="47"/>
      <c r="J17" s="47"/>
    </row>
    <row r="18" spans="1:20">
      <c r="A18" s="47"/>
      <c r="B18" s="47"/>
      <c r="C18" s="47"/>
      <c r="D18" s="47"/>
      <c r="E18" s="47"/>
      <c r="F18" s="47"/>
      <c r="G18" s="47"/>
      <c r="H18" s="47"/>
      <c r="I18" s="47"/>
      <c r="J18" s="47"/>
    </row>
    <row r="19" spans="1:20">
      <c r="A19" s="47"/>
      <c r="B19" s="47"/>
      <c r="C19" s="47"/>
      <c r="D19" s="47"/>
      <c r="E19" s="47"/>
      <c r="F19" s="47"/>
      <c r="G19" s="339" t="s">
        <v>12</v>
      </c>
      <c r="H19" s="339"/>
      <c r="I19" s="339"/>
      <c r="J19" s="339"/>
    </row>
    <row r="20" spans="1:20" ht="27" customHeight="1">
      <c r="A20" s="47"/>
      <c r="B20" s="47"/>
      <c r="C20" s="47"/>
      <c r="D20" s="47"/>
      <c r="E20" s="47"/>
      <c r="F20" s="47"/>
      <c r="G20" s="340" t="s">
        <v>113</v>
      </c>
      <c r="H20" s="340"/>
      <c r="I20" s="340"/>
      <c r="J20" s="340"/>
    </row>
    <row r="21" spans="1:20">
      <c r="A21" s="47"/>
      <c r="B21" s="47"/>
      <c r="C21" s="47"/>
      <c r="D21" s="47"/>
      <c r="E21" s="47"/>
      <c r="F21" s="47"/>
      <c r="G21" s="341" t="s">
        <v>5</v>
      </c>
      <c r="H21" s="341"/>
      <c r="I21" s="341"/>
      <c r="J21" s="341"/>
    </row>
    <row r="22" spans="1:20">
      <c r="A22" s="19"/>
      <c r="B22" s="19">
        <v>3</v>
      </c>
      <c r="C22" s="19"/>
      <c r="D22" s="17"/>
      <c r="E22" s="16"/>
      <c r="R22" s="5"/>
    </row>
    <row r="23" spans="1:20">
      <c r="A23" s="19"/>
      <c r="B23" s="19">
        <v>4</v>
      </c>
      <c r="C23" s="19"/>
      <c r="D23" s="17"/>
      <c r="E23" s="16"/>
      <c r="R23" s="5"/>
      <c r="T23" s="13"/>
    </row>
    <row r="24" spans="1:20">
      <c r="A24" s="19">
        <v>2018</v>
      </c>
      <c r="B24" s="19">
        <v>1</v>
      </c>
      <c r="C24" s="19"/>
      <c r="D24" s="17"/>
      <c r="E24" s="16"/>
      <c r="R24" s="5"/>
    </row>
    <row r="25" spans="1:20">
      <c r="A25" s="19"/>
      <c r="B25" s="19">
        <v>2</v>
      </c>
      <c r="C25" s="19"/>
      <c r="D25" s="17"/>
      <c r="E25" s="16"/>
      <c r="R25" s="5"/>
    </row>
    <row r="26" spans="1:20">
      <c r="A26" s="19"/>
      <c r="B26" s="19">
        <v>3</v>
      </c>
      <c r="C26" s="19"/>
      <c r="D26" s="17"/>
      <c r="E26" s="16"/>
      <c r="R26" s="5"/>
    </row>
    <row r="27" spans="1:20">
      <c r="A27" s="19"/>
      <c r="B27" s="19">
        <v>4</v>
      </c>
      <c r="C27" s="19"/>
      <c r="D27" s="17"/>
      <c r="E27" s="16"/>
      <c r="R27" s="5"/>
      <c r="S27" s="44"/>
      <c r="T27" s="44"/>
    </row>
    <row r="28" spans="1:20">
      <c r="A28" s="19">
        <v>2019</v>
      </c>
      <c r="B28" s="19">
        <v>1</v>
      </c>
      <c r="C28" s="19"/>
      <c r="D28" s="17"/>
      <c r="E28" s="16"/>
      <c r="J28" s="2"/>
      <c r="R28" s="5"/>
      <c r="S28" s="44"/>
      <c r="T28" s="44"/>
    </row>
    <row r="29" spans="1:20">
      <c r="A29" s="19"/>
      <c r="B29" s="19">
        <v>2</v>
      </c>
      <c r="C29" s="19"/>
      <c r="D29" s="17"/>
      <c r="E29" s="16"/>
      <c r="J29" s="2"/>
      <c r="S29" s="44"/>
      <c r="T29" s="44"/>
    </row>
    <row r="30" spans="1:20">
      <c r="A30" s="19"/>
      <c r="B30" s="19">
        <v>3</v>
      </c>
      <c r="C30" s="19"/>
      <c r="D30" s="17"/>
      <c r="E30" s="16"/>
      <c r="J30" s="2"/>
      <c r="S30" s="44"/>
      <c r="T30" s="44"/>
    </row>
    <row r="31" spans="1:20">
      <c r="A31" s="19"/>
      <c r="B31" s="19">
        <v>4</v>
      </c>
      <c r="C31" s="19"/>
      <c r="D31" s="17"/>
      <c r="E31" s="16"/>
      <c r="J31" s="2"/>
      <c r="S31" s="44"/>
      <c r="T31" s="44"/>
    </row>
    <row r="32" spans="1:20">
      <c r="A32" s="19">
        <v>2020</v>
      </c>
      <c r="B32" s="19">
        <v>1</v>
      </c>
      <c r="C32" s="19"/>
      <c r="D32" s="17"/>
      <c r="E32" s="16"/>
      <c r="J32" s="2"/>
      <c r="S32" s="44"/>
      <c r="T32" s="44"/>
    </row>
    <row r="33" spans="1:10">
      <c r="A33" s="19"/>
      <c r="B33" s="19">
        <v>2</v>
      </c>
      <c r="C33" s="19"/>
      <c r="D33" s="17"/>
      <c r="E33" s="16"/>
      <c r="J33" s="2"/>
    </row>
    <row r="34" spans="1:10">
      <c r="A34" s="19"/>
      <c r="B34" s="19">
        <v>3</v>
      </c>
      <c r="C34" s="19"/>
      <c r="D34" s="17"/>
      <c r="E34" s="16"/>
      <c r="J34" s="2"/>
    </row>
    <row r="35" spans="1:10">
      <c r="A35" s="19"/>
      <c r="B35" s="19">
        <v>4</v>
      </c>
      <c r="C35" s="19"/>
      <c r="D35" s="19"/>
      <c r="E35" s="19"/>
      <c r="J35" s="2"/>
    </row>
    <row r="36" spans="1:10">
      <c r="A36" s="19">
        <v>2021</v>
      </c>
      <c r="B36" s="19">
        <v>1</v>
      </c>
      <c r="C36" s="19"/>
      <c r="D36" s="19"/>
      <c r="E36" s="19"/>
      <c r="F36" s="6"/>
      <c r="J36" s="2"/>
    </row>
    <row r="37" spans="1:10">
      <c r="A37" s="19"/>
      <c r="B37" s="19">
        <v>2</v>
      </c>
      <c r="C37" s="19"/>
      <c r="D37" s="19"/>
      <c r="E37" s="19"/>
      <c r="F37" s="6"/>
      <c r="J37" s="2"/>
    </row>
    <row r="38" spans="1:10">
      <c r="A38" s="19"/>
      <c r="B38" s="19">
        <v>3</v>
      </c>
      <c r="C38" s="19"/>
      <c r="D38" s="19">
        <v>3500</v>
      </c>
      <c r="E38" s="19"/>
      <c r="F38" s="6"/>
      <c r="J38" s="2"/>
    </row>
    <row r="39" spans="1:10">
      <c r="A39" s="19"/>
      <c r="B39" s="19">
        <v>4</v>
      </c>
      <c r="C39" s="39"/>
      <c r="D39" s="19">
        <v>3500</v>
      </c>
      <c r="E39" s="39"/>
      <c r="F39" s="6"/>
      <c r="J39" s="2"/>
    </row>
    <row r="40" spans="1:10">
      <c r="A40" s="19">
        <v>2022</v>
      </c>
      <c r="B40" s="19">
        <v>1</v>
      </c>
      <c r="C40" s="19"/>
      <c r="D40" s="19">
        <v>3500</v>
      </c>
      <c r="E40" s="19"/>
      <c r="F40" s="6"/>
      <c r="J40" s="2"/>
    </row>
    <row r="41" spans="1:10">
      <c r="A41" s="19"/>
      <c r="B41" s="19">
        <v>2</v>
      </c>
      <c r="C41" s="19"/>
      <c r="D41" s="19">
        <v>3500</v>
      </c>
      <c r="E41" s="19"/>
      <c r="F41" s="6"/>
      <c r="J41" s="2"/>
    </row>
    <row r="42" spans="1:10">
      <c r="A42" s="19"/>
      <c r="B42" s="19">
        <v>3</v>
      </c>
      <c r="C42" s="19">
        <v>2800</v>
      </c>
      <c r="D42" s="19">
        <v>3500</v>
      </c>
      <c r="E42" s="19"/>
      <c r="F42" s="6"/>
      <c r="J42" s="2"/>
    </row>
    <row r="43" spans="1:10">
      <c r="A43" s="19"/>
      <c r="B43" s="19">
        <v>4</v>
      </c>
      <c r="C43" s="19">
        <v>2800</v>
      </c>
      <c r="D43" s="19">
        <v>3500</v>
      </c>
      <c r="E43" s="19"/>
      <c r="F43" s="19"/>
      <c r="J43" s="2"/>
    </row>
    <row r="44" spans="1:10">
      <c r="A44" s="19">
        <v>2023</v>
      </c>
      <c r="B44" s="19">
        <v>1</v>
      </c>
      <c r="C44" s="19">
        <v>2800</v>
      </c>
      <c r="D44" s="19"/>
      <c r="E44" s="19"/>
      <c r="F44" s="19"/>
      <c r="J44" s="2"/>
    </row>
    <row r="45" spans="1:10">
      <c r="A45" s="19"/>
      <c r="B45" s="19">
        <v>2</v>
      </c>
      <c r="C45" s="19">
        <v>2800</v>
      </c>
      <c r="D45" s="19"/>
      <c r="E45" s="19"/>
      <c r="F45" s="19"/>
      <c r="J45" s="2"/>
    </row>
    <row r="46" spans="1:10">
      <c r="A46" s="19"/>
      <c r="B46" s="19">
        <v>3</v>
      </c>
      <c r="C46" s="19">
        <v>2800</v>
      </c>
      <c r="D46" s="19"/>
      <c r="E46" s="19"/>
      <c r="F46" s="19"/>
      <c r="J46" s="2"/>
    </row>
    <row r="47" spans="1:10">
      <c r="A47" s="19"/>
      <c r="B47" s="19">
        <v>4</v>
      </c>
      <c r="C47" s="19">
        <v>2800</v>
      </c>
      <c r="D47" s="19"/>
      <c r="E47" s="19"/>
      <c r="F47" s="39"/>
    </row>
    <row r="48" spans="1:10">
      <c r="A48" s="19"/>
      <c r="B48" s="19"/>
      <c r="C48" s="19">
        <v>2800</v>
      </c>
      <c r="D48" s="19">
        <v>3500</v>
      </c>
      <c r="E48" s="19"/>
      <c r="F48" s="39"/>
    </row>
    <row r="49" spans="1:6">
      <c r="A49" s="16"/>
      <c r="B49" s="16"/>
      <c r="C49" s="19">
        <v>2800</v>
      </c>
      <c r="D49" s="19">
        <v>3500</v>
      </c>
      <c r="E49" s="19"/>
      <c r="F49" s="39"/>
    </row>
    <row r="50" spans="1:6">
      <c r="A50" s="16"/>
      <c r="B50" s="16"/>
      <c r="C50" s="19">
        <v>2800</v>
      </c>
      <c r="D50" s="19">
        <v>3500</v>
      </c>
      <c r="E50" s="19"/>
      <c r="F50" s="39"/>
    </row>
    <row r="51" spans="1:6">
      <c r="A51" s="16"/>
      <c r="B51" s="16"/>
      <c r="C51" s="19">
        <v>2800</v>
      </c>
      <c r="D51" s="19">
        <v>3500</v>
      </c>
      <c r="E51" s="19"/>
      <c r="F51" s="39"/>
    </row>
    <row r="52" spans="1:6">
      <c r="A52" s="16"/>
      <c r="B52" s="16"/>
      <c r="C52" s="19">
        <v>2800</v>
      </c>
      <c r="D52" s="19">
        <v>3500</v>
      </c>
      <c r="E52" s="19"/>
      <c r="F52" s="39"/>
    </row>
    <row r="53" spans="1:6">
      <c r="A53" s="16"/>
      <c r="B53" s="16"/>
      <c r="C53" s="19">
        <v>2800</v>
      </c>
      <c r="D53" s="19">
        <v>3500</v>
      </c>
      <c r="E53" s="19"/>
      <c r="F53" s="39"/>
    </row>
    <row r="54" spans="1:6">
      <c r="A54" s="16"/>
      <c r="B54" s="16"/>
      <c r="C54" s="19">
        <v>2800</v>
      </c>
      <c r="D54" s="19">
        <v>3500</v>
      </c>
      <c r="E54" s="19"/>
      <c r="F54" s="39"/>
    </row>
    <row r="55" spans="1:6">
      <c r="A55" s="16"/>
      <c r="B55" s="16"/>
      <c r="C55" s="19"/>
      <c r="D55" s="19"/>
      <c r="E55" s="19"/>
      <c r="F55" s="39"/>
    </row>
    <row r="56" spans="1:6">
      <c r="A56" s="16"/>
      <c r="B56" s="16"/>
      <c r="C56" s="19"/>
      <c r="D56" s="19"/>
      <c r="E56" s="19"/>
      <c r="F56" s="39"/>
    </row>
    <row r="57" spans="1:6">
      <c r="A57" s="16"/>
      <c r="B57" s="16"/>
      <c r="C57" s="16"/>
      <c r="D57" s="16"/>
      <c r="E57" s="16"/>
      <c r="F57" s="39"/>
    </row>
    <row r="58" spans="1:6">
      <c r="A58" s="16"/>
      <c r="B58" s="16"/>
      <c r="C58" s="16"/>
      <c r="D58" s="16"/>
      <c r="E58" s="16"/>
      <c r="F58" s="6"/>
    </row>
    <row r="59" spans="1:6">
      <c r="A59" s="16"/>
      <c r="B59" s="16"/>
      <c r="C59" s="16"/>
      <c r="D59" s="16"/>
      <c r="E59" s="16"/>
      <c r="F59" s="6"/>
    </row>
    <row r="60" spans="1:6">
      <c r="A60" s="16"/>
      <c r="B60" s="16"/>
      <c r="C60" s="16"/>
      <c r="D60" s="16"/>
      <c r="E60" s="16"/>
    </row>
    <row r="61" spans="1:6">
      <c r="A61" s="16"/>
      <c r="B61" s="16"/>
      <c r="C61" s="16"/>
      <c r="D61" s="16"/>
      <c r="E61" s="16"/>
    </row>
    <row r="62" spans="1:6">
      <c r="A62" s="16"/>
      <c r="B62" s="16"/>
      <c r="C62" s="16"/>
      <c r="D62" s="16"/>
      <c r="E62" s="16"/>
    </row>
    <row r="63" spans="1:6">
      <c r="A63" s="16"/>
      <c r="B63" s="16"/>
      <c r="C63" s="16"/>
      <c r="D63" s="16"/>
      <c r="E63" s="16"/>
    </row>
    <row r="64" spans="1:6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</sheetData>
  <mergeCells count="4">
    <mergeCell ref="G19:J19"/>
    <mergeCell ref="G20:J20"/>
    <mergeCell ref="G21:J21"/>
    <mergeCell ref="B1:J1"/>
  </mergeCells>
  <hyperlinks>
    <hyperlink ref="G21:J21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7"/>
  <sheetViews>
    <sheetView view="pageBreakPreview" zoomScaleNormal="100" zoomScaleSheetLayoutView="100" workbookViewId="0">
      <selection activeCell="K22" sqref="K22"/>
    </sheetView>
  </sheetViews>
  <sheetFormatPr defaultRowHeight="15"/>
  <cols>
    <col min="1" max="1" width="15.85546875" style="65" customWidth="1"/>
    <col min="2" max="2" width="7.85546875" style="65" customWidth="1"/>
    <col min="3" max="10" width="14.140625" style="65" customWidth="1"/>
    <col min="11" max="11" width="18.28515625" style="65" customWidth="1"/>
    <col min="12" max="12" width="1.85546875" style="65" customWidth="1"/>
    <col min="13" max="16384" width="9.140625" style="65"/>
  </cols>
  <sheetData>
    <row r="1" spans="1:19" ht="39.75" customHeight="1">
      <c r="A1" s="237" t="s">
        <v>58</v>
      </c>
      <c r="B1" s="348" t="str">
        <f>INDEX(Content!$B$3:$G$40,MATCH(A1,Content!$A$3:$A$35,0),1)</f>
        <v>Investment growth is driven by increased spending in non-resource sectors of the economy.</v>
      </c>
      <c r="C1" s="349"/>
      <c r="D1" s="349"/>
      <c r="E1" s="349"/>
      <c r="F1" s="349"/>
      <c r="G1" s="406"/>
      <c r="H1" s="406"/>
      <c r="I1" s="406"/>
      <c r="J1" s="406"/>
      <c r="K1" s="349"/>
      <c r="L1" s="46"/>
      <c r="M1" s="47"/>
      <c r="N1" s="103"/>
      <c r="O1" s="103"/>
      <c r="P1" s="103"/>
      <c r="Q1" s="103"/>
      <c r="R1" s="47"/>
      <c r="S1" s="47"/>
    </row>
    <row r="2" spans="1:19" ht="82.5" customHeight="1">
      <c r="A2" s="153" t="s">
        <v>13</v>
      </c>
      <c r="B2" s="78" t="s">
        <v>50</v>
      </c>
      <c r="C2" s="78" t="s">
        <v>75</v>
      </c>
      <c r="D2" s="78" t="s">
        <v>119</v>
      </c>
      <c r="E2" s="78" t="s">
        <v>141</v>
      </c>
      <c r="F2" s="78" t="s">
        <v>120</v>
      </c>
      <c r="G2" s="78" t="s">
        <v>140</v>
      </c>
      <c r="H2" s="78" t="s">
        <v>230</v>
      </c>
      <c r="I2" s="78" t="s">
        <v>98</v>
      </c>
      <c r="J2" s="78" t="s">
        <v>188</v>
      </c>
      <c r="K2" s="290" t="s">
        <v>12</v>
      </c>
      <c r="L2" s="46"/>
      <c r="M2" s="104"/>
      <c r="N2" s="104"/>
      <c r="O2" s="104"/>
      <c r="P2" s="104"/>
      <c r="Q2" s="104"/>
      <c r="R2" s="47"/>
      <c r="S2" s="47"/>
    </row>
    <row r="3" spans="1:19">
      <c r="A3" s="439">
        <v>2024</v>
      </c>
      <c r="B3" s="184">
        <v>1</v>
      </c>
      <c r="C3" s="288">
        <v>-8.7460351413954616</v>
      </c>
      <c r="D3" s="288">
        <v>2.5833921146310739</v>
      </c>
      <c r="E3" s="288">
        <v>1.2985671873389455</v>
      </c>
      <c r="F3" s="288">
        <v>4.3996472359377279</v>
      </c>
      <c r="G3" s="288">
        <v>-0.79360313227488866</v>
      </c>
      <c r="H3" s="288">
        <v>-1.1988433397200544</v>
      </c>
      <c r="I3" s="288">
        <v>0.35185402388157627</v>
      </c>
      <c r="J3" s="288">
        <v>-0.79999999999999716</v>
      </c>
      <c r="K3" s="190" t="s">
        <v>121</v>
      </c>
      <c r="L3" s="46"/>
      <c r="M3" s="67"/>
      <c r="N3" s="67"/>
      <c r="O3" s="111"/>
      <c r="P3" s="105"/>
      <c r="Q3" s="105"/>
      <c r="R3" s="47"/>
      <c r="S3" s="47"/>
    </row>
    <row r="4" spans="1:19">
      <c r="A4" s="440"/>
      <c r="B4" s="184">
        <v>2</v>
      </c>
      <c r="C4" s="288">
        <v>-10.199346292722332</v>
      </c>
      <c r="D4" s="288">
        <v>0.81998588939326356</v>
      </c>
      <c r="E4" s="288">
        <v>-0.18188512590972747</v>
      </c>
      <c r="F4" s="288">
        <v>3.8203714073766206</v>
      </c>
      <c r="G4" s="288">
        <v>0.87481934746460011</v>
      </c>
      <c r="H4" s="288">
        <v>0.18832152996541696</v>
      </c>
      <c r="I4" s="288">
        <v>1.3643937667903172E-2</v>
      </c>
      <c r="J4" s="288">
        <v>-3.5</v>
      </c>
      <c r="K4" s="190" t="s">
        <v>173</v>
      </c>
      <c r="L4" s="46"/>
      <c r="M4" s="67"/>
      <c r="N4" s="67"/>
      <c r="O4" s="112"/>
      <c r="P4" s="47"/>
      <c r="Q4" s="47"/>
      <c r="R4" s="47"/>
    </row>
    <row r="5" spans="1:19">
      <c r="A5" s="440"/>
      <c r="B5" s="184">
        <v>3</v>
      </c>
      <c r="C5" s="288">
        <v>-8.3529663500454561</v>
      </c>
      <c r="D5" s="288">
        <v>0.5559011068973565</v>
      </c>
      <c r="E5" s="288">
        <v>-0.16443859505049241</v>
      </c>
      <c r="F5" s="288">
        <v>4.1650311298699991</v>
      </c>
      <c r="G5" s="288">
        <v>0.76745108060187561</v>
      </c>
      <c r="H5" s="288">
        <v>1.8225389455526251</v>
      </c>
      <c r="I5" s="288">
        <v>0.70439553462417304</v>
      </c>
      <c r="J5" s="288">
        <v>0.59999999999999432</v>
      </c>
      <c r="K5" s="66"/>
      <c r="L5" s="46"/>
      <c r="M5" s="67"/>
      <c r="N5" s="67"/>
      <c r="O5" s="57"/>
      <c r="P5" s="90"/>
      <c r="Q5" s="90"/>
      <c r="R5" s="47"/>
      <c r="S5" s="47"/>
    </row>
    <row r="6" spans="1:19">
      <c r="A6" s="441"/>
      <c r="B6" s="184">
        <v>4</v>
      </c>
      <c r="C6" s="288">
        <v>-5.294500093756529</v>
      </c>
      <c r="D6" s="288">
        <v>2.2770457372819224</v>
      </c>
      <c r="E6" s="288">
        <v>0.49919765734720423</v>
      </c>
      <c r="F6" s="288">
        <v>3.719125257680695</v>
      </c>
      <c r="G6" s="288">
        <v>2.3996374924090174</v>
      </c>
      <c r="H6" s="288">
        <v>3.3381202018857414</v>
      </c>
      <c r="I6" s="288">
        <v>-0.46266420528106528</v>
      </c>
      <c r="J6" s="288">
        <v>7.5</v>
      </c>
      <c r="K6" s="66"/>
      <c r="L6" s="46"/>
      <c r="M6" s="67"/>
      <c r="N6" s="67"/>
      <c r="O6" s="57"/>
      <c r="P6" s="56"/>
      <c r="Q6" s="56"/>
      <c r="R6" s="47"/>
      <c r="S6" s="47"/>
    </row>
    <row r="7" spans="1:19">
      <c r="A7" s="439">
        <v>2025</v>
      </c>
      <c r="B7" s="184">
        <v>1</v>
      </c>
      <c r="C7" s="288">
        <v>-7.9486204030079861</v>
      </c>
      <c r="D7" s="288">
        <v>2.2682473519267705</v>
      </c>
      <c r="E7" s="288">
        <v>0.33681367534799245</v>
      </c>
      <c r="F7" s="288">
        <v>0.86345915495659153</v>
      </c>
      <c r="G7" s="288">
        <v>0.62216507156183021</v>
      </c>
      <c r="H7" s="288">
        <v>9.6273489663328249</v>
      </c>
      <c r="I7" s="288">
        <v>0.87307196234362805</v>
      </c>
      <c r="J7" s="288">
        <v>6.2999999999999972</v>
      </c>
      <c r="K7" s="66"/>
      <c r="L7" s="46"/>
      <c r="M7" s="67"/>
      <c r="N7" s="67"/>
      <c r="O7" s="57"/>
      <c r="P7" s="56"/>
      <c r="Q7" s="56"/>
      <c r="R7" s="47"/>
      <c r="S7" s="47"/>
    </row>
    <row r="8" spans="1:19">
      <c r="A8" s="440"/>
      <c r="B8" s="184">
        <v>2</v>
      </c>
      <c r="C8" s="288">
        <v>-4.2113045455122373</v>
      </c>
      <c r="D8" s="288">
        <v>4.8392390224871695</v>
      </c>
      <c r="E8" s="288">
        <v>4.0860053612921128</v>
      </c>
      <c r="F8" s="288">
        <v>2.6086123489064565</v>
      </c>
      <c r="G8" s="288">
        <v>2.3700504068914094</v>
      </c>
      <c r="H8" s="288">
        <v>7.3797918698167981</v>
      </c>
      <c r="I8" s="288">
        <v>2.8493144347377726</v>
      </c>
      <c r="J8" s="288">
        <v>19.299999999999997</v>
      </c>
      <c r="K8" s="66"/>
      <c r="L8" s="46"/>
      <c r="M8" s="67"/>
      <c r="N8" s="67"/>
      <c r="O8" s="57"/>
      <c r="P8" s="56"/>
      <c r="Q8" s="56"/>
      <c r="R8" s="47"/>
      <c r="S8" s="47"/>
    </row>
    <row r="9" spans="1:19">
      <c r="A9" s="440"/>
      <c r="B9" s="184">
        <v>3</v>
      </c>
      <c r="C9" s="288">
        <v>-3.5493355694391431</v>
      </c>
      <c r="D9" s="288">
        <v>2.8923818343358723</v>
      </c>
      <c r="E9" s="288">
        <v>3.7</v>
      </c>
      <c r="F9" s="288">
        <v>2.7</v>
      </c>
      <c r="G9" s="288">
        <v>2.256240187841339</v>
      </c>
      <c r="H9" s="288">
        <v>3.7478576909334094</v>
      </c>
      <c r="I9" s="288">
        <v>1.7528558563285244</v>
      </c>
      <c r="J9" s="288">
        <v>13.5</v>
      </c>
      <c r="K9" s="66"/>
      <c r="L9" s="46"/>
      <c r="M9" s="193"/>
      <c r="N9" s="182"/>
      <c r="O9" s="104"/>
      <c r="P9" s="104"/>
      <c r="Q9" s="104"/>
      <c r="R9" s="47"/>
      <c r="S9" s="47"/>
    </row>
    <row r="10" spans="1:19" ht="22.5" customHeight="1">
      <c r="A10" s="441"/>
      <c r="B10" s="289" t="s">
        <v>186</v>
      </c>
      <c r="C10" s="288"/>
      <c r="D10" s="288"/>
      <c r="E10" s="288"/>
      <c r="F10" s="288"/>
      <c r="G10" s="288"/>
      <c r="H10" s="288"/>
      <c r="I10" s="288"/>
      <c r="J10" s="288">
        <v>13.1</v>
      </c>
      <c r="K10" s="192"/>
      <c r="L10" s="46"/>
      <c r="M10" s="67"/>
      <c r="N10" s="111"/>
      <c r="O10" s="104"/>
      <c r="P10" s="47"/>
      <c r="Q10" s="47"/>
      <c r="R10" s="47"/>
      <c r="S10" s="47"/>
    </row>
    <row r="11" spans="1:19">
      <c r="A11" s="194"/>
      <c r="B11" s="107"/>
      <c r="C11" s="286"/>
      <c r="D11" s="286"/>
      <c r="E11" s="286"/>
      <c r="F11" s="286"/>
      <c r="G11" s="286"/>
      <c r="H11" s="286"/>
      <c r="I11" s="286"/>
      <c r="J11" s="286"/>
      <c r="K11" s="67"/>
      <c r="L11" s="46"/>
      <c r="M11" s="67"/>
      <c r="N11" s="111"/>
      <c r="O11" s="104"/>
      <c r="P11" s="47"/>
      <c r="Q11" s="47"/>
      <c r="R11" s="47"/>
      <c r="S11" s="47"/>
    </row>
    <row r="12" spans="1:19">
      <c r="A12" s="194"/>
      <c r="B12" s="285"/>
      <c r="C12" s="287"/>
      <c r="D12" s="287"/>
      <c r="E12" s="287"/>
      <c r="F12" s="287"/>
      <c r="G12" s="287"/>
      <c r="H12" s="287"/>
      <c r="I12" s="287"/>
      <c r="J12" s="67"/>
      <c r="K12" s="67"/>
      <c r="L12" s="46"/>
      <c r="M12" s="67"/>
      <c r="N12" s="58"/>
      <c r="O12" s="59"/>
      <c r="P12" s="47"/>
      <c r="Q12" s="47"/>
      <c r="R12" s="47"/>
      <c r="S12" s="47"/>
    </row>
    <row r="13" spans="1:19">
      <c r="A13" s="309" t="s">
        <v>231</v>
      </c>
      <c r="B13" s="67"/>
      <c r="C13" s="47"/>
      <c r="D13" s="47"/>
      <c r="E13" s="47"/>
      <c r="F13" s="47"/>
      <c r="G13" s="47"/>
      <c r="H13" s="47"/>
      <c r="I13" s="47"/>
      <c r="J13" s="47"/>
      <c r="K13" s="47"/>
      <c r="L13" s="46"/>
      <c r="M13" s="47"/>
      <c r="N13" s="47"/>
      <c r="O13" s="47"/>
      <c r="P13" s="341" t="s">
        <v>5</v>
      </c>
      <c r="Q13" s="341"/>
      <c r="R13" s="341"/>
      <c r="S13" s="341"/>
    </row>
    <row r="14" spans="1:19">
      <c r="A14" s="194"/>
      <c r="B14" s="67"/>
      <c r="C14" s="192"/>
      <c r="D14" s="192"/>
      <c r="E14" s="192"/>
      <c r="F14" s="192"/>
      <c r="G14" s="192"/>
      <c r="H14" s="192"/>
      <c r="I14" s="192"/>
      <c r="J14" s="192"/>
      <c r="K14" s="47"/>
      <c r="L14" s="46"/>
      <c r="M14" s="47"/>
      <c r="N14" s="47"/>
      <c r="O14" s="47"/>
      <c r="P14" s="47"/>
      <c r="Q14" s="47"/>
      <c r="R14" s="47"/>
      <c r="S14" s="47"/>
    </row>
    <row r="15" spans="1:19">
      <c r="A15" s="108"/>
      <c r="B15" s="108"/>
      <c r="I15" s="139"/>
      <c r="J15" s="139"/>
    </row>
    <row r="16" spans="1:19">
      <c r="A16" s="108"/>
      <c r="B16" s="108"/>
    </row>
    <row r="17" spans="1:2">
      <c r="A17" s="108"/>
      <c r="B17" s="108"/>
    </row>
  </sheetData>
  <mergeCells count="4">
    <mergeCell ref="P13:S13"/>
    <mergeCell ref="B1:K1"/>
    <mergeCell ref="A3:A6"/>
    <mergeCell ref="A7:A10"/>
  </mergeCells>
  <hyperlinks>
    <hyperlink ref="P13:S13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15"/>
  <sheetViews>
    <sheetView showGridLines="0" view="pageBreakPreview" zoomScaleNormal="70" zoomScaleSheetLayoutView="100" workbookViewId="0">
      <selection activeCell="H21" sqref="H21"/>
    </sheetView>
  </sheetViews>
  <sheetFormatPr defaultColWidth="9.140625" defaultRowHeight="15"/>
  <cols>
    <col min="1" max="1" width="15.5703125" style="65" customWidth="1"/>
    <col min="2" max="2" width="15" style="65" customWidth="1"/>
    <col min="3" max="6" width="14.85546875" style="65" customWidth="1"/>
    <col min="7" max="10" width="9.140625" style="65"/>
    <col min="11" max="11" width="1.5703125" style="46" customWidth="1"/>
    <col min="12" max="20" width="7" style="65" customWidth="1"/>
    <col min="21" max="16384" width="9.140625" style="65"/>
  </cols>
  <sheetData>
    <row r="1" spans="1:20" ht="22.5" customHeight="1">
      <c r="A1" s="256" t="s">
        <v>59</v>
      </c>
      <c r="B1" s="405" t="str">
        <f>INDEX(Content!$B$3:$G$40,MATCH(A1,Content!$A$3:$A$35,0),1)</f>
        <v>Labor Supply and Unemployment Rate, YoY, %.</v>
      </c>
      <c r="C1" s="406"/>
      <c r="D1" s="406"/>
      <c r="E1" s="406"/>
      <c r="F1" s="406"/>
      <c r="G1" s="406"/>
      <c r="H1" s="406"/>
      <c r="I1" s="406"/>
      <c r="J1" s="406"/>
    </row>
    <row r="2" spans="1:20" ht="60" customHeight="1">
      <c r="A2" s="171" t="s">
        <v>13</v>
      </c>
      <c r="B2" s="171" t="s">
        <v>50</v>
      </c>
      <c r="C2" s="171" t="s">
        <v>135</v>
      </c>
      <c r="D2" s="171" t="s">
        <v>193</v>
      </c>
      <c r="E2" s="171" t="s">
        <v>143</v>
      </c>
      <c r="F2" s="171" t="s">
        <v>194</v>
      </c>
      <c r="G2" s="442" t="s">
        <v>12</v>
      </c>
      <c r="H2" s="442"/>
      <c r="I2" s="442"/>
      <c r="J2" s="443"/>
    </row>
    <row r="3" spans="1:20">
      <c r="A3" s="444">
        <v>2023</v>
      </c>
      <c r="B3" s="298">
        <v>1</v>
      </c>
      <c r="C3" s="299">
        <v>0.6990394497710497</v>
      </c>
      <c r="D3" s="300">
        <v>0.57618015194856298</v>
      </c>
      <c r="E3" s="300">
        <v>1.5608516785897706</v>
      </c>
      <c r="F3" s="301">
        <v>4.8</v>
      </c>
      <c r="G3" s="445" t="s">
        <v>9</v>
      </c>
      <c r="H3" s="445"/>
      <c r="I3" s="445"/>
      <c r="J3" s="445"/>
    </row>
    <row r="4" spans="1:20" ht="15" customHeight="1">
      <c r="A4" s="444"/>
      <c r="B4" s="298">
        <v>2</v>
      </c>
      <c r="C4" s="299">
        <v>1.4462873228469277</v>
      </c>
      <c r="D4" s="302">
        <v>1.5225265703293189</v>
      </c>
      <c r="E4" s="302">
        <v>1.8724611273651277</v>
      </c>
      <c r="F4" s="301">
        <v>4.7</v>
      </c>
    </row>
    <row r="5" spans="1:20" ht="15" customHeight="1">
      <c r="A5" s="444"/>
      <c r="B5" s="303">
        <v>3</v>
      </c>
      <c r="C5" s="304">
        <v>1.3440552369536931</v>
      </c>
      <c r="D5" s="300">
        <v>1.1459447854591076</v>
      </c>
      <c r="E5" s="300">
        <v>2.6289237379202461</v>
      </c>
      <c r="F5" s="305">
        <v>4.7</v>
      </c>
    </row>
    <row r="6" spans="1:20" ht="15" customHeight="1">
      <c r="A6" s="444"/>
      <c r="B6" s="303">
        <v>4</v>
      </c>
      <c r="C6" s="304">
        <v>0.70664330895493777</v>
      </c>
      <c r="D6" s="300">
        <v>1.1044687321673905</v>
      </c>
      <c r="E6" s="300">
        <v>6.0665682898843443E-2</v>
      </c>
      <c r="F6" s="305">
        <v>4.7</v>
      </c>
    </row>
    <row r="7" spans="1:20" ht="15" customHeight="1">
      <c r="A7" s="444">
        <v>2024</v>
      </c>
      <c r="B7" s="298">
        <v>1</v>
      </c>
      <c r="C7" s="299">
        <v>1.4193055538423778</v>
      </c>
      <c r="D7" s="300">
        <v>1.173191838277333</v>
      </c>
      <c r="E7" s="300">
        <v>2.5547928110180465</v>
      </c>
      <c r="F7" s="301">
        <v>4.7</v>
      </c>
    </row>
    <row r="8" spans="1:20">
      <c r="A8" s="444"/>
      <c r="B8" s="298">
        <v>2</v>
      </c>
      <c r="C8" s="299">
        <v>0.76969185464675149</v>
      </c>
      <c r="D8" s="300">
        <v>0.36295210644674114</v>
      </c>
      <c r="E8" s="300">
        <v>2.3074206803972857</v>
      </c>
      <c r="F8" s="301">
        <v>4.7</v>
      </c>
    </row>
    <row r="9" spans="1:20">
      <c r="A9" s="444"/>
      <c r="B9" s="303">
        <v>3</v>
      </c>
      <c r="C9" s="304">
        <v>1.3061620544108337</v>
      </c>
      <c r="D9" s="302">
        <v>1.5</v>
      </c>
      <c r="E9" s="302">
        <v>1.08</v>
      </c>
      <c r="F9" s="305">
        <v>4.5999999999999996</v>
      </c>
    </row>
    <row r="10" spans="1:20">
      <c r="A10" s="444"/>
      <c r="B10" s="303">
        <v>4</v>
      </c>
      <c r="C10" s="304">
        <v>1.656084708503073</v>
      </c>
      <c r="D10" s="302">
        <v>2.0499999999999998</v>
      </c>
      <c r="E10" s="302">
        <v>0.62</v>
      </c>
      <c r="F10" s="305">
        <v>4.5999999999999996</v>
      </c>
    </row>
    <row r="11" spans="1:20">
      <c r="A11" s="446">
        <v>2025</v>
      </c>
      <c r="B11" s="303">
        <v>1</v>
      </c>
      <c r="C11" s="304">
        <v>1.2</v>
      </c>
      <c r="D11" s="302">
        <v>2.2999999999999998</v>
      </c>
      <c r="E11" s="302">
        <v>-2</v>
      </c>
      <c r="F11" s="301">
        <v>4.5999999999999996</v>
      </c>
    </row>
    <row r="12" spans="1:20">
      <c r="A12" s="446"/>
      <c r="B12" s="303">
        <v>2</v>
      </c>
      <c r="C12" s="304">
        <v>1.1000000000000001</v>
      </c>
      <c r="D12" s="302">
        <v>2.4</v>
      </c>
      <c r="E12" s="302">
        <v>-2.6</v>
      </c>
      <c r="F12" s="301">
        <v>4.5999999999999996</v>
      </c>
      <c r="G12" s="306"/>
      <c r="H12" s="108"/>
      <c r="I12" s="108"/>
    </row>
    <row r="13" spans="1:20">
      <c r="A13" s="446"/>
      <c r="B13" s="303">
        <v>3</v>
      </c>
      <c r="C13" s="304">
        <v>1</v>
      </c>
      <c r="D13" s="302">
        <v>1.9</v>
      </c>
      <c r="E13" s="302">
        <v>-1.8</v>
      </c>
      <c r="F13" s="305">
        <v>4.5999999999999996</v>
      </c>
      <c r="G13" s="306"/>
    </row>
    <row r="15" spans="1:20">
      <c r="Q15" s="341" t="s">
        <v>5</v>
      </c>
      <c r="R15" s="341"/>
      <c r="S15" s="341"/>
      <c r="T15" s="341"/>
    </row>
  </sheetData>
  <mergeCells count="7">
    <mergeCell ref="Q15:T15"/>
    <mergeCell ref="B1:J1"/>
    <mergeCell ref="G2:J2"/>
    <mergeCell ref="A3:A6"/>
    <mergeCell ref="G3:J3"/>
    <mergeCell ref="A7:A10"/>
    <mergeCell ref="A11:A13"/>
  </mergeCells>
  <hyperlinks>
    <hyperlink ref="Q15:T15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2"/>
  <sheetViews>
    <sheetView showGridLines="0" view="pageBreakPreview" zoomScaleNormal="70" zoomScaleSheetLayoutView="100" workbookViewId="0">
      <selection activeCell="O26" sqref="O26"/>
    </sheetView>
  </sheetViews>
  <sheetFormatPr defaultColWidth="9.140625" defaultRowHeight="15"/>
  <cols>
    <col min="1" max="1" width="15.5703125" style="65" customWidth="1"/>
    <col min="2" max="2" width="15" style="65" customWidth="1"/>
    <col min="3" max="5" width="14.85546875" style="65" customWidth="1"/>
    <col min="6" max="9" width="9.140625" style="65"/>
    <col min="10" max="10" width="1.5703125" style="46" customWidth="1"/>
    <col min="11" max="19" width="7" style="65" customWidth="1"/>
    <col min="20" max="16384" width="9.140625" style="65"/>
  </cols>
  <sheetData>
    <row r="1" spans="1:19" ht="22.5" customHeight="1">
      <c r="A1" s="256" t="s">
        <v>77</v>
      </c>
      <c r="B1" s="405" t="str">
        <f>INDEX(Content!$B$3:$G$40,MATCH(A1,Content!$A$3:$A$35,0),1)</f>
        <v>Dynamics of Wages and Labor Productivity,  YoY, %.</v>
      </c>
      <c r="C1" s="406"/>
      <c r="D1" s="406"/>
      <c r="E1" s="406"/>
      <c r="F1" s="406"/>
      <c r="G1" s="406"/>
      <c r="H1" s="406"/>
      <c r="I1" s="406"/>
    </row>
    <row r="2" spans="1:19" ht="60" customHeight="1">
      <c r="A2" s="171" t="s">
        <v>13</v>
      </c>
      <c r="B2" s="171" t="s">
        <v>50</v>
      </c>
      <c r="C2" s="171" t="s">
        <v>128</v>
      </c>
      <c r="D2" s="171" t="s">
        <v>136</v>
      </c>
      <c r="E2" s="171" t="s">
        <v>195</v>
      </c>
      <c r="F2" s="442" t="s">
        <v>12</v>
      </c>
      <c r="G2" s="442"/>
      <c r="H2" s="442"/>
      <c r="I2" s="443"/>
    </row>
    <row r="3" spans="1:19">
      <c r="A3" s="448">
        <v>2023</v>
      </c>
      <c r="B3" s="298">
        <v>1</v>
      </c>
      <c r="C3" s="307">
        <v>-0.59999999999999432</v>
      </c>
      <c r="D3" s="307">
        <v>19.299999999999997</v>
      </c>
      <c r="E3" s="307">
        <v>4.1596061289497612</v>
      </c>
      <c r="F3" s="409" t="s">
        <v>9</v>
      </c>
      <c r="G3" s="445"/>
      <c r="H3" s="445"/>
      <c r="I3" s="445"/>
    </row>
    <row r="4" spans="1:19" ht="15" customHeight="1">
      <c r="A4" s="448"/>
      <c r="B4" s="298">
        <v>2</v>
      </c>
      <c r="C4" s="307">
        <v>1.2</v>
      </c>
      <c r="D4" s="307">
        <v>17.099999999999994</v>
      </c>
      <c r="E4" s="307">
        <v>3.9312917206888471</v>
      </c>
      <c r="F4" s="449" t="s">
        <v>8</v>
      </c>
      <c r="G4" s="449"/>
      <c r="H4" s="449"/>
      <c r="I4" s="449"/>
    </row>
    <row r="5" spans="1:19" ht="15" customHeight="1">
      <c r="A5" s="448"/>
      <c r="B5" s="303">
        <v>3</v>
      </c>
      <c r="C5" s="307">
        <v>3.5</v>
      </c>
      <c r="D5" s="307">
        <v>19.299999999999997</v>
      </c>
      <c r="E5" s="307">
        <v>2.8584988211692632</v>
      </c>
      <c r="F5" s="119"/>
      <c r="G5" s="119"/>
      <c r="H5" s="119"/>
      <c r="I5" s="119"/>
    </row>
    <row r="6" spans="1:19" ht="15" customHeight="1">
      <c r="A6" s="448"/>
      <c r="B6" s="303">
        <v>4</v>
      </c>
      <c r="C6" s="307">
        <v>5.3</v>
      </c>
      <c r="D6" s="307">
        <v>16.200000000000003</v>
      </c>
      <c r="E6" s="307">
        <v>5.182982779234834</v>
      </c>
      <c r="F6" s="119"/>
      <c r="G6" s="119"/>
      <c r="H6" s="119"/>
      <c r="I6" s="119"/>
    </row>
    <row r="7" spans="1:19" ht="15" customHeight="1">
      <c r="A7" s="450">
        <v>2024</v>
      </c>
      <c r="B7" s="298">
        <v>1</v>
      </c>
      <c r="C7" s="307">
        <v>2.7</v>
      </c>
      <c r="D7" s="307">
        <v>12.299999999999997</v>
      </c>
      <c r="E7" s="307">
        <v>2.2667723320934243</v>
      </c>
    </row>
    <row r="8" spans="1:19">
      <c r="A8" s="451"/>
      <c r="B8" s="298">
        <v>2</v>
      </c>
      <c r="C8" s="307">
        <v>1.7</v>
      </c>
      <c r="D8" s="307">
        <v>10.3</v>
      </c>
      <c r="E8" s="307">
        <v>1.7767430569691527</v>
      </c>
    </row>
    <row r="9" spans="1:19">
      <c r="A9" s="451"/>
      <c r="B9" s="303">
        <v>3</v>
      </c>
      <c r="C9" s="307">
        <v>2.7</v>
      </c>
      <c r="D9" s="307">
        <v>11.3</v>
      </c>
      <c r="E9" s="307">
        <v>4.4249208962239663</v>
      </c>
    </row>
    <row r="10" spans="1:19">
      <c r="A10" s="452"/>
      <c r="B10" s="303">
        <v>4</v>
      </c>
      <c r="C10" s="307">
        <v>1.8</v>
      </c>
      <c r="D10" s="307">
        <v>10.5</v>
      </c>
      <c r="E10" s="307">
        <v>5.3819950645734025</v>
      </c>
    </row>
    <row r="11" spans="1:19">
      <c r="A11" s="447">
        <v>2025</v>
      </c>
      <c r="B11" s="303">
        <v>1</v>
      </c>
      <c r="C11" s="307">
        <v>1.2</v>
      </c>
      <c r="D11" s="307">
        <v>10.7</v>
      </c>
      <c r="E11" s="307">
        <v>4.2781777225495716</v>
      </c>
    </row>
    <row r="12" spans="1:19">
      <c r="A12" s="447"/>
      <c r="B12" s="303">
        <v>2</v>
      </c>
      <c r="C12" s="307">
        <v>0</v>
      </c>
      <c r="D12" s="307">
        <v>11.3</v>
      </c>
      <c r="E12" s="307">
        <v>5.7216890556154709</v>
      </c>
    </row>
    <row r="13" spans="1:19">
      <c r="A13" s="447"/>
      <c r="B13" s="205">
        <v>3</v>
      </c>
      <c r="C13" s="307">
        <v>-2</v>
      </c>
      <c r="D13" s="307">
        <v>10</v>
      </c>
      <c r="E13" s="307">
        <v>5.2027560587279709</v>
      </c>
    </row>
    <row r="14" spans="1:19">
      <c r="F14" s="156"/>
      <c r="G14" s="156"/>
      <c r="H14" s="156"/>
      <c r="I14" s="156"/>
    </row>
    <row r="15" spans="1:19">
      <c r="P15" s="341" t="s">
        <v>5</v>
      </c>
      <c r="Q15" s="341"/>
      <c r="R15" s="341"/>
      <c r="S15" s="341"/>
    </row>
    <row r="16" spans="1:19" ht="30.75" customHeight="1">
      <c r="J16" s="379"/>
    </row>
    <row r="17" spans="10:10">
      <c r="J17" s="379"/>
    </row>
    <row r="18" spans="10:10">
      <c r="J18" s="379"/>
    </row>
    <row r="50" spans="6:19">
      <c r="F50" s="60"/>
      <c r="G50" s="60"/>
      <c r="H50" s="60"/>
      <c r="I50" s="60"/>
    </row>
    <row r="52" spans="6:19" ht="37.5" customHeight="1">
      <c r="K52" s="45"/>
      <c r="L52" s="45"/>
      <c r="M52" s="45"/>
      <c r="N52" s="45"/>
      <c r="O52" s="45"/>
      <c r="P52" s="45"/>
      <c r="Q52" s="45"/>
      <c r="R52" s="45"/>
      <c r="S52" s="45"/>
    </row>
  </sheetData>
  <mergeCells count="9">
    <mergeCell ref="A11:A13"/>
    <mergeCell ref="P15:S15"/>
    <mergeCell ref="J16:J18"/>
    <mergeCell ref="B1:I1"/>
    <mergeCell ref="F2:I2"/>
    <mergeCell ref="A3:A6"/>
    <mergeCell ref="F3:I3"/>
    <mergeCell ref="F4:I4"/>
    <mergeCell ref="A7:A10"/>
  </mergeCells>
  <hyperlinks>
    <hyperlink ref="P15:S15" location="Content!A1" display="Content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6"/>
  <sheetViews>
    <sheetView showGridLines="0" view="pageBreakPreview" zoomScaleNormal="70" zoomScaleSheetLayoutView="100" workbookViewId="0">
      <selection activeCell="L26" sqref="L26"/>
    </sheetView>
  </sheetViews>
  <sheetFormatPr defaultColWidth="9.140625" defaultRowHeight="15"/>
  <cols>
    <col min="1" max="2" width="15.5703125" style="65" customWidth="1"/>
    <col min="3" max="3" width="15" style="65" customWidth="1"/>
    <col min="4" max="6" width="14.85546875" style="65" customWidth="1"/>
    <col min="7" max="10" width="9.140625" style="65"/>
    <col min="11" max="11" width="1.5703125" style="46" customWidth="1"/>
    <col min="12" max="20" width="7" style="65" customWidth="1"/>
    <col min="21" max="16384" width="9.140625" style="65"/>
  </cols>
  <sheetData>
    <row r="1" spans="1:20" ht="15" customHeight="1">
      <c r="A1" s="237" t="s">
        <v>60</v>
      </c>
      <c r="B1" s="405" t="str">
        <f>INDEX(Content!$B$3:$G$43,MATCH('22'!A1,Content!$A$3:$A$43,0),1)</f>
        <v>The non-oil budget deficit improved in the third quarter of 2025, SA, in % of GDP.</v>
      </c>
      <c r="C1" s="406"/>
      <c r="D1" s="406"/>
      <c r="E1" s="406"/>
      <c r="F1" s="406"/>
      <c r="G1" s="406"/>
      <c r="H1" s="406"/>
      <c r="I1" s="406"/>
      <c r="J1" s="406"/>
    </row>
    <row r="2" spans="1:20" ht="60" customHeight="1">
      <c r="A2" s="238" t="s">
        <v>13</v>
      </c>
      <c r="B2" s="239" t="s">
        <v>50</v>
      </c>
      <c r="C2" s="159" t="s">
        <v>137</v>
      </c>
      <c r="D2" s="159" t="s">
        <v>42</v>
      </c>
      <c r="E2" s="159" t="s">
        <v>123</v>
      </c>
      <c r="F2" s="78" t="s">
        <v>124</v>
      </c>
      <c r="G2" s="374" t="s">
        <v>12</v>
      </c>
      <c r="H2" s="374"/>
      <c r="I2" s="374"/>
      <c r="J2" s="375"/>
    </row>
    <row r="3" spans="1:20">
      <c r="A3" s="423">
        <v>2023</v>
      </c>
      <c r="B3" s="199">
        <v>1</v>
      </c>
      <c r="C3" s="191">
        <v>-3.2393987794047256</v>
      </c>
      <c r="D3" s="191">
        <v>-8.3440090218191187</v>
      </c>
      <c r="E3" s="199">
        <v>-2</v>
      </c>
      <c r="F3" s="231">
        <v>-5</v>
      </c>
      <c r="G3" s="453" t="s">
        <v>112</v>
      </c>
      <c r="H3" s="454"/>
      <c r="I3" s="454"/>
      <c r="J3" s="454"/>
    </row>
    <row r="4" spans="1:20">
      <c r="A4" s="424"/>
      <c r="B4" s="199">
        <v>2</v>
      </c>
      <c r="C4" s="191">
        <v>-4.0273736285721879</v>
      </c>
      <c r="D4" s="191">
        <v>-8.4774709270683921</v>
      </c>
      <c r="E4" s="199">
        <v>-2</v>
      </c>
      <c r="F4" s="231">
        <v>-5</v>
      </c>
      <c r="G4" s="376" t="s">
        <v>9</v>
      </c>
      <c r="H4" s="377"/>
      <c r="I4" s="377"/>
      <c r="J4" s="377"/>
    </row>
    <row r="5" spans="1:20" ht="15" customHeight="1">
      <c r="A5" s="424"/>
      <c r="B5" s="199">
        <v>3</v>
      </c>
      <c r="C5" s="191">
        <v>-2.1359602076183615</v>
      </c>
      <c r="D5" s="191">
        <v>-7.3075018705836978</v>
      </c>
      <c r="E5" s="199">
        <v>-2</v>
      </c>
      <c r="F5" s="231">
        <v>-5</v>
      </c>
      <c r="G5" s="376" t="s">
        <v>8</v>
      </c>
      <c r="H5" s="377"/>
      <c r="I5" s="377"/>
      <c r="J5" s="378"/>
    </row>
    <row r="6" spans="1:20">
      <c r="A6" s="425"/>
      <c r="B6" s="199">
        <v>4</v>
      </c>
      <c r="C6" s="191">
        <v>-0.42061477260459079</v>
      </c>
      <c r="D6" s="191">
        <v>-4.6277386711515085</v>
      </c>
      <c r="E6" s="199">
        <v>-2</v>
      </c>
      <c r="F6" s="231">
        <v>-5</v>
      </c>
      <c r="G6" s="160"/>
      <c r="H6" s="160"/>
      <c r="I6" s="160"/>
      <c r="J6" s="160"/>
    </row>
    <row r="7" spans="1:20">
      <c r="A7" s="423">
        <v>2024</v>
      </c>
      <c r="B7" s="199">
        <v>1</v>
      </c>
      <c r="C7" s="191">
        <v>-2.6357181723005425</v>
      </c>
      <c r="D7" s="191">
        <v>-8.2022322765822366</v>
      </c>
      <c r="E7" s="199">
        <v>-2</v>
      </c>
      <c r="F7" s="231">
        <v>-5</v>
      </c>
      <c r="G7" s="160"/>
      <c r="H7" s="160"/>
      <c r="I7" s="160"/>
      <c r="J7" s="160"/>
    </row>
    <row r="8" spans="1:20" ht="15" customHeight="1">
      <c r="A8" s="424"/>
      <c r="B8" s="199">
        <v>2</v>
      </c>
      <c r="C8" s="191">
        <v>-1.815759823557404</v>
      </c>
      <c r="D8" s="191">
        <v>-6.320635265214869</v>
      </c>
      <c r="E8" s="199">
        <v>-2</v>
      </c>
      <c r="F8" s="231">
        <v>-5</v>
      </c>
    </row>
    <row r="9" spans="1:20" ht="15" customHeight="1">
      <c r="A9" s="424"/>
      <c r="B9" s="199">
        <v>3</v>
      </c>
      <c r="C9" s="191">
        <v>-3.4762837368195112</v>
      </c>
      <c r="D9" s="191">
        <v>-8.3382019990943661</v>
      </c>
      <c r="E9" s="199">
        <v>-2</v>
      </c>
      <c r="F9" s="231">
        <v>-5</v>
      </c>
    </row>
    <row r="10" spans="1:20" ht="15" customHeight="1">
      <c r="A10" s="424"/>
      <c r="B10" s="199">
        <v>4</v>
      </c>
      <c r="C10" s="191">
        <v>-2.5191144371925343</v>
      </c>
      <c r="D10" s="191">
        <v>-9.0718516130445526</v>
      </c>
      <c r="E10" s="199">
        <v>-2</v>
      </c>
      <c r="F10" s="231">
        <v>-5</v>
      </c>
      <c r="G10" s="455"/>
      <c r="H10" s="455"/>
      <c r="I10" s="455"/>
      <c r="J10" s="455"/>
    </row>
    <row r="11" spans="1:20" ht="15" customHeight="1">
      <c r="A11" s="423">
        <v>2025</v>
      </c>
      <c r="B11" s="291">
        <v>1</v>
      </c>
      <c r="C11" s="191">
        <v>-1.497379519169117</v>
      </c>
      <c r="D11" s="191">
        <v>-6.4162706769521503</v>
      </c>
      <c r="E11" s="199">
        <v>-2</v>
      </c>
      <c r="F11" s="231">
        <v>-5</v>
      </c>
      <c r="G11" s="455"/>
      <c r="H11" s="455"/>
      <c r="I11" s="455"/>
      <c r="J11" s="455"/>
    </row>
    <row r="12" spans="1:20">
      <c r="A12" s="424"/>
      <c r="B12" s="291">
        <v>2</v>
      </c>
      <c r="C12" s="191">
        <v>-2.3985826088423354</v>
      </c>
      <c r="D12" s="191">
        <v>-7.3114727355129343</v>
      </c>
      <c r="E12" s="199">
        <v>-2</v>
      </c>
      <c r="F12" s="231">
        <v>-5</v>
      </c>
    </row>
    <row r="13" spans="1:20">
      <c r="A13" s="425"/>
      <c r="B13" s="291">
        <v>3</v>
      </c>
      <c r="C13" s="247">
        <v>-2.578948034683112</v>
      </c>
      <c r="D13" s="247">
        <v>-6.3572356139699124</v>
      </c>
      <c r="E13" s="199">
        <v>-2</v>
      </c>
      <c r="F13" s="231">
        <v>-5</v>
      </c>
    </row>
    <row r="14" spans="1:20">
      <c r="Q14" s="341" t="s">
        <v>5</v>
      </c>
      <c r="R14" s="341"/>
      <c r="S14" s="341"/>
      <c r="T14" s="341"/>
    </row>
    <row r="20" spans="7:11" ht="30.75" customHeight="1">
      <c r="G20" s="156"/>
      <c r="H20" s="156"/>
      <c r="I20" s="156"/>
      <c r="J20" s="156"/>
      <c r="K20" s="379"/>
    </row>
    <row r="21" spans="7:11">
      <c r="K21" s="379"/>
    </row>
    <row r="22" spans="7:11">
      <c r="K22" s="379"/>
    </row>
    <row r="56" spans="7:20" ht="37.5" customHeight="1">
      <c r="G56" s="60"/>
      <c r="H56" s="60"/>
      <c r="I56" s="60"/>
      <c r="J56" s="60"/>
      <c r="L56" s="45"/>
      <c r="M56" s="45"/>
      <c r="N56" s="45"/>
      <c r="O56" s="45"/>
      <c r="P56" s="45"/>
      <c r="Q56" s="45"/>
      <c r="R56" s="45"/>
      <c r="S56" s="45"/>
      <c r="T56" s="45"/>
    </row>
  </sheetData>
  <mergeCells count="12">
    <mergeCell ref="B1:J1"/>
    <mergeCell ref="A3:A6"/>
    <mergeCell ref="A7:A10"/>
    <mergeCell ref="G11:J11"/>
    <mergeCell ref="A11:A13"/>
    <mergeCell ref="Q14:T14"/>
    <mergeCell ref="K20:K22"/>
    <mergeCell ref="G2:J2"/>
    <mergeCell ref="G3:J3"/>
    <mergeCell ref="G4:J4"/>
    <mergeCell ref="G5:J5"/>
    <mergeCell ref="G10:J10"/>
  </mergeCells>
  <dataValidations count="1">
    <dataValidation type="list" allowBlank="1" showInputMessage="1" showErrorMessage="1" sqref="G10:G11">
      <formula1>#REF!</formula1>
    </dataValidation>
  </dataValidations>
  <hyperlinks>
    <hyperlink ref="Q14:T14" location="Content!A1" display="Content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34"/>
  <sheetViews>
    <sheetView view="pageBreakPreview" zoomScaleNormal="100" zoomScaleSheetLayoutView="100" workbookViewId="0">
      <selection activeCell="Q20" sqref="Q20"/>
    </sheetView>
  </sheetViews>
  <sheetFormatPr defaultRowHeight="15"/>
  <cols>
    <col min="1" max="1" width="15.85546875" style="65" customWidth="1"/>
    <col min="2" max="2" width="18" style="65" bestFit="1" customWidth="1"/>
    <col min="3" max="3" width="18" style="65" customWidth="1"/>
    <col min="4" max="4" width="15.85546875" style="65" customWidth="1"/>
    <col min="5" max="5" width="18.42578125" style="65" bestFit="1" customWidth="1"/>
    <col min="6" max="6" width="18.42578125" style="65" customWidth="1"/>
    <col min="7" max="7" width="20.5703125" style="65" customWidth="1"/>
    <col min="8" max="8" width="1.85546875" style="65" customWidth="1"/>
    <col min="9" max="16384" width="9.140625" style="65"/>
  </cols>
  <sheetData>
    <row r="1" spans="1:15" ht="50.25" customHeight="1">
      <c r="A1" s="237" t="s">
        <v>61</v>
      </c>
      <c r="B1" s="456" t="str">
        <f>INDEX(Content!$B$3:$G$40,MATCH(A1,Content!$A$3:$A$35,0),1)</f>
        <v xml:space="preserve">The non-oil structural deficit improved due to reduction in real spending, the decomposition of the state budget deficit, SA, in % of GDP.
</v>
      </c>
      <c r="C1" s="457"/>
      <c r="D1" s="458"/>
      <c r="E1" s="458"/>
      <c r="F1" s="457"/>
      <c r="G1" s="458"/>
      <c r="H1" s="46"/>
      <c r="I1" s="47"/>
      <c r="J1" s="103"/>
      <c r="K1" s="103"/>
      <c r="L1" s="103"/>
      <c r="M1" s="103"/>
      <c r="N1" s="47"/>
      <c r="O1" s="47"/>
    </row>
    <row r="2" spans="1:15" ht="26.25">
      <c r="A2" s="238" t="s">
        <v>13</v>
      </c>
      <c r="B2" s="239" t="s">
        <v>50</v>
      </c>
      <c r="C2" s="244" t="s">
        <v>153</v>
      </c>
      <c r="D2" s="245" t="s">
        <v>150</v>
      </c>
      <c r="E2" s="245" t="s">
        <v>151</v>
      </c>
      <c r="F2" s="246" t="s">
        <v>152</v>
      </c>
      <c r="G2" s="157" t="s">
        <v>12</v>
      </c>
      <c r="H2" s="46"/>
      <c r="I2" s="104"/>
      <c r="J2" s="104"/>
      <c r="K2" s="104"/>
      <c r="L2" s="104"/>
      <c r="M2" s="104"/>
      <c r="N2" s="47"/>
      <c r="O2" s="47"/>
    </row>
    <row r="3" spans="1:15">
      <c r="A3" s="423">
        <v>2023</v>
      </c>
      <c r="B3" s="199">
        <v>1</v>
      </c>
      <c r="C3" s="191">
        <v>-7.4774342865865693</v>
      </c>
      <c r="D3" s="191">
        <v>0.65318061480623668</v>
      </c>
      <c r="E3" s="247">
        <v>-1.519755350038785</v>
      </c>
      <c r="F3" s="247">
        <v>5.1046102424143918</v>
      </c>
      <c r="G3" s="158" t="s">
        <v>112</v>
      </c>
      <c r="H3" s="46"/>
      <c r="I3" s="104"/>
      <c r="J3" s="104"/>
      <c r="K3" s="104"/>
      <c r="L3" s="104"/>
      <c r="M3" s="104"/>
      <c r="N3" s="47"/>
      <c r="O3" s="47"/>
    </row>
    <row r="4" spans="1:15">
      <c r="A4" s="424"/>
      <c r="B4" s="199">
        <v>2</v>
      </c>
      <c r="C4" s="191">
        <v>-7.548712634878596</v>
      </c>
      <c r="D4" s="191">
        <v>0.68191423924112027</v>
      </c>
      <c r="E4" s="247">
        <v>-1.6106725314309165</v>
      </c>
      <c r="F4" s="247">
        <v>4.4500972984962033</v>
      </c>
      <c r="G4" s="155" t="s">
        <v>9</v>
      </c>
      <c r="H4" s="46"/>
      <c r="I4" s="104"/>
      <c r="J4" s="104"/>
      <c r="K4" s="104"/>
      <c r="L4" s="104"/>
      <c r="M4" s="104"/>
      <c r="N4" s="47"/>
      <c r="O4" s="47"/>
    </row>
    <row r="5" spans="1:15">
      <c r="A5" s="424"/>
      <c r="B5" s="199">
        <v>3</v>
      </c>
      <c r="C5" s="191">
        <v>-6.302737453718958</v>
      </c>
      <c r="D5" s="191">
        <v>0.65646188296945307</v>
      </c>
      <c r="E5" s="247">
        <v>-1.6612262998341929</v>
      </c>
      <c r="F5" s="191">
        <v>5.1715416629653364</v>
      </c>
      <c r="G5" s="155" t="s">
        <v>8</v>
      </c>
      <c r="H5" s="46"/>
      <c r="I5" s="104"/>
      <c r="J5" s="104"/>
      <c r="K5" s="104"/>
      <c r="L5" s="104"/>
      <c r="M5" s="104"/>
      <c r="N5" s="47"/>
      <c r="O5" s="47"/>
    </row>
    <row r="6" spans="1:15">
      <c r="A6" s="425"/>
      <c r="B6" s="199">
        <v>4</v>
      </c>
      <c r="C6" s="191">
        <v>-3.8102218794955398</v>
      </c>
      <c r="D6" s="191">
        <v>0.79605417298427916</v>
      </c>
      <c r="E6" s="191">
        <v>-1.6135709646402481</v>
      </c>
      <c r="F6" s="191">
        <v>4.2071238985469179</v>
      </c>
      <c r="H6" s="46"/>
      <c r="I6" s="104"/>
      <c r="J6" s="104"/>
      <c r="K6" s="104"/>
      <c r="L6" s="104"/>
      <c r="M6" s="104"/>
      <c r="N6" s="47"/>
      <c r="O6" s="47"/>
    </row>
    <row r="7" spans="1:15">
      <c r="A7" s="423">
        <v>2024</v>
      </c>
      <c r="B7" s="199">
        <v>1</v>
      </c>
      <c r="C7" s="191">
        <v>-7.0196441472695676</v>
      </c>
      <c r="D7" s="191">
        <v>0.58121491154876792</v>
      </c>
      <c r="E7" s="191">
        <v>-1.7638030408614385</v>
      </c>
      <c r="F7" s="191">
        <v>5.5665141042816941</v>
      </c>
      <c r="G7" s="66"/>
      <c r="H7" s="46"/>
      <c r="I7" s="104"/>
      <c r="J7" s="104"/>
      <c r="K7" s="104"/>
      <c r="L7" s="105"/>
      <c r="M7" s="105"/>
      <c r="N7" s="47"/>
      <c r="O7" s="47"/>
    </row>
    <row r="8" spans="1:15">
      <c r="A8" s="424"/>
      <c r="B8" s="199">
        <v>2</v>
      </c>
      <c r="C8" s="191">
        <v>-4.8212949180257949</v>
      </c>
      <c r="D8" s="191">
        <v>0.38271577620990749</v>
      </c>
      <c r="E8" s="191">
        <v>-1.8820561233989828</v>
      </c>
      <c r="F8" s="191">
        <v>4.5048754416574646</v>
      </c>
      <c r="G8" s="66"/>
      <c r="H8" s="46"/>
      <c r="I8" s="56"/>
      <c r="J8" s="56"/>
      <c r="K8" s="106"/>
      <c r="L8" s="47"/>
      <c r="M8" s="47"/>
      <c r="N8" s="47"/>
    </row>
    <row r="9" spans="1:15">
      <c r="A9" s="424"/>
      <c r="B9" s="199">
        <v>3</v>
      </c>
      <c r="C9" s="191">
        <v>-7.5368786378095507</v>
      </c>
      <c r="D9" s="191">
        <v>0.78269479553629384</v>
      </c>
      <c r="E9" s="191">
        <v>-1.5840181568211094</v>
      </c>
      <c r="F9" s="191">
        <v>4.8619182622748554</v>
      </c>
      <c r="G9" s="66"/>
      <c r="H9" s="46"/>
      <c r="I9" s="56"/>
      <c r="J9" s="56"/>
      <c r="K9" s="56"/>
      <c r="L9" s="90"/>
      <c r="M9" s="90"/>
      <c r="N9" s="47"/>
      <c r="O9" s="47"/>
    </row>
    <row r="10" spans="1:15">
      <c r="A10" s="424"/>
      <c r="B10" s="199">
        <v>4</v>
      </c>
      <c r="C10" s="191">
        <v>-8.4917393869889981</v>
      </c>
      <c r="D10" s="191">
        <v>0.74849273441091579</v>
      </c>
      <c r="E10" s="191">
        <v>-1.3286049604664703</v>
      </c>
      <c r="F10" s="191">
        <v>6.5527371758520196</v>
      </c>
      <c r="G10" s="66"/>
      <c r="H10" s="46"/>
      <c r="I10" s="56"/>
      <c r="J10" s="56"/>
      <c r="K10" s="56"/>
      <c r="L10" s="56"/>
      <c r="M10" s="56"/>
      <c r="N10" s="47"/>
      <c r="O10" s="47"/>
    </row>
    <row r="11" spans="1:15">
      <c r="A11" s="423">
        <v>2025</v>
      </c>
      <c r="B11" s="291">
        <v>1</v>
      </c>
      <c r="C11" s="191">
        <v>-4.8453993027991684</v>
      </c>
      <c r="D11" s="191">
        <v>0.46063613166066542</v>
      </c>
      <c r="E11" s="191">
        <v>-2.0315075058136469</v>
      </c>
      <c r="F11" s="191">
        <v>4.9188911577830323</v>
      </c>
      <c r="G11" s="66"/>
      <c r="H11" s="46"/>
      <c r="I11" s="56"/>
      <c r="J11" s="56"/>
      <c r="K11" s="56"/>
      <c r="L11" s="56"/>
      <c r="M11" s="56"/>
      <c r="N11" s="47"/>
      <c r="O11" s="47"/>
    </row>
    <row r="12" spans="1:15">
      <c r="A12" s="424"/>
      <c r="B12" s="291">
        <v>2</v>
      </c>
      <c r="C12" s="191">
        <v>-6.0777215523882822</v>
      </c>
      <c r="D12" s="191">
        <v>0.36641644566010018</v>
      </c>
      <c r="E12" s="191">
        <v>-1.6001676287847519</v>
      </c>
      <c r="F12" s="191">
        <v>4.9128901266705975</v>
      </c>
      <c r="G12" s="66"/>
      <c r="H12" s="46"/>
      <c r="I12" s="56"/>
      <c r="J12" s="56"/>
      <c r="K12" s="56"/>
      <c r="L12" s="56"/>
      <c r="M12" s="56"/>
      <c r="N12" s="47"/>
      <c r="O12" s="47"/>
    </row>
    <row r="13" spans="1:15">
      <c r="A13" s="425"/>
      <c r="B13" s="291">
        <v>3</v>
      </c>
      <c r="C13" s="247">
        <v>-5.5230366925172367</v>
      </c>
      <c r="D13" s="247">
        <v>0.67118633687161489</v>
      </c>
      <c r="E13" s="247">
        <v>-1.5053852583242908</v>
      </c>
      <c r="F13" s="247">
        <v>3.7782875792868023</v>
      </c>
      <c r="G13" s="66"/>
      <c r="H13" s="46"/>
      <c r="I13" s="56"/>
      <c r="J13" s="56"/>
      <c r="K13" s="56"/>
      <c r="L13" s="47"/>
      <c r="M13" s="47"/>
      <c r="N13" s="47"/>
      <c r="O13" s="47"/>
    </row>
    <row r="14" spans="1:15">
      <c r="A14" s="105"/>
      <c r="B14" s="105"/>
      <c r="C14" s="105"/>
      <c r="D14" s="105"/>
      <c r="E14" s="105"/>
      <c r="F14" s="189"/>
      <c r="G14" s="66"/>
      <c r="H14" s="46"/>
      <c r="I14" s="56"/>
      <c r="J14" s="56"/>
      <c r="K14" s="56"/>
      <c r="L14" s="47"/>
      <c r="M14" s="47"/>
      <c r="N14" s="47"/>
      <c r="O14" s="47"/>
    </row>
    <row r="15" spans="1:15">
      <c r="A15" s="67"/>
      <c r="B15" s="67"/>
      <c r="C15" s="67"/>
      <c r="D15" s="67"/>
      <c r="E15" s="67"/>
      <c r="F15" s="67"/>
      <c r="G15" s="66"/>
      <c r="H15" s="46"/>
      <c r="I15" s="59"/>
      <c r="J15" s="59"/>
      <c r="K15" s="59"/>
      <c r="L15" s="341" t="s">
        <v>5</v>
      </c>
      <c r="M15" s="341"/>
      <c r="N15" s="341"/>
      <c r="O15" s="341"/>
    </row>
    <row r="16" spans="1:15">
      <c r="A16" s="108"/>
      <c r="B16" s="108"/>
      <c r="C16" s="108"/>
      <c r="D16" s="108"/>
      <c r="E16" s="108"/>
      <c r="F16" s="108"/>
      <c r="G16" s="108"/>
      <c r="H16" s="91"/>
      <c r="I16" s="108"/>
      <c r="J16" s="108"/>
      <c r="K16" s="108"/>
      <c r="L16" s="67"/>
      <c r="M16" s="67"/>
      <c r="N16" s="67"/>
      <c r="O16" s="47"/>
    </row>
    <row r="17" spans="1:15">
      <c r="A17" s="108"/>
      <c r="B17" s="108"/>
      <c r="C17" s="108"/>
      <c r="D17" s="108"/>
      <c r="E17" s="108"/>
      <c r="F17" s="108"/>
      <c r="G17" s="108"/>
      <c r="H17" s="91"/>
      <c r="I17" s="108"/>
      <c r="J17" s="108"/>
      <c r="K17" s="108"/>
      <c r="L17" s="108"/>
      <c r="M17" s="108"/>
      <c r="N17" s="67"/>
      <c r="O17" s="47"/>
    </row>
    <row r="18" spans="1:15">
      <c r="A18" s="108"/>
      <c r="B18" s="108"/>
      <c r="C18" s="108"/>
      <c r="D18" s="108"/>
      <c r="E18" s="108"/>
      <c r="F18" s="108"/>
      <c r="G18" s="108"/>
      <c r="H18" s="91"/>
      <c r="I18" s="108"/>
      <c r="J18" s="108"/>
      <c r="K18" s="108"/>
      <c r="L18" s="108"/>
      <c r="M18" s="108"/>
      <c r="N18" s="67"/>
      <c r="O18" s="47"/>
    </row>
    <row r="19" spans="1:15">
      <c r="A19" s="108"/>
      <c r="B19" s="108"/>
      <c r="C19" s="108"/>
      <c r="D19" s="108"/>
      <c r="E19" s="108"/>
      <c r="F19" s="108"/>
      <c r="G19" s="108"/>
      <c r="H19" s="91"/>
      <c r="I19" s="108"/>
      <c r="J19" s="67"/>
      <c r="K19" s="67"/>
      <c r="L19" s="67"/>
      <c r="M19" s="67"/>
      <c r="N19" s="67"/>
      <c r="O19" s="47"/>
    </row>
    <row r="20" spans="1:1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spans="1:1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spans="1:1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spans="1:1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1:1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  <row r="25" spans="1:1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</row>
    <row r="26" spans="1:15">
      <c r="G26" s="108"/>
      <c r="H26" s="108"/>
      <c r="I26" s="108"/>
      <c r="J26" s="108"/>
      <c r="K26" s="108"/>
      <c r="L26" s="108"/>
      <c r="M26" s="108"/>
      <c r="N26" s="108"/>
    </row>
    <row r="34" spans="21:21">
      <c r="U34" s="44"/>
    </row>
  </sheetData>
  <mergeCells count="5">
    <mergeCell ref="B1:G1"/>
    <mergeCell ref="L15:O15"/>
    <mergeCell ref="A3:A6"/>
    <mergeCell ref="A7:A10"/>
    <mergeCell ref="A11:A13"/>
  </mergeCells>
  <hyperlinks>
    <hyperlink ref="L15:O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34"/>
  <sheetViews>
    <sheetView view="pageBreakPreview" zoomScaleNormal="100" zoomScaleSheetLayoutView="100" workbookViewId="0">
      <selection activeCell="J24" sqref="J24"/>
    </sheetView>
  </sheetViews>
  <sheetFormatPr defaultRowHeight="15"/>
  <cols>
    <col min="1" max="1" width="15.85546875" style="65" customWidth="1"/>
    <col min="2" max="2" width="7.140625" style="65" bestFit="1" customWidth="1"/>
    <col min="3" max="8" width="10.7109375" style="65" customWidth="1"/>
    <col min="9" max="9" width="20.5703125" style="65" customWidth="1"/>
    <col min="10" max="10" width="1.85546875" style="65" customWidth="1"/>
    <col min="11" max="16384" width="9.140625" style="65"/>
  </cols>
  <sheetData>
    <row r="1" spans="1:17" ht="43.5" customHeight="1">
      <c r="A1" s="237" t="s">
        <v>62</v>
      </c>
      <c r="B1" s="459" t="str">
        <f>INDEX(Content!$B$3:$G$40,MATCH(A1,Content!$A$3:$A$35,0),1)</f>
        <v>State budget taxes in real terms show a slowdown in growth in the third quarter of 2025, YoY, in %.</v>
      </c>
      <c r="C1" s="460"/>
      <c r="D1" s="460"/>
      <c r="E1" s="460"/>
      <c r="F1" s="461"/>
      <c r="G1" s="461"/>
      <c r="H1" s="460"/>
      <c r="I1" s="461"/>
      <c r="J1" s="46"/>
      <c r="K1" s="47"/>
      <c r="L1" s="103"/>
      <c r="M1" s="103"/>
      <c r="N1" s="103"/>
      <c r="O1" s="103"/>
      <c r="P1" s="47"/>
      <c r="Q1" s="47"/>
    </row>
    <row r="2" spans="1:17">
      <c r="A2" s="238" t="s">
        <v>13</v>
      </c>
      <c r="B2" s="239" t="s">
        <v>50</v>
      </c>
      <c r="C2" s="243" t="s">
        <v>154</v>
      </c>
      <c r="D2" s="240" t="s">
        <v>155</v>
      </c>
      <c r="E2" s="240" t="s">
        <v>156</v>
      </c>
      <c r="F2" s="240" t="s">
        <v>157</v>
      </c>
      <c r="G2" s="248" t="s">
        <v>158</v>
      </c>
      <c r="H2" s="249" t="s">
        <v>168</v>
      </c>
      <c r="I2" s="235" t="s">
        <v>12</v>
      </c>
      <c r="J2" s="46"/>
      <c r="K2" s="104"/>
      <c r="L2" s="104"/>
      <c r="M2" s="104"/>
      <c r="N2" s="104"/>
      <c r="O2" s="104"/>
      <c r="P2" s="47"/>
      <c r="Q2" s="47"/>
    </row>
    <row r="3" spans="1:17">
      <c r="A3" s="423">
        <v>2023</v>
      </c>
      <c r="B3" s="199">
        <v>1</v>
      </c>
      <c r="C3" s="191">
        <v>2.9295283510021335</v>
      </c>
      <c r="D3" s="191">
        <v>-0.41973325701050335</v>
      </c>
      <c r="E3" s="191">
        <v>-0.28514159094026686</v>
      </c>
      <c r="F3" s="211">
        <v>0.22675328605727818</v>
      </c>
      <c r="G3" s="247">
        <v>3.1097811697909306</v>
      </c>
      <c r="H3" s="247">
        <v>0.29786874310469491</v>
      </c>
      <c r="I3" s="236" t="s">
        <v>112</v>
      </c>
      <c r="J3" s="46"/>
      <c r="K3" s="104"/>
      <c r="L3" s="104"/>
      <c r="M3" s="104"/>
      <c r="N3" s="104"/>
      <c r="O3" s="104"/>
      <c r="P3" s="47"/>
      <c r="Q3" s="47"/>
    </row>
    <row r="4" spans="1:17">
      <c r="A4" s="424"/>
      <c r="B4" s="199">
        <v>2</v>
      </c>
      <c r="C4" s="191">
        <v>10.252252431431458</v>
      </c>
      <c r="D4" s="191">
        <v>1.8323077679674722</v>
      </c>
      <c r="E4" s="191">
        <v>2.0623426107850911</v>
      </c>
      <c r="F4" s="211">
        <v>0.40694004494039082</v>
      </c>
      <c r="G4" s="247">
        <v>7.4894743211409338</v>
      </c>
      <c r="H4" s="247">
        <v>-1.5388123134024294</v>
      </c>
      <c r="I4" s="234" t="s">
        <v>8</v>
      </c>
      <c r="J4" s="46"/>
      <c r="K4" s="104"/>
      <c r="L4" s="104"/>
      <c r="M4" s="104"/>
      <c r="N4" s="104"/>
      <c r="O4" s="104"/>
      <c r="P4" s="47"/>
      <c r="Q4" s="47"/>
    </row>
    <row r="5" spans="1:17">
      <c r="A5" s="424"/>
      <c r="B5" s="199">
        <v>3</v>
      </c>
      <c r="C5" s="191">
        <v>9.471572501317624</v>
      </c>
      <c r="D5" s="191">
        <v>0.7799376841550677</v>
      </c>
      <c r="E5" s="191">
        <v>3.3677250580904721</v>
      </c>
      <c r="F5" s="211">
        <v>2.0952773677935421</v>
      </c>
      <c r="G5" s="247">
        <v>3.9316868793843938</v>
      </c>
      <c r="H5" s="247">
        <v>-0.70305448810585247</v>
      </c>
      <c r="J5" s="46"/>
      <c r="K5" s="104"/>
      <c r="L5" s="104"/>
      <c r="M5" s="104"/>
      <c r="N5" s="104"/>
      <c r="O5" s="104"/>
      <c r="P5" s="47"/>
      <c r="Q5" s="47"/>
    </row>
    <row r="6" spans="1:17">
      <c r="A6" s="425"/>
      <c r="B6" s="199">
        <v>4</v>
      </c>
      <c r="C6" s="191">
        <v>21.338709575077331</v>
      </c>
      <c r="D6" s="191">
        <v>8.9860494391614054</v>
      </c>
      <c r="E6" s="191">
        <v>1.4586829919967386</v>
      </c>
      <c r="F6" s="211">
        <v>0.5888105983622729</v>
      </c>
      <c r="G6" s="247">
        <v>5.2439613345413525</v>
      </c>
      <c r="H6" s="247">
        <v>5.0612052110155616</v>
      </c>
      <c r="I6" s="66"/>
      <c r="J6" s="46"/>
      <c r="K6" s="104"/>
      <c r="L6" s="104"/>
      <c r="M6" s="104"/>
      <c r="N6" s="104"/>
      <c r="O6" s="104"/>
      <c r="P6" s="47"/>
      <c r="Q6" s="47"/>
    </row>
    <row r="7" spans="1:17">
      <c r="A7" s="423">
        <v>2024</v>
      </c>
      <c r="B7" s="199">
        <v>1</v>
      </c>
      <c r="C7" s="191">
        <v>-10.788333990095552</v>
      </c>
      <c r="D7" s="191">
        <v>-6.2245321740957706</v>
      </c>
      <c r="E7" s="191">
        <v>3.2868460328037523</v>
      </c>
      <c r="F7" s="211">
        <v>2.1091960898663968</v>
      </c>
      <c r="G7" s="247">
        <v>-5.7368517552199876</v>
      </c>
      <c r="H7" s="247">
        <v>-4.2229921834499429</v>
      </c>
      <c r="I7" s="66"/>
      <c r="J7" s="46"/>
      <c r="K7" s="104"/>
      <c r="L7" s="104"/>
      <c r="M7" s="104"/>
      <c r="N7" s="105"/>
      <c r="O7" s="105"/>
      <c r="P7" s="47"/>
      <c r="Q7" s="47"/>
    </row>
    <row r="8" spans="1:17">
      <c r="A8" s="424"/>
      <c r="B8" s="199">
        <v>2</v>
      </c>
      <c r="C8" s="191">
        <v>-7.0790150648502959</v>
      </c>
      <c r="D8" s="191">
        <v>1.5320661879635391</v>
      </c>
      <c r="E8" s="191">
        <v>7.5772833762384792E-2</v>
      </c>
      <c r="F8" s="211">
        <v>0.16945409719099599</v>
      </c>
      <c r="G8" s="247">
        <v>-7.3408965386440457</v>
      </c>
      <c r="H8" s="247">
        <v>-1.5154116451231703</v>
      </c>
      <c r="I8" s="66"/>
      <c r="J8" s="46"/>
      <c r="K8" s="56"/>
      <c r="L8" s="56"/>
      <c r="M8" s="106"/>
      <c r="N8" s="47"/>
      <c r="O8" s="47"/>
      <c r="P8" s="47"/>
    </row>
    <row r="9" spans="1:17">
      <c r="A9" s="424"/>
      <c r="B9" s="199">
        <v>3</v>
      </c>
      <c r="C9" s="191">
        <v>-0.3495055580792723</v>
      </c>
      <c r="D9" s="191">
        <v>1.1434415804447009</v>
      </c>
      <c r="E9" s="191">
        <v>1.1648213630947302</v>
      </c>
      <c r="F9" s="211">
        <v>0.2991430242820689</v>
      </c>
      <c r="G9" s="247">
        <v>-5.0655425676101675</v>
      </c>
      <c r="H9" s="247">
        <v>2.1086310417093954</v>
      </c>
      <c r="I9" s="66"/>
      <c r="J9" s="46"/>
      <c r="K9" s="56"/>
      <c r="L9" s="56"/>
      <c r="M9" s="56"/>
      <c r="N9" s="90"/>
      <c r="O9" s="90"/>
      <c r="P9" s="47"/>
      <c r="Q9" s="47"/>
    </row>
    <row r="10" spans="1:17">
      <c r="A10" s="424"/>
      <c r="B10" s="199">
        <v>4</v>
      </c>
      <c r="C10" s="191">
        <v>0.61341546316550932</v>
      </c>
      <c r="D10" s="191">
        <v>-1.5807969822937442</v>
      </c>
      <c r="E10" s="191">
        <v>1.1167599119822553</v>
      </c>
      <c r="F10" s="211">
        <v>0.30132139673009334</v>
      </c>
      <c r="G10" s="247">
        <v>-1.7957436609910016</v>
      </c>
      <c r="H10" s="247">
        <v>2.5718747977379062</v>
      </c>
      <c r="I10" s="66"/>
      <c r="J10" s="46"/>
      <c r="K10" s="56"/>
      <c r="L10" s="56"/>
      <c r="M10" s="56"/>
      <c r="N10" s="56"/>
      <c r="O10" s="56"/>
      <c r="P10" s="47"/>
      <c r="Q10" s="47"/>
    </row>
    <row r="11" spans="1:17">
      <c r="A11" s="423">
        <v>2025</v>
      </c>
      <c r="B11" s="291">
        <v>1</v>
      </c>
      <c r="C11" s="191">
        <v>8.4231901087258905</v>
      </c>
      <c r="D11" s="191">
        <v>3.3183839892042211</v>
      </c>
      <c r="E11" s="191">
        <v>0.63711294866251067</v>
      </c>
      <c r="F11" s="211">
        <v>0.53955802834451227</v>
      </c>
      <c r="G11" s="247">
        <v>0.93596620335176894</v>
      </c>
      <c r="H11" s="247">
        <v>2.9921689391628776</v>
      </c>
      <c r="I11" s="66"/>
      <c r="J11" s="46"/>
      <c r="K11" s="56"/>
      <c r="L11" s="56"/>
      <c r="M11" s="56"/>
      <c r="N11" s="56"/>
      <c r="O11" s="56"/>
      <c r="P11" s="47"/>
      <c r="Q11" s="47"/>
    </row>
    <row r="12" spans="1:17">
      <c r="A12" s="424"/>
      <c r="B12" s="291">
        <v>2</v>
      </c>
      <c r="C12" s="191">
        <v>9.7579444974263794</v>
      </c>
      <c r="D12" s="191">
        <v>4.0424549554310998</v>
      </c>
      <c r="E12" s="191">
        <v>1.5038883970561112E-2</v>
      </c>
      <c r="F12" s="211">
        <v>0.64037721620687538</v>
      </c>
      <c r="G12" s="247">
        <v>4.2147991893296242</v>
      </c>
      <c r="H12" s="247">
        <v>0.84527425248821864</v>
      </c>
      <c r="I12" s="66"/>
      <c r="J12" s="46"/>
      <c r="K12" s="56"/>
      <c r="L12" s="56"/>
      <c r="M12" s="56"/>
      <c r="N12" s="56"/>
      <c r="O12" s="56"/>
      <c r="P12" s="47"/>
      <c r="Q12" s="47"/>
    </row>
    <row r="13" spans="1:17">
      <c r="A13" s="425"/>
      <c r="B13" s="291">
        <v>3</v>
      </c>
      <c r="C13" s="247">
        <v>6.1489419825729215</v>
      </c>
      <c r="D13" s="247">
        <v>1.9696950852654316</v>
      </c>
      <c r="E13" s="247">
        <v>1.46393371035405</v>
      </c>
      <c r="F13" s="247">
        <v>0.31374331780807352</v>
      </c>
      <c r="G13" s="247">
        <v>1.3731810482777262</v>
      </c>
      <c r="H13" s="247">
        <v>1.0283888208676402</v>
      </c>
      <c r="I13" s="66"/>
      <c r="J13" s="46"/>
      <c r="K13" s="56"/>
      <c r="L13" s="56"/>
      <c r="M13" s="56"/>
      <c r="N13" s="47"/>
      <c r="O13" s="47"/>
      <c r="P13" s="47"/>
      <c r="Q13" s="47"/>
    </row>
    <row r="14" spans="1:17">
      <c r="A14" s="105"/>
      <c r="B14" s="105"/>
      <c r="C14" s="105"/>
      <c r="D14" s="105"/>
      <c r="E14" s="105"/>
      <c r="F14" s="105"/>
      <c r="G14" s="105"/>
      <c r="H14" s="189"/>
      <c r="I14" s="66"/>
      <c r="J14" s="46"/>
      <c r="K14" s="56"/>
      <c r="L14" s="56"/>
      <c r="M14" s="56"/>
      <c r="N14" s="47"/>
      <c r="O14" s="47"/>
      <c r="P14" s="47"/>
      <c r="Q14" s="47"/>
    </row>
    <row r="15" spans="1:17">
      <c r="A15" s="67"/>
      <c r="B15" s="67"/>
      <c r="C15" s="67"/>
      <c r="D15" s="67"/>
      <c r="E15" s="67"/>
      <c r="F15" s="67"/>
      <c r="G15" s="67"/>
      <c r="H15" s="67"/>
      <c r="I15" s="66"/>
      <c r="J15" s="46"/>
      <c r="K15" s="59"/>
      <c r="L15" s="59"/>
      <c r="M15" s="59"/>
      <c r="N15" s="341" t="s">
        <v>5</v>
      </c>
      <c r="O15" s="341"/>
      <c r="P15" s="341"/>
      <c r="Q15" s="341"/>
    </row>
    <row r="16" spans="1:17">
      <c r="A16" s="108"/>
      <c r="B16" s="108"/>
      <c r="C16" s="108"/>
      <c r="D16" s="108"/>
      <c r="E16" s="108"/>
      <c r="F16" s="108"/>
      <c r="G16" s="108"/>
      <c r="H16" s="108"/>
      <c r="I16" s="108"/>
      <c r="J16" s="91"/>
      <c r="K16" s="108"/>
      <c r="L16" s="108"/>
      <c r="M16" s="108"/>
      <c r="N16" s="67"/>
      <c r="O16" s="67"/>
      <c r="P16" s="67"/>
      <c r="Q16" s="47"/>
    </row>
    <row r="17" spans="1:17">
      <c r="A17" s="108"/>
      <c r="B17" s="108"/>
      <c r="C17" s="108"/>
      <c r="D17" s="108"/>
      <c r="E17" s="108"/>
      <c r="F17" s="108"/>
      <c r="G17" s="108"/>
      <c r="H17" s="108"/>
      <c r="I17" s="108"/>
      <c r="J17" s="91"/>
      <c r="K17" s="108"/>
      <c r="L17" s="108"/>
      <c r="M17" s="108"/>
      <c r="N17" s="108"/>
      <c r="O17" s="108"/>
      <c r="P17" s="67"/>
      <c r="Q17" s="47"/>
    </row>
    <row r="18" spans="1:17">
      <c r="A18" s="108"/>
      <c r="B18" s="108"/>
      <c r="C18" s="108"/>
      <c r="D18" s="108"/>
      <c r="E18" s="108"/>
      <c r="F18" s="108"/>
      <c r="G18" s="108"/>
      <c r="H18" s="108"/>
      <c r="I18" s="108"/>
      <c r="J18" s="91"/>
      <c r="K18" s="108"/>
      <c r="L18" s="108"/>
      <c r="M18" s="108"/>
      <c r="N18" s="108"/>
      <c r="O18" s="108"/>
      <c r="P18" s="67"/>
      <c r="Q18" s="47"/>
    </row>
    <row r="19" spans="1:17">
      <c r="A19" s="108"/>
      <c r="B19" s="108"/>
      <c r="C19" s="108"/>
      <c r="D19" s="108"/>
      <c r="E19" s="108"/>
      <c r="F19" s="108"/>
      <c r="G19" s="108"/>
      <c r="H19" s="108"/>
      <c r="I19" s="108"/>
      <c r="J19" s="91"/>
      <c r="K19" s="108"/>
      <c r="L19" s="67"/>
      <c r="M19" s="67"/>
      <c r="N19" s="67"/>
      <c r="O19" s="67"/>
      <c r="P19" s="67"/>
      <c r="Q19" s="47"/>
    </row>
    <row r="20" spans="1:17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</row>
    <row r="21" spans="1:17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</row>
    <row r="22" spans="1:17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</row>
    <row r="23" spans="1:17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</row>
    <row r="24" spans="1:17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spans="1:17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7">
      <c r="J26" s="108"/>
      <c r="K26" s="108"/>
      <c r="L26" s="108"/>
      <c r="M26" s="108"/>
      <c r="N26" s="108"/>
      <c r="O26" s="108"/>
      <c r="P26" s="108"/>
    </row>
    <row r="34" spans="23:23">
      <c r="W34" s="44"/>
    </row>
  </sheetData>
  <mergeCells count="5">
    <mergeCell ref="B1:I1"/>
    <mergeCell ref="N15:Q15"/>
    <mergeCell ref="A3:A6"/>
    <mergeCell ref="A7:A10"/>
    <mergeCell ref="A11:A13"/>
  </mergeCells>
  <hyperlinks>
    <hyperlink ref="N15:Q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I24" sqref="I24"/>
    </sheetView>
  </sheetViews>
  <sheetFormatPr defaultRowHeight="15"/>
  <cols>
    <col min="1" max="1" width="15.85546875" style="65" customWidth="1"/>
    <col min="2" max="2" width="18" style="65" bestFit="1" customWidth="1"/>
    <col min="3" max="3" width="15.85546875" style="65" customWidth="1"/>
    <col min="4" max="4" width="18.42578125" style="65" bestFit="1" customWidth="1"/>
    <col min="5" max="5" width="39.140625" style="65" bestFit="1" customWidth="1"/>
    <col min="6" max="6" width="20.5703125" style="65" customWidth="1"/>
    <col min="7" max="7" width="1.85546875" style="65" customWidth="1"/>
    <col min="8" max="16384" width="9.140625" style="65"/>
  </cols>
  <sheetData>
    <row r="1" spans="1:14" ht="35.25" customHeight="1">
      <c r="A1" s="237" t="s">
        <v>63</v>
      </c>
      <c r="B1" s="459" t="str">
        <f>INDEX(Content!$B$3:$G$40,MATCH(A1,Content!$A$3:$A$35,0),1)</f>
        <v>The implementation of the tax plan in 2025 continues to be provided by local budgets, for the quarter in terms of budget levels, billion tenge.</v>
      </c>
      <c r="C1" s="461"/>
      <c r="D1" s="461"/>
      <c r="E1" s="460"/>
      <c r="F1" s="461"/>
      <c r="G1" s="46"/>
      <c r="H1" s="47"/>
      <c r="I1" s="103"/>
      <c r="J1" s="103"/>
      <c r="K1" s="103"/>
      <c r="L1" s="103"/>
      <c r="M1" s="47"/>
      <c r="N1" s="47"/>
    </row>
    <row r="2" spans="1:14">
      <c r="A2" s="238" t="s">
        <v>13</v>
      </c>
      <c r="B2" s="239" t="s">
        <v>50</v>
      </c>
      <c r="C2" s="241" t="s">
        <v>159</v>
      </c>
      <c r="D2" s="241" t="s">
        <v>160</v>
      </c>
      <c r="E2" s="241" t="s">
        <v>161</v>
      </c>
      <c r="F2" s="235" t="s">
        <v>12</v>
      </c>
      <c r="G2" s="46"/>
      <c r="H2" s="104"/>
      <c r="I2" s="104"/>
      <c r="J2" s="104"/>
      <c r="K2" s="104"/>
      <c r="L2" s="104"/>
      <c r="M2" s="47"/>
      <c r="N2" s="47"/>
    </row>
    <row r="3" spans="1:14">
      <c r="A3" s="423">
        <v>2023</v>
      </c>
      <c r="B3" s="199">
        <v>1</v>
      </c>
      <c r="C3" s="191">
        <v>283.05362591604944</v>
      </c>
      <c r="D3" s="191">
        <v>78.873974080519929</v>
      </c>
      <c r="E3" s="191"/>
      <c r="F3" s="236" t="s">
        <v>112</v>
      </c>
      <c r="G3" s="46"/>
      <c r="H3" s="104"/>
      <c r="I3" s="104"/>
      <c r="J3" s="104"/>
      <c r="K3" s="104"/>
      <c r="L3" s="104"/>
      <c r="M3" s="47"/>
      <c r="N3" s="47"/>
    </row>
    <row r="4" spans="1:14">
      <c r="A4" s="424"/>
      <c r="B4" s="199">
        <v>2</v>
      </c>
      <c r="C4" s="191">
        <v>220.87253832773922</v>
      </c>
      <c r="D4" s="191">
        <v>-470.35455222430983</v>
      </c>
      <c r="E4" s="191"/>
      <c r="F4" s="234" t="s">
        <v>8</v>
      </c>
      <c r="G4" s="46"/>
      <c r="H4" s="104"/>
      <c r="I4" s="104"/>
      <c r="J4" s="104"/>
      <c r="K4" s="104"/>
      <c r="L4" s="104"/>
      <c r="M4" s="47"/>
      <c r="N4" s="47"/>
    </row>
    <row r="5" spans="1:14">
      <c r="A5" s="424"/>
      <c r="B5" s="199">
        <v>3</v>
      </c>
      <c r="C5" s="191">
        <v>334.23300180690239</v>
      </c>
      <c r="D5" s="191">
        <v>-1022.2583018068999</v>
      </c>
      <c r="E5" s="191"/>
      <c r="G5" s="46"/>
      <c r="H5" s="104"/>
      <c r="I5" s="104"/>
      <c r="J5" s="104"/>
      <c r="K5" s="104"/>
      <c r="L5" s="104"/>
      <c r="M5" s="47"/>
      <c r="N5" s="47"/>
    </row>
    <row r="6" spans="1:14">
      <c r="A6" s="425"/>
      <c r="B6" s="199">
        <v>4</v>
      </c>
      <c r="C6" s="191">
        <v>-235.75495192138987</v>
      </c>
      <c r="D6" s="191">
        <v>47.130872621390154</v>
      </c>
      <c r="E6" s="191">
        <v>-764.20379319999847</v>
      </c>
      <c r="F6" s="66"/>
      <c r="G6" s="46"/>
      <c r="H6" s="104"/>
      <c r="I6" s="104"/>
      <c r="J6" s="104"/>
      <c r="K6" s="104"/>
      <c r="L6" s="104"/>
      <c r="M6" s="47"/>
      <c r="N6" s="47"/>
    </row>
    <row r="7" spans="1:14">
      <c r="A7" s="423">
        <v>2024</v>
      </c>
      <c r="B7" s="199">
        <v>1</v>
      </c>
      <c r="C7" s="191">
        <v>413.66555102010034</v>
      </c>
      <c r="D7" s="191">
        <v>-691.50253302010015</v>
      </c>
      <c r="E7" s="191"/>
      <c r="F7" s="66"/>
      <c r="G7" s="46"/>
      <c r="H7" s="104"/>
      <c r="I7" s="104"/>
      <c r="J7" s="104"/>
      <c r="K7" s="105"/>
      <c r="L7" s="105"/>
      <c r="M7" s="47"/>
      <c r="N7" s="47"/>
    </row>
    <row r="8" spans="1:14">
      <c r="A8" s="424"/>
      <c r="B8" s="199">
        <v>2</v>
      </c>
      <c r="C8" s="191">
        <v>264.14819195963128</v>
      </c>
      <c r="D8" s="191">
        <v>-957.34029165963011</v>
      </c>
      <c r="E8" s="191"/>
      <c r="F8" s="66"/>
      <c r="G8" s="46"/>
      <c r="H8" s="56"/>
      <c r="I8" s="56"/>
      <c r="J8" s="106"/>
      <c r="K8" s="47"/>
      <c r="L8" s="47"/>
      <c r="M8" s="47"/>
    </row>
    <row r="9" spans="1:14">
      <c r="A9" s="424"/>
      <c r="B9" s="199">
        <v>3</v>
      </c>
      <c r="C9" s="191">
        <v>-6.4853182162551093E-2</v>
      </c>
      <c r="D9" s="191">
        <v>-976.6628284178405</v>
      </c>
      <c r="E9" s="191"/>
      <c r="F9" s="66"/>
      <c r="G9" s="46"/>
      <c r="H9" s="56"/>
      <c r="I9" s="56"/>
      <c r="J9" s="56"/>
      <c r="K9" s="90"/>
      <c r="L9" s="90"/>
      <c r="M9" s="47"/>
      <c r="N9" s="47"/>
    </row>
    <row r="10" spans="1:14">
      <c r="A10" s="424"/>
      <c r="B10" s="199">
        <v>4</v>
      </c>
      <c r="C10" s="191">
        <v>3.7379272824273357</v>
      </c>
      <c r="D10" s="191">
        <v>-826.50825688242912</v>
      </c>
      <c r="E10" s="191">
        <v>-2770.5270929000035</v>
      </c>
      <c r="F10" s="66"/>
      <c r="G10" s="46"/>
      <c r="H10" s="56"/>
      <c r="I10" s="56"/>
      <c r="J10" s="56"/>
      <c r="K10" s="56"/>
      <c r="L10" s="56"/>
      <c r="M10" s="47"/>
      <c r="N10" s="47"/>
    </row>
    <row r="11" spans="1:14">
      <c r="A11" s="423">
        <v>2025</v>
      </c>
      <c r="B11" s="291">
        <v>1</v>
      </c>
      <c r="C11" s="191">
        <v>422.14660338879003</v>
      </c>
      <c r="D11" s="191">
        <v>84.576716411210327</v>
      </c>
      <c r="E11" s="191"/>
      <c r="F11" s="66"/>
      <c r="G11" s="46"/>
      <c r="H11" s="56"/>
      <c r="I11" s="56"/>
      <c r="J11" s="56"/>
      <c r="K11" s="56"/>
      <c r="L11" s="56"/>
      <c r="M11" s="47"/>
      <c r="N11" s="47"/>
    </row>
    <row r="12" spans="1:14">
      <c r="A12" s="424"/>
      <c r="B12" s="291">
        <v>2</v>
      </c>
      <c r="C12" s="191">
        <v>136</v>
      </c>
      <c r="D12" s="191">
        <v>-145</v>
      </c>
      <c r="E12" s="191"/>
      <c r="F12" s="66"/>
      <c r="G12" s="46"/>
      <c r="H12" s="56"/>
      <c r="I12" s="56"/>
      <c r="J12" s="56"/>
      <c r="K12" s="56"/>
      <c r="L12" s="56"/>
      <c r="M12" s="47"/>
      <c r="N12" s="47"/>
    </row>
    <row r="13" spans="1:14">
      <c r="A13" s="425"/>
      <c r="B13" s="291">
        <v>3</v>
      </c>
      <c r="C13" s="247">
        <v>145.39332145489789</v>
      </c>
      <c r="D13" s="247">
        <v>-407.17001800799881</v>
      </c>
      <c r="E13" s="247">
        <v>235.94662324689943</v>
      </c>
      <c r="F13" s="66"/>
      <c r="G13" s="46"/>
      <c r="H13" s="56"/>
      <c r="I13" s="56"/>
      <c r="J13" s="56"/>
      <c r="K13" s="47"/>
      <c r="L13" s="47"/>
      <c r="M13" s="47"/>
      <c r="N13" s="47"/>
    </row>
    <row r="14" spans="1:14">
      <c r="A14" s="105"/>
      <c r="B14" s="105"/>
      <c r="C14" s="105"/>
      <c r="D14" s="105"/>
      <c r="E14" s="189"/>
      <c r="F14" s="66"/>
      <c r="G14" s="46"/>
      <c r="H14" s="56"/>
      <c r="I14" s="56"/>
      <c r="J14" s="56"/>
      <c r="K14" s="47"/>
      <c r="L14" s="47"/>
      <c r="M14" s="47"/>
      <c r="N14" s="47"/>
    </row>
    <row r="15" spans="1:14">
      <c r="A15" s="67"/>
      <c r="B15" s="67"/>
      <c r="C15" s="67"/>
      <c r="D15" s="67"/>
      <c r="E15" s="67"/>
      <c r="F15" s="66"/>
      <c r="G15" s="46"/>
      <c r="H15" s="59"/>
      <c r="I15" s="59"/>
      <c r="J15" s="59"/>
      <c r="K15" s="341" t="s">
        <v>5</v>
      </c>
      <c r="L15" s="341"/>
      <c r="M15" s="341"/>
      <c r="N15" s="341"/>
    </row>
    <row r="16" spans="1:14">
      <c r="A16" s="108"/>
      <c r="B16" s="108"/>
      <c r="C16" s="108"/>
      <c r="D16" s="108"/>
      <c r="E16" s="108"/>
      <c r="F16" s="108"/>
      <c r="G16" s="91"/>
      <c r="H16" s="108"/>
      <c r="I16" s="108"/>
      <c r="J16" s="108"/>
      <c r="K16" s="67"/>
      <c r="L16" s="67"/>
      <c r="M16" s="67"/>
      <c r="N16" s="47"/>
    </row>
    <row r="17" spans="1:14">
      <c r="A17" s="108"/>
      <c r="B17" s="108"/>
      <c r="C17" s="108"/>
      <c r="D17" s="108"/>
      <c r="E17" s="108"/>
      <c r="F17" s="108"/>
      <c r="G17" s="91"/>
      <c r="H17" s="108"/>
      <c r="I17" s="108"/>
      <c r="J17" s="108"/>
      <c r="K17" s="108"/>
      <c r="L17" s="108"/>
      <c r="M17" s="67"/>
      <c r="N17" s="47"/>
    </row>
    <row r="18" spans="1:14">
      <c r="A18" s="108"/>
      <c r="B18" s="108"/>
      <c r="C18" s="108"/>
      <c r="D18" s="108"/>
      <c r="E18" s="108"/>
      <c r="F18" s="108"/>
      <c r="G18" s="91"/>
      <c r="H18" s="108"/>
      <c r="I18" s="108"/>
      <c r="J18" s="108"/>
      <c r="K18" s="108"/>
      <c r="L18" s="108"/>
      <c r="M18" s="67"/>
      <c r="N18" s="47"/>
    </row>
    <row r="19" spans="1:14">
      <c r="A19" s="108"/>
      <c r="B19" s="108"/>
      <c r="C19" s="108"/>
      <c r="D19" s="108"/>
      <c r="E19" s="108"/>
      <c r="F19" s="108"/>
      <c r="G19" s="91"/>
      <c r="H19" s="108"/>
      <c r="I19" s="67"/>
      <c r="J19" s="67"/>
      <c r="K19" s="67"/>
      <c r="L19" s="67"/>
      <c r="M19" s="67"/>
      <c r="N19" s="47"/>
    </row>
    <row r="20" spans="1:14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4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4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4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4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4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4">
      <c r="G26" s="108"/>
      <c r="H26" s="108"/>
      <c r="I26" s="108"/>
      <c r="J26" s="108"/>
      <c r="K26" s="108"/>
      <c r="L26" s="108"/>
      <c r="M26" s="108"/>
    </row>
    <row r="34" spans="20:20">
      <c r="T34" s="44"/>
    </row>
  </sheetData>
  <mergeCells count="5">
    <mergeCell ref="B1:F1"/>
    <mergeCell ref="K15:N15"/>
    <mergeCell ref="A3:A6"/>
    <mergeCell ref="A7:A10"/>
    <mergeCell ref="A11:A13"/>
  </mergeCells>
  <hyperlinks>
    <hyperlink ref="K15:N15" location="Content!A1" display="Content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34"/>
  <sheetViews>
    <sheetView view="pageBreakPreview" zoomScaleNormal="100" zoomScaleSheetLayoutView="100" workbookViewId="0">
      <selection activeCell="G20" sqref="G20"/>
    </sheetView>
  </sheetViews>
  <sheetFormatPr defaultRowHeight="15"/>
  <cols>
    <col min="1" max="1" width="15.85546875" style="65" customWidth="1"/>
    <col min="2" max="2" width="9.85546875" style="65" customWidth="1"/>
    <col min="3" max="3" width="7.5703125" style="65" bestFit="1" customWidth="1"/>
    <col min="4" max="4" width="12.28515625" style="65" bestFit="1" customWidth="1"/>
    <col min="5" max="5" width="15.85546875" style="65" bestFit="1" customWidth="1"/>
    <col min="6" max="6" width="14.85546875" style="65" bestFit="1" customWidth="1"/>
    <col min="7" max="7" width="13.7109375" style="65" customWidth="1"/>
    <col min="8" max="8" width="26.28515625" style="65" bestFit="1" customWidth="1"/>
    <col min="9" max="9" width="18.42578125" style="65" bestFit="1" customWidth="1"/>
    <col min="10" max="10" width="6.85546875" style="65" bestFit="1" customWidth="1"/>
    <col min="11" max="11" width="20.5703125" style="65" customWidth="1"/>
    <col min="12" max="12" width="1.85546875" style="65" customWidth="1"/>
    <col min="13" max="16384" width="9.140625" style="65"/>
  </cols>
  <sheetData>
    <row r="1" spans="1:19" ht="42.75" customHeight="1">
      <c r="A1" s="237" t="s">
        <v>20</v>
      </c>
      <c r="B1" s="462" t="str">
        <f>INDEX(Content!$B$3:$G$40,MATCH(A1,Content!$A$3:$A$35,0),1)</f>
        <v>Real expenses decreased in the third quarter of 2025, YoY, in %.</v>
      </c>
      <c r="C1" s="463"/>
      <c r="D1" s="463"/>
      <c r="E1" s="463"/>
      <c r="F1" s="463"/>
      <c r="G1" s="463"/>
      <c r="H1" s="464"/>
      <c r="I1" s="464"/>
      <c r="J1" s="463"/>
      <c r="K1" s="464"/>
      <c r="L1" s="46"/>
      <c r="M1" s="47"/>
      <c r="N1" s="103"/>
      <c r="O1" s="103"/>
      <c r="P1" s="103"/>
      <c r="Q1" s="103"/>
      <c r="R1" s="47"/>
      <c r="S1" s="47"/>
    </row>
    <row r="2" spans="1:19" ht="38.25" customHeight="1">
      <c r="A2" s="238" t="s">
        <v>13</v>
      </c>
      <c r="B2" s="239" t="s">
        <v>50</v>
      </c>
      <c r="C2" s="242" t="s">
        <v>162</v>
      </c>
      <c r="D2" s="250" t="s">
        <v>163</v>
      </c>
      <c r="E2" s="250" t="s">
        <v>164</v>
      </c>
      <c r="F2" s="250" t="s">
        <v>165</v>
      </c>
      <c r="G2" s="251" t="s">
        <v>166</v>
      </c>
      <c r="H2" s="250" t="s">
        <v>167</v>
      </c>
      <c r="I2" s="250" t="s">
        <v>151</v>
      </c>
      <c r="J2" s="252" t="s">
        <v>168</v>
      </c>
      <c r="K2" s="235" t="s">
        <v>12</v>
      </c>
      <c r="L2" s="46"/>
      <c r="M2" s="104"/>
      <c r="N2" s="104"/>
      <c r="O2" s="104"/>
      <c r="P2" s="104"/>
      <c r="Q2" s="104"/>
      <c r="R2" s="47"/>
      <c r="S2" s="47"/>
    </row>
    <row r="3" spans="1:19">
      <c r="A3" s="423">
        <v>2023</v>
      </c>
      <c r="B3" s="199">
        <v>1</v>
      </c>
      <c r="C3" s="191">
        <v>8.0450553479179945</v>
      </c>
      <c r="D3" s="191">
        <v>3.5916827947561134</v>
      </c>
      <c r="E3" s="191">
        <v>-0.8739250990434605</v>
      </c>
      <c r="F3" s="211">
        <v>-4.9549574490140934E-2</v>
      </c>
      <c r="G3" s="247">
        <v>0.43481348167714429</v>
      </c>
      <c r="H3" s="247">
        <v>0.74252758245494299</v>
      </c>
      <c r="I3" s="247">
        <v>1.3854414747729515</v>
      </c>
      <c r="J3" s="247">
        <v>2.8140646877904434</v>
      </c>
      <c r="K3" s="236" t="s">
        <v>112</v>
      </c>
      <c r="L3" s="46"/>
      <c r="M3" s="104"/>
      <c r="N3" s="104"/>
      <c r="O3" s="104"/>
      <c r="P3" s="104"/>
      <c r="Q3" s="104"/>
      <c r="R3" s="47"/>
      <c r="S3" s="47"/>
    </row>
    <row r="4" spans="1:19">
      <c r="A4" s="424"/>
      <c r="B4" s="199">
        <v>2</v>
      </c>
      <c r="C4" s="191">
        <v>7.446110386362804</v>
      </c>
      <c r="D4" s="191">
        <v>7.3111953865899054E-2</v>
      </c>
      <c r="E4" s="191">
        <v>0.30944045915846907</v>
      </c>
      <c r="F4" s="211">
        <v>0.15287151234501334</v>
      </c>
      <c r="G4" s="247">
        <v>0.80448856328603835</v>
      </c>
      <c r="H4" s="247">
        <v>1.2178231570712306</v>
      </c>
      <c r="I4" s="247">
        <v>1.8932440852055761</v>
      </c>
      <c r="J4" s="247">
        <v>2.995130655430577</v>
      </c>
      <c r="K4" s="234" t="s">
        <v>9</v>
      </c>
      <c r="L4" s="46"/>
      <c r="M4" s="104"/>
      <c r="N4" s="104"/>
      <c r="O4" s="104"/>
      <c r="P4" s="104"/>
      <c r="Q4" s="104"/>
      <c r="R4" s="47"/>
      <c r="S4" s="47"/>
    </row>
    <row r="5" spans="1:19">
      <c r="A5" s="424"/>
      <c r="B5" s="199">
        <v>3</v>
      </c>
      <c r="C5" s="191">
        <v>5.2595664002697191</v>
      </c>
      <c r="D5" s="191">
        <v>-5.2330422157468109E-2</v>
      </c>
      <c r="E5" s="191">
        <v>1.893770432650245E-2</v>
      </c>
      <c r="F5" s="211">
        <v>0.66925071463161323</v>
      </c>
      <c r="G5" s="247">
        <v>1.8427400709221851</v>
      </c>
      <c r="H5" s="247">
        <v>0.42589574549633846</v>
      </c>
      <c r="I5" s="247">
        <v>1.5729930719312137</v>
      </c>
      <c r="J5" s="247">
        <v>0.78207951511933427</v>
      </c>
      <c r="K5" s="234" t="s">
        <v>8</v>
      </c>
      <c r="L5" s="46"/>
      <c r="M5" s="104"/>
      <c r="N5" s="104"/>
      <c r="O5" s="104"/>
      <c r="P5" s="104"/>
      <c r="Q5" s="104"/>
      <c r="R5" s="47"/>
      <c r="S5" s="47"/>
    </row>
    <row r="6" spans="1:19">
      <c r="A6" s="425"/>
      <c r="B6" s="199">
        <v>4</v>
      </c>
      <c r="C6" s="191">
        <v>13.201678104634667</v>
      </c>
      <c r="D6" s="191">
        <v>5.9241321342331563</v>
      </c>
      <c r="E6" s="191">
        <v>1.5280638610112982</v>
      </c>
      <c r="F6" s="211">
        <v>1.1547944206213054</v>
      </c>
      <c r="G6" s="247">
        <v>3.5258042616459795</v>
      </c>
      <c r="H6" s="247">
        <v>0.69101375577672286</v>
      </c>
      <c r="I6" s="247">
        <v>0.25374575756083151</v>
      </c>
      <c r="J6" s="247">
        <v>0.1241239137853718</v>
      </c>
      <c r="L6" s="46"/>
      <c r="M6" s="104"/>
      <c r="N6" s="104"/>
      <c r="O6" s="104"/>
      <c r="P6" s="104"/>
      <c r="Q6" s="104"/>
      <c r="R6" s="47"/>
      <c r="S6" s="47"/>
    </row>
    <row r="7" spans="1:19">
      <c r="A7" s="423">
        <v>2024</v>
      </c>
      <c r="B7" s="199">
        <v>1</v>
      </c>
      <c r="C7" s="191">
        <v>-1.5059874779862099</v>
      </c>
      <c r="D7" s="191">
        <v>-4.0618607104763269</v>
      </c>
      <c r="E7" s="191">
        <v>0.34453505461685846</v>
      </c>
      <c r="F7" s="211">
        <v>1.174366616929954</v>
      </c>
      <c r="G7" s="247">
        <v>-0.39869073068847066</v>
      </c>
      <c r="H7" s="247">
        <v>0.18860552096234495</v>
      </c>
      <c r="I7" s="247">
        <v>1.7931934955291151</v>
      </c>
      <c r="J7" s="247">
        <v>-0.5461367248596849</v>
      </c>
      <c r="K7" s="66"/>
      <c r="L7" s="46"/>
      <c r="M7" s="104"/>
      <c r="N7" s="104"/>
      <c r="O7" s="104"/>
      <c r="P7" s="105"/>
      <c r="Q7" s="105"/>
      <c r="R7" s="47"/>
      <c r="S7" s="47"/>
    </row>
    <row r="8" spans="1:19">
      <c r="A8" s="424"/>
      <c r="B8" s="199">
        <v>2</v>
      </c>
      <c r="C8" s="191">
        <v>-2.7799684293386235</v>
      </c>
      <c r="D8" s="191">
        <v>2.569591080641124</v>
      </c>
      <c r="E8" s="191">
        <v>-4.3876001776126525</v>
      </c>
      <c r="F8" s="211">
        <v>1.3314062341378421</v>
      </c>
      <c r="G8" s="247">
        <v>0.40009180051320148</v>
      </c>
      <c r="H8" s="247">
        <v>0.73933203568271544</v>
      </c>
      <c r="I8" s="247">
        <v>1.7663248464125787</v>
      </c>
      <c r="J8" s="247">
        <v>-5.1991142491134328</v>
      </c>
      <c r="K8" s="66"/>
      <c r="L8" s="46"/>
      <c r="M8" s="56"/>
      <c r="N8" s="56"/>
      <c r="O8" s="106"/>
      <c r="P8" s="47"/>
      <c r="Q8" s="47"/>
      <c r="R8" s="47"/>
    </row>
    <row r="9" spans="1:19">
      <c r="A9" s="424"/>
      <c r="B9" s="199">
        <v>3</v>
      </c>
      <c r="C9" s="191">
        <v>14.718126874849787</v>
      </c>
      <c r="D9" s="191">
        <v>4.4456455839241258</v>
      </c>
      <c r="E9" s="191">
        <v>0.78251978426811686</v>
      </c>
      <c r="F9" s="211">
        <v>1.2263546446103504</v>
      </c>
      <c r="G9" s="247">
        <v>2.2869551457601411</v>
      </c>
      <c r="H9" s="247">
        <v>1.0028483839359701</v>
      </c>
      <c r="I9" s="247">
        <v>-6.4915329075485195E-2</v>
      </c>
      <c r="J9" s="247">
        <v>5.0387186614265698</v>
      </c>
      <c r="K9" s="66"/>
      <c r="L9" s="46"/>
      <c r="M9" s="56"/>
      <c r="N9" s="56"/>
      <c r="O9" s="56"/>
      <c r="P9" s="90"/>
      <c r="Q9" s="90"/>
      <c r="R9" s="47"/>
      <c r="S9" s="47"/>
    </row>
    <row r="10" spans="1:19">
      <c r="A10" s="424"/>
      <c r="B10" s="199">
        <v>4</v>
      </c>
      <c r="C10" s="191">
        <v>6.2088198935994541</v>
      </c>
      <c r="D10" s="191">
        <v>1.8783717875545887</v>
      </c>
      <c r="E10" s="191">
        <v>0.24177570568774492</v>
      </c>
      <c r="F10" s="211">
        <v>0.46996804375343687</v>
      </c>
      <c r="G10" s="247">
        <v>1.5855749371185675</v>
      </c>
      <c r="H10" s="247">
        <v>1.6387066565080548</v>
      </c>
      <c r="I10" s="247">
        <v>-0.33887588650216077</v>
      </c>
      <c r="J10" s="247">
        <v>0.73329864947922108</v>
      </c>
      <c r="K10" s="66"/>
      <c r="L10" s="46"/>
      <c r="M10" s="56"/>
      <c r="N10" s="56"/>
      <c r="O10" s="56"/>
      <c r="P10" s="56"/>
      <c r="Q10" s="56"/>
      <c r="R10" s="47"/>
      <c r="S10" s="47"/>
    </row>
    <row r="11" spans="1:19">
      <c r="A11" s="423">
        <v>2025</v>
      </c>
      <c r="B11" s="291">
        <v>1</v>
      </c>
      <c r="C11" s="191">
        <v>9.4784896273452546E-2</v>
      </c>
      <c r="D11" s="191">
        <v>0.85218299184255852</v>
      </c>
      <c r="E11" s="191">
        <v>-3.491647488659356</v>
      </c>
      <c r="F11" s="211">
        <v>0.36600638161090954</v>
      </c>
      <c r="G11" s="247">
        <v>1.2250793086684033</v>
      </c>
      <c r="H11" s="247">
        <v>0.52453107329083892</v>
      </c>
      <c r="I11" s="247">
        <v>2.8347523577196414</v>
      </c>
      <c r="J11" s="247">
        <v>-2.2161197281995428</v>
      </c>
      <c r="K11" s="66"/>
      <c r="L11" s="46"/>
      <c r="M11" s="56"/>
      <c r="N11" s="56"/>
      <c r="O11" s="56"/>
      <c r="P11" s="56"/>
      <c r="Q11" s="56"/>
      <c r="R11" s="47"/>
      <c r="S11" s="47"/>
    </row>
    <row r="12" spans="1:19">
      <c r="A12" s="424"/>
      <c r="B12" s="291">
        <v>2</v>
      </c>
      <c r="C12" s="191">
        <v>7.9981055743270133</v>
      </c>
      <c r="D12" s="191">
        <v>0.7510117710834443</v>
      </c>
      <c r="E12" s="191">
        <v>2.9714781695614261</v>
      </c>
      <c r="F12" s="211">
        <v>-0.15285178298205532</v>
      </c>
      <c r="G12" s="247">
        <v>1.3014492261028914</v>
      </c>
      <c r="H12" s="247">
        <v>0.62375085942786979</v>
      </c>
      <c r="I12" s="247">
        <v>-0.95402890119515182</v>
      </c>
      <c r="J12" s="247">
        <v>3.4572962323285887</v>
      </c>
      <c r="K12" s="66"/>
      <c r="L12" s="46"/>
      <c r="M12" s="56"/>
      <c r="N12" s="56"/>
      <c r="O12" s="56"/>
      <c r="P12" s="56"/>
      <c r="Q12" s="56"/>
      <c r="R12" s="47"/>
      <c r="S12" s="47"/>
    </row>
    <row r="13" spans="1:19">
      <c r="A13" s="425"/>
      <c r="B13" s="291">
        <v>3</v>
      </c>
      <c r="C13" s="247">
        <v>-9.0044142048637212</v>
      </c>
      <c r="D13" s="247">
        <v>-1.3252947579514551</v>
      </c>
      <c r="E13" s="247">
        <v>-1.8655526193543719</v>
      </c>
      <c r="F13" s="247">
        <v>-0.15354571011193313</v>
      </c>
      <c r="G13" s="247">
        <v>-0.36906713235689231</v>
      </c>
      <c r="H13" s="247">
        <v>-0.76450215793838838</v>
      </c>
      <c r="I13" s="247">
        <v>1.7521429735536057E-2</v>
      </c>
      <c r="J13" s="247">
        <v>-4.5439732568862166</v>
      </c>
      <c r="K13" s="109"/>
      <c r="L13" s="46"/>
      <c r="M13" s="56"/>
      <c r="N13" s="56"/>
      <c r="O13" s="56"/>
      <c r="P13" s="47"/>
      <c r="Q13" s="47"/>
      <c r="R13" s="47"/>
      <c r="S13" s="47"/>
    </row>
    <row r="14" spans="1:19">
      <c r="A14" s="105"/>
      <c r="B14" s="105"/>
      <c r="C14" s="105"/>
      <c r="D14" s="105"/>
      <c r="E14" s="105"/>
      <c r="F14" s="105"/>
      <c r="G14" s="105"/>
      <c r="H14" s="105"/>
      <c r="I14" s="105"/>
      <c r="J14" s="189"/>
      <c r="K14" s="110"/>
      <c r="L14" s="46"/>
      <c r="M14" s="56"/>
      <c r="N14" s="56"/>
      <c r="O14" s="56"/>
      <c r="P14" s="47"/>
      <c r="Q14" s="47"/>
      <c r="R14" s="47"/>
      <c r="S14" s="47"/>
    </row>
    <row r="15" spans="1:19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189"/>
      <c r="L15" s="46"/>
      <c r="M15" s="59"/>
      <c r="N15" s="59"/>
      <c r="O15" s="59"/>
      <c r="P15" s="341" t="s">
        <v>5</v>
      </c>
      <c r="Q15" s="341"/>
      <c r="R15" s="341"/>
      <c r="S15" s="341"/>
    </row>
    <row r="16" spans="1:19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91"/>
      <c r="M16" s="108"/>
      <c r="N16" s="108"/>
      <c r="O16" s="108"/>
      <c r="P16" s="67"/>
      <c r="Q16" s="67"/>
      <c r="R16" s="67"/>
      <c r="S16" s="47"/>
    </row>
    <row r="17" spans="1:19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91"/>
      <c r="M17" s="108"/>
      <c r="N17" s="108"/>
      <c r="O17" s="108"/>
      <c r="P17" s="108"/>
      <c r="Q17" s="108"/>
      <c r="R17" s="67"/>
      <c r="S17" s="47"/>
    </row>
    <row r="18" spans="1:19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91"/>
      <c r="M18" s="108"/>
      <c r="N18" s="108"/>
      <c r="O18" s="108"/>
      <c r="P18" s="108"/>
      <c r="Q18" s="108"/>
      <c r="R18" s="67"/>
      <c r="S18" s="47"/>
    </row>
    <row r="19" spans="1:19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91"/>
      <c r="M19" s="108"/>
      <c r="N19" s="67"/>
      <c r="O19" s="67"/>
      <c r="P19" s="67"/>
      <c r="Q19" s="67"/>
      <c r="R19" s="67"/>
      <c r="S19" s="47"/>
    </row>
    <row r="20" spans="1:19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</row>
    <row r="21" spans="1:19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</row>
    <row r="22" spans="1:19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</row>
    <row r="23" spans="1:19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19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</row>
    <row r="25" spans="1:19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</row>
    <row r="26" spans="1:19">
      <c r="K26" s="108"/>
      <c r="L26" s="108"/>
      <c r="M26" s="108"/>
      <c r="N26" s="108"/>
      <c r="O26" s="108"/>
      <c r="P26" s="108"/>
      <c r="Q26" s="108"/>
      <c r="R26" s="108"/>
    </row>
    <row r="34" spans="25:25">
      <c r="Y34" s="44"/>
    </row>
  </sheetData>
  <mergeCells count="5">
    <mergeCell ref="B1:K1"/>
    <mergeCell ref="P15:S15"/>
    <mergeCell ref="A3:A6"/>
    <mergeCell ref="A7:A10"/>
    <mergeCell ref="A11:A13"/>
  </mergeCells>
  <hyperlinks>
    <hyperlink ref="P15:S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F24" sqref="F24"/>
    </sheetView>
  </sheetViews>
  <sheetFormatPr defaultRowHeight="15"/>
  <cols>
    <col min="1" max="1" width="15.85546875" style="65" customWidth="1"/>
    <col min="2" max="2" width="18" style="65" bestFit="1" customWidth="1"/>
    <col min="3" max="3" width="18.140625" style="65" bestFit="1" customWidth="1"/>
    <col min="4" max="4" width="18.42578125" style="65" bestFit="1" customWidth="1"/>
    <col min="5" max="5" width="18.42578125" style="65" customWidth="1"/>
    <col min="6" max="6" width="20.5703125" style="65" customWidth="1"/>
    <col min="7" max="7" width="1.85546875" style="65" customWidth="1"/>
    <col min="8" max="16384" width="9.140625" style="65"/>
  </cols>
  <sheetData>
    <row r="1" spans="1:14" ht="35.25" customHeight="1">
      <c r="A1" s="237" t="s">
        <v>19</v>
      </c>
      <c r="B1" s="459" t="str">
        <f>INDEX(Content!$B$3:$G$40,MATCH(A1,Content!$A$3:$A$35,0),1)</f>
        <v>The share of capital expenditures to GDP decreased while increasing for current, SA, in % of GDP.</v>
      </c>
      <c r="C1" s="461"/>
      <c r="D1" s="461"/>
      <c r="E1" s="460"/>
      <c r="F1" s="461"/>
      <c r="G1" s="46"/>
      <c r="H1" s="47"/>
      <c r="I1" s="103"/>
      <c r="J1" s="103"/>
      <c r="K1" s="103"/>
      <c r="L1" s="103"/>
      <c r="M1" s="47"/>
      <c r="N1" s="47"/>
    </row>
    <row r="2" spans="1:14">
      <c r="A2" s="238" t="s">
        <v>13</v>
      </c>
      <c r="B2" s="239" t="s">
        <v>50</v>
      </c>
      <c r="C2" s="243" t="s">
        <v>171</v>
      </c>
      <c r="D2" s="240" t="s">
        <v>169</v>
      </c>
      <c r="E2" s="253" t="s">
        <v>170</v>
      </c>
      <c r="F2" s="235" t="s">
        <v>12</v>
      </c>
      <c r="G2" s="46"/>
      <c r="H2" s="104"/>
      <c r="I2" s="104"/>
      <c r="J2" s="104"/>
      <c r="K2" s="104"/>
      <c r="L2" s="104"/>
      <c r="M2" s="47"/>
      <c r="N2" s="47"/>
    </row>
    <row r="3" spans="1:14">
      <c r="A3" s="423">
        <v>2023</v>
      </c>
      <c r="B3" s="199">
        <v>1</v>
      </c>
      <c r="C3" s="191">
        <v>22.692371898136095</v>
      </c>
      <c r="D3" s="191">
        <v>5.4704860484671016</v>
      </c>
      <c r="E3" s="191">
        <v>17.221885849668993</v>
      </c>
      <c r="F3" s="236" t="s">
        <v>112</v>
      </c>
      <c r="G3" s="46"/>
      <c r="H3" s="104"/>
      <c r="I3" s="104"/>
      <c r="J3" s="104"/>
      <c r="K3" s="104"/>
      <c r="L3" s="104"/>
      <c r="M3" s="47"/>
      <c r="N3" s="47"/>
    </row>
    <row r="4" spans="1:14">
      <c r="A4" s="424"/>
      <c r="B4" s="199">
        <v>2</v>
      </c>
      <c r="C4" s="191">
        <v>20.807655428889625</v>
      </c>
      <c r="D4" s="191">
        <v>3.6038662754578494</v>
      </c>
      <c r="E4" s="191">
        <v>17.203789153431774</v>
      </c>
      <c r="F4" s="234" t="s">
        <v>9</v>
      </c>
      <c r="G4" s="46"/>
      <c r="H4" s="104"/>
      <c r="I4" s="104"/>
      <c r="J4" s="104"/>
      <c r="K4" s="104"/>
      <c r="L4" s="104"/>
      <c r="M4" s="47"/>
      <c r="N4" s="47"/>
    </row>
    <row r="5" spans="1:14">
      <c r="A5" s="424"/>
      <c r="B5" s="199">
        <v>3</v>
      </c>
      <c r="C5" s="191">
        <v>19.963697174295866</v>
      </c>
      <c r="D5" s="191">
        <v>3.3061128318105282</v>
      </c>
      <c r="E5" s="191">
        <v>16.65758434248534</v>
      </c>
      <c r="F5" s="234" t="s">
        <v>8</v>
      </c>
      <c r="G5" s="46"/>
      <c r="H5" s="104"/>
      <c r="I5" s="104"/>
      <c r="J5" s="104"/>
      <c r="K5" s="104"/>
      <c r="L5" s="104"/>
      <c r="M5" s="47"/>
      <c r="N5" s="47"/>
    </row>
    <row r="6" spans="1:14">
      <c r="A6" s="425"/>
      <c r="B6" s="199">
        <v>4</v>
      </c>
      <c r="C6" s="191">
        <v>20.682164265249153</v>
      </c>
      <c r="D6" s="191">
        <v>3.4918739608825127</v>
      </c>
      <c r="E6" s="191">
        <v>17.190290304366641</v>
      </c>
      <c r="F6" s="47"/>
      <c r="G6" s="46"/>
      <c r="H6" s="104"/>
      <c r="I6" s="104"/>
      <c r="J6" s="104"/>
      <c r="K6" s="104"/>
      <c r="L6" s="104"/>
      <c r="M6" s="47"/>
      <c r="N6" s="47"/>
    </row>
    <row r="7" spans="1:14">
      <c r="A7" s="423">
        <v>2024</v>
      </c>
      <c r="B7" s="199">
        <v>1</v>
      </c>
      <c r="C7" s="191">
        <v>20.739428029534679</v>
      </c>
      <c r="D7" s="191">
        <v>3.5072704709171587</v>
      </c>
      <c r="E7" s="191">
        <v>17.232157558617519</v>
      </c>
      <c r="F7" s="66"/>
      <c r="G7" s="46"/>
      <c r="H7" s="104"/>
      <c r="I7" s="104"/>
      <c r="J7" s="104"/>
      <c r="K7" s="105"/>
      <c r="L7" s="105"/>
      <c r="M7" s="47"/>
      <c r="N7" s="47"/>
    </row>
    <row r="8" spans="1:14">
      <c r="A8" s="424"/>
      <c r="B8" s="199">
        <v>2</v>
      </c>
      <c r="C8" s="191">
        <v>19.299054184586762</v>
      </c>
      <c r="D8" s="191">
        <v>3.5152845632138532</v>
      </c>
      <c r="E8" s="191">
        <v>15.783769621372908</v>
      </c>
      <c r="F8" s="66"/>
      <c r="G8" s="46"/>
      <c r="H8" s="56"/>
      <c r="I8" s="56"/>
      <c r="J8" s="106"/>
      <c r="K8" s="47"/>
      <c r="L8" s="47"/>
      <c r="M8" s="47"/>
    </row>
    <row r="9" spans="1:14">
      <c r="A9" s="424"/>
      <c r="B9" s="199">
        <v>3</v>
      </c>
      <c r="C9" s="191">
        <v>21.625531905954659</v>
      </c>
      <c r="D9" s="191">
        <v>4.5496835107666378</v>
      </c>
      <c r="E9" s="191">
        <v>17.075848395188022</v>
      </c>
      <c r="F9" s="66"/>
      <c r="G9" s="46"/>
      <c r="H9" s="56"/>
      <c r="I9" s="56"/>
      <c r="J9" s="56"/>
      <c r="K9" s="90"/>
      <c r="L9" s="90"/>
      <c r="M9" s="47"/>
      <c r="N9" s="47"/>
    </row>
    <row r="10" spans="1:14">
      <c r="A10" s="424"/>
      <c r="B10" s="199">
        <v>4</v>
      </c>
      <c r="C10" s="191">
        <v>20.155237391578872</v>
      </c>
      <c r="D10" s="191">
        <v>3.7746969604745431</v>
      </c>
      <c r="E10" s="191">
        <v>16.380540431104329</v>
      </c>
      <c r="F10" s="66"/>
      <c r="G10" s="46"/>
      <c r="H10" s="56"/>
      <c r="I10" s="56"/>
      <c r="J10" s="56"/>
      <c r="K10" s="56"/>
      <c r="L10" s="56"/>
      <c r="M10" s="47"/>
      <c r="N10" s="47"/>
    </row>
    <row r="11" spans="1:14">
      <c r="A11" s="423">
        <v>2025</v>
      </c>
      <c r="B11" s="291">
        <v>1</v>
      </c>
      <c r="C11" s="191">
        <v>18.740817899533141</v>
      </c>
      <c r="D11" s="191">
        <v>3.1877997253480181</v>
      </c>
      <c r="E11" s="191">
        <v>15.553018174185123</v>
      </c>
      <c r="F11" s="66"/>
      <c r="G11" s="46"/>
      <c r="H11" s="56"/>
      <c r="I11" s="56"/>
      <c r="J11" s="56"/>
      <c r="K11" s="56"/>
      <c r="L11" s="56"/>
      <c r="M11" s="47"/>
      <c r="N11" s="47"/>
    </row>
    <row r="12" spans="1:14">
      <c r="A12" s="424"/>
      <c r="B12" s="291">
        <v>2</v>
      </c>
      <c r="C12" s="191">
        <v>20.214621531822623</v>
      </c>
      <c r="D12" s="191">
        <v>3.9657272555256182</v>
      </c>
      <c r="E12" s="191">
        <v>16.248894276297005</v>
      </c>
      <c r="F12" s="66"/>
      <c r="G12" s="46"/>
      <c r="H12" s="56"/>
      <c r="I12" s="56"/>
      <c r="J12" s="56"/>
      <c r="K12" s="56"/>
      <c r="L12" s="56"/>
      <c r="M12" s="47"/>
      <c r="N12" s="47"/>
    </row>
    <row r="13" spans="1:14">
      <c r="A13" s="425"/>
      <c r="B13" s="291">
        <v>3</v>
      </c>
      <c r="C13" s="247">
        <v>20.180224873330221</v>
      </c>
      <c r="D13" s="247">
        <v>3.2933128559960716</v>
      </c>
      <c r="E13" s="247">
        <v>16.886912017334151</v>
      </c>
      <c r="F13" s="109"/>
      <c r="G13" s="46"/>
      <c r="H13" s="56"/>
      <c r="I13" s="56"/>
      <c r="J13" s="56"/>
      <c r="K13" s="47"/>
      <c r="L13" s="47"/>
      <c r="M13" s="47"/>
      <c r="N13" s="47"/>
    </row>
    <row r="14" spans="1:14">
      <c r="A14" s="105"/>
      <c r="B14" s="105"/>
      <c r="C14" s="105"/>
      <c r="D14" s="105"/>
      <c r="E14" s="189"/>
      <c r="F14" s="110"/>
      <c r="G14" s="46"/>
      <c r="H14" s="56"/>
      <c r="I14" s="56"/>
      <c r="J14" s="56"/>
      <c r="K14" s="47"/>
      <c r="L14" s="47"/>
      <c r="M14" s="47"/>
      <c r="N14" s="47"/>
    </row>
    <row r="15" spans="1:14">
      <c r="A15" s="67"/>
      <c r="B15" s="67"/>
      <c r="C15" s="67"/>
      <c r="D15" s="67"/>
      <c r="E15" s="67"/>
      <c r="F15" s="189"/>
      <c r="G15" s="46"/>
      <c r="H15" s="59"/>
      <c r="I15" s="59"/>
      <c r="J15" s="59"/>
      <c r="K15" s="341" t="s">
        <v>5</v>
      </c>
      <c r="L15" s="341"/>
      <c r="M15" s="341"/>
      <c r="N15" s="341"/>
    </row>
    <row r="16" spans="1:14">
      <c r="A16" s="108"/>
      <c r="B16" s="108"/>
      <c r="C16" s="108"/>
      <c r="D16" s="108"/>
      <c r="E16" s="108"/>
      <c r="F16" s="108"/>
      <c r="G16" s="91"/>
      <c r="H16" s="108"/>
      <c r="I16" s="108"/>
      <c r="J16" s="108"/>
      <c r="K16" s="67"/>
      <c r="L16" s="67"/>
      <c r="M16" s="67"/>
      <c r="N16" s="47"/>
    </row>
    <row r="17" spans="1:14">
      <c r="A17" s="108"/>
      <c r="B17" s="108"/>
      <c r="C17" s="108"/>
      <c r="D17" s="108"/>
      <c r="E17" s="108"/>
      <c r="F17" s="108"/>
      <c r="G17" s="91"/>
      <c r="H17" s="108"/>
      <c r="I17" s="108"/>
      <c r="J17" s="108"/>
      <c r="K17" s="108"/>
      <c r="L17" s="108"/>
      <c r="M17" s="67"/>
      <c r="N17" s="47"/>
    </row>
    <row r="18" spans="1:14">
      <c r="A18" s="108"/>
      <c r="B18" s="108"/>
      <c r="C18" s="108"/>
      <c r="D18" s="108"/>
      <c r="E18" s="108"/>
      <c r="F18" s="108"/>
      <c r="G18" s="91"/>
      <c r="H18" s="108"/>
      <c r="I18" s="108"/>
      <c r="J18" s="108"/>
      <c r="K18" s="108"/>
      <c r="L18" s="108"/>
      <c r="M18" s="67"/>
      <c r="N18" s="47"/>
    </row>
    <row r="19" spans="1:14">
      <c r="A19" s="108"/>
      <c r="B19" s="108"/>
      <c r="C19" s="108"/>
      <c r="D19" s="108"/>
      <c r="E19" s="108"/>
      <c r="F19" s="108"/>
      <c r="G19" s="91"/>
      <c r="H19" s="108"/>
      <c r="I19" s="67"/>
      <c r="J19" s="67"/>
      <c r="K19" s="67"/>
      <c r="L19" s="67"/>
      <c r="M19" s="67"/>
      <c r="N19" s="47"/>
    </row>
    <row r="20" spans="1:14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</row>
    <row r="21" spans="1:14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</row>
    <row r="22" spans="1:14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4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4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5" spans="1:14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4">
      <c r="F26" s="108"/>
      <c r="G26" s="108"/>
      <c r="H26" s="108"/>
      <c r="I26" s="108"/>
      <c r="J26" s="108"/>
      <c r="K26" s="108"/>
      <c r="L26" s="108"/>
      <c r="M26" s="108"/>
    </row>
    <row r="34" spans="20:20">
      <c r="T34" s="44"/>
    </row>
  </sheetData>
  <mergeCells count="5">
    <mergeCell ref="B1:F1"/>
    <mergeCell ref="K15:N15"/>
    <mergeCell ref="A3:A6"/>
    <mergeCell ref="A7:A10"/>
    <mergeCell ref="A11:A13"/>
  </mergeCells>
  <hyperlinks>
    <hyperlink ref="K15:N15" location="Content!A1" display="Content"/>
  </hyperlinks>
  <pageMargins left="0.7" right="0.7" top="0.75" bottom="0.75" header="0.3" footer="0.3"/>
  <pageSetup scale="32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945"/>
  <sheetViews>
    <sheetView showGridLines="0" view="pageBreakPreview" zoomScaleNormal="100" zoomScaleSheetLayoutView="100" workbookViewId="0">
      <selection activeCell="V273" sqref="V273"/>
    </sheetView>
  </sheetViews>
  <sheetFormatPr defaultColWidth="9.140625" defaultRowHeight="1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6" customWidth="1"/>
    <col min="11" max="18" width="7.28515625" customWidth="1"/>
  </cols>
  <sheetData>
    <row r="1" spans="1:19">
      <c r="A1" s="237" t="s">
        <v>21</v>
      </c>
      <c r="B1" s="356" t="str">
        <f>INDEX(Content!$B$3:$G$40,MATCH(A1,Content!$A$3:$A$35,0),1)</f>
        <v>The Interest Rate Band and the TONIA.</v>
      </c>
      <c r="C1" s="357"/>
      <c r="D1" s="357"/>
      <c r="E1" s="357"/>
      <c r="F1" s="357"/>
      <c r="G1" s="357"/>
      <c r="H1" s="357"/>
      <c r="I1" s="357"/>
    </row>
    <row r="2" spans="1:19" ht="25.5" customHeight="1">
      <c r="A2" s="38" t="s">
        <v>3</v>
      </c>
      <c r="B2" s="116" t="s">
        <v>0</v>
      </c>
      <c r="C2" s="466" t="s">
        <v>34</v>
      </c>
      <c r="D2" s="466"/>
      <c r="E2" s="116" t="s">
        <v>35</v>
      </c>
      <c r="F2" s="373" t="s">
        <v>12</v>
      </c>
      <c r="G2" s="374"/>
      <c r="H2" s="374"/>
      <c r="I2" s="375"/>
    </row>
    <row r="3" spans="1:19" hidden="1">
      <c r="A3" s="27">
        <v>44566</v>
      </c>
      <c r="B3" s="26">
        <v>9.9700000000000006</v>
      </c>
      <c r="C3" s="26">
        <v>8.75</v>
      </c>
      <c r="D3" s="26">
        <v>10.75</v>
      </c>
      <c r="E3" s="26">
        <v>9.75</v>
      </c>
      <c r="F3" s="467" t="s">
        <v>33</v>
      </c>
      <c r="G3" s="468"/>
      <c r="H3" s="468"/>
      <c r="I3" s="469"/>
    </row>
    <row r="4" spans="1:19" hidden="1">
      <c r="A4" s="27">
        <v>44571</v>
      </c>
      <c r="B4" s="26">
        <v>10.35</v>
      </c>
      <c r="C4" s="26">
        <v>8.75</v>
      </c>
      <c r="D4" s="26">
        <v>10.75</v>
      </c>
      <c r="E4" s="26">
        <v>9.75</v>
      </c>
      <c r="F4" s="470" t="s">
        <v>7</v>
      </c>
      <c r="G4" s="471"/>
      <c r="H4" s="471"/>
      <c r="I4" s="472"/>
    </row>
    <row r="5" spans="1:19" hidden="1">
      <c r="A5" s="27">
        <v>44572</v>
      </c>
      <c r="B5" s="26">
        <v>9.99</v>
      </c>
      <c r="C5" s="26">
        <v>8.75</v>
      </c>
      <c r="D5" s="26">
        <v>10.75</v>
      </c>
      <c r="E5" s="26">
        <v>9.75</v>
      </c>
      <c r="F5" s="129"/>
      <c r="G5" s="129"/>
      <c r="H5" s="129"/>
      <c r="I5" s="129"/>
    </row>
    <row r="6" spans="1:19" hidden="1">
      <c r="A6" s="27">
        <v>44573</v>
      </c>
      <c r="B6" s="26">
        <v>9.7100000000000009</v>
      </c>
      <c r="C6" s="26">
        <v>8.75</v>
      </c>
      <c r="D6" s="26">
        <v>10.75</v>
      </c>
      <c r="E6" s="26">
        <v>9.75</v>
      </c>
      <c r="F6" s="129"/>
      <c r="G6" s="129"/>
      <c r="H6" s="129"/>
      <c r="I6" s="129"/>
    </row>
    <row r="7" spans="1:19" hidden="1">
      <c r="A7" s="27">
        <v>44574</v>
      </c>
      <c r="B7" s="26">
        <v>9.6199999999999992</v>
      </c>
      <c r="C7" s="26">
        <v>8.75</v>
      </c>
      <c r="D7" s="26">
        <v>10.75</v>
      </c>
      <c r="E7" s="26">
        <v>9.75</v>
      </c>
      <c r="F7" s="129"/>
      <c r="G7" s="129"/>
      <c r="H7" s="129"/>
      <c r="I7" s="129"/>
    </row>
    <row r="8" spans="1:19" hidden="1">
      <c r="A8" s="27">
        <v>44575</v>
      </c>
      <c r="B8" s="26">
        <v>9.4700000000000006</v>
      </c>
      <c r="C8" s="26">
        <v>8.75</v>
      </c>
      <c r="D8" s="26">
        <v>10.75</v>
      </c>
      <c r="E8" s="26">
        <v>9.75</v>
      </c>
      <c r="F8" s="129"/>
      <c r="G8" s="129"/>
      <c r="H8" s="129"/>
      <c r="I8" s="129"/>
    </row>
    <row r="9" spans="1:19" hidden="1">
      <c r="A9" s="27">
        <v>44578</v>
      </c>
      <c r="B9" s="26">
        <v>9.3800000000000008</v>
      </c>
      <c r="C9" s="26">
        <v>8.75</v>
      </c>
      <c r="D9" s="26">
        <v>10.75</v>
      </c>
      <c r="E9" s="26">
        <v>9.75</v>
      </c>
      <c r="F9" s="129"/>
      <c r="G9" s="129"/>
      <c r="H9" s="129"/>
      <c r="I9" s="129"/>
    </row>
    <row r="10" spans="1:19" hidden="1">
      <c r="A10" s="27">
        <v>44579</v>
      </c>
      <c r="B10" s="26">
        <v>9.6</v>
      </c>
      <c r="C10" s="26">
        <v>8.75</v>
      </c>
      <c r="D10" s="26">
        <v>10.75</v>
      </c>
      <c r="E10" s="26">
        <v>9.75</v>
      </c>
      <c r="F10" s="129"/>
      <c r="G10" s="129"/>
      <c r="H10" s="129"/>
      <c r="I10" s="129"/>
    </row>
    <row r="11" spans="1:19" hidden="1">
      <c r="A11" s="27">
        <v>44580</v>
      </c>
      <c r="B11" s="26">
        <v>10.15</v>
      </c>
      <c r="C11" s="26">
        <v>8.75</v>
      </c>
      <c r="D11" s="26">
        <v>10.75</v>
      </c>
      <c r="E11" s="26">
        <v>9.75</v>
      </c>
      <c r="F11" s="129"/>
      <c r="G11" s="129"/>
      <c r="H11" s="129"/>
      <c r="I11" s="129"/>
    </row>
    <row r="12" spans="1:19" hidden="1">
      <c r="A12" s="27">
        <v>44581</v>
      </c>
      <c r="B12" s="26">
        <v>10.46</v>
      </c>
      <c r="C12" s="26">
        <v>8.75</v>
      </c>
      <c r="D12" s="26">
        <v>10.75</v>
      </c>
      <c r="E12" s="26">
        <v>9.75</v>
      </c>
      <c r="F12" s="129"/>
      <c r="G12" s="129"/>
      <c r="H12" s="129"/>
      <c r="I12" s="129"/>
    </row>
    <row r="13" spans="1:19" hidden="1">
      <c r="A13" s="27">
        <v>44582</v>
      </c>
      <c r="B13" s="26">
        <v>10.54</v>
      </c>
      <c r="C13" s="26">
        <v>8.75</v>
      </c>
      <c r="D13" s="26">
        <v>10.75</v>
      </c>
      <c r="E13" s="26">
        <v>9.75</v>
      </c>
      <c r="F13" s="129"/>
      <c r="G13" s="129"/>
      <c r="H13" s="129"/>
      <c r="I13" s="129"/>
    </row>
    <row r="14" spans="1:19" hidden="1">
      <c r="A14" s="27">
        <v>44585</v>
      </c>
      <c r="B14" s="26">
        <v>10.51</v>
      </c>
      <c r="C14" s="26">
        <v>9.25</v>
      </c>
      <c r="D14" s="26">
        <v>11.25</v>
      </c>
      <c r="E14" s="26">
        <v>9.75</v>
      </c>
      <c r="F14" s="129"/>
      <c r="G14" s="129"/>
      <c r="H14" s="129"/>
      <c r="I14" s="129"/>
    </row>
    <row r="15" spans="1:19" hidden="1">
      <c r="A15" s="27">
        <v>44586</v>
      </c>
      <c r="B15" s="26">
        <v>11.03</v>
      </c>
      <c r="C15" s="26">
        <v>9.25</v>
      </c>
      <c r="D15" s="26">
        <v>11.25</v>
      </c>
      <c r="E15" s="26">
        <v>10.25</v>
      </c>
      <c r="F15" s="129"/>
      <c r="G15" s="129"/>
      <c r="H15" s="129"/>
      <c r="I15" s="129"/>
    </row>
    <row r="16" spans="1:19" hidden="1">
      <c r="A16" s="27">
        <v>44587</v>
      </c>
      <c r="B16" s="26">
        <v>11.05</v>
      </c>
      <c r="C16" s="26">
        <v>9.25</v>
      </c>
      <c r="D16" s="26">
        <v>11.25</v>
      </c>
      <c r="E16" s="26">
        <v>10.25</v>
      </c>
      <c r="F16" s="129"/>
      <c r="G16" s="129"/>
      <c r="H16" s="129"/>
      <c r="I16" s="129"/>
      <c r="P16" s="465" t="s">
        <v>5</v>
      </c>
      <c r="Q16" s="465"/>
      <c r="R16" s="465"/>
      <c r="S16" s="465"/>
    </row>
    <row r="17" spans="1:9" hidden="1">
      <c r="A17" s="27">
        <v>44588</v>
      </c>
      <c r="B17" s="26">
        <v>11.04</v>
      </c>
      <c r="C17" s="26">
        <v>9.25</v>
      </c>
      <c r="D17" s="26">
        <v>11.25</v>
      </c>
      <c r="E17" s="26">
        <v>10.25</v>
      </c>
      <c r="F17" s="129"/>
      <c r="G17" s="129"/>
      <c r="H17" s="129"/>
      <c r="I17" s="129"/>
    </row>
    <row r="18" spans="1:9" hidden="1">
      <c r="A18" s="27">
        <v>44589</v>
      </c>
      <c r="B18" s="26">
        <v>10.99</v>
      </c>
      <c r="C18" s="26">
        <v>9.25</v>
      </c>
      <c r="D18" s="26">
        <v>11.25</v>
      </c>
      <c r="E18" s="26">
        <v>10.25</v>
      </c>
      <c r="F18" s="129"/>
      <c r="G18" s="129"/>
      <c r="H18" s="129"/>
      <c r="I18" s="129"/>
    </row>
    <row r="19" spans="1:9" hidden="1">
      <c r="A19" s="27">
        <v>44592</v>
      </c>
      <c r="B19" s="26">
        <v>11.02</v>
      </c>
      <c r="C19" s="26">
        <v>9.25</v>
      </c>
      <c r="D19" s="26">
        <v>11.25</v>
      </c>
      <c r="E19" s="26">
        <v>10.25</v>
      </c>
      <c r="F19" s="129"/>
      <c r="G19" s="129"/>
      <c r="H19" s="129"/>
      <c r="I19" s="129"/>
    </row>
    <row r="20" spans="1:9" hidden="1">
      <c r="A20" s="27">
        <v>44593</v>
      </c>
      <c r="B20" s="26">
        <v>11.03</v>
      </c>
      <c r="C20" s="26">
        <v>9.25</v>
      </c>
      <c r="D20" s="26">
        <v>11.25</v>
      </c>
      <c r="E20" s="26">
        <v>10.25</v>
      </c>
      <c r="F20" s="129"/>
      <c r="G20" s="129"/>
      <c r="H20" s="129"/>
      <c r="I20" s="129"/>
    </row>
    <row r="21" spans="1:9" hidden="1">
      <c r="A21" s="27">
        <v>44594</v>
      </c>
      <c r="B21" s="26">
        <v>11.08</v>
      </c>
      <c r="C21" s="26">
        <v>9.25</v>
      </c>
      <c r="D21" s="26">
        <v>11.25</v>
      </c>
      <c r="E21" s="26">
        <v>10.25</v>
      </c>
      <c r="F21" s="129"/>
      <c r="G21" s="129"/>
      <c r="H21" s="129"/>
      <c r="I21" s="129"/>
    </row>
    <row r="22" spans="1:9" hidden="1">
      <c r="A22" s="27">
        <v>44595</v>
      </c>
      <c r="B22" s="26">
        <v>11.03</v>
      </c>
      <c r="C22" s="26">
        <v>9.25</v>
      </c>
      <c r="D22" s="26">
        <v>11.25</v>
      </c>
      <c r="E22" s="26">
        <v>10.25</v>
      </c>
      <c r="F22" s="129"/>
      <c r="G22" s="129"/>
      <c r="H22" s="129"/>
      <c r="I22" s="129"/>
    </row>
    <row r="23" spans="1:9" hidden="1">
      <c r="A23" s="27">
        <v>44596</v>
      </c>
      <c r="B23" s="26">
        <v>10.68</v>
      </c>
      <c r="C23" s="26">
        <v>9.25</v>
      </c>
      <c r="D23" s="26">
        <v>11.25</v>
      </c>
      <c r="E23" s="26">
        <v>10.25</v>
      </c>
      <c r="F23" s="129"/>
      <c r="G23" s="129"/>
      <c r="H23" s="129"/>
      <c r="I23" s="129"/>
    </row>
    <row r="24" spans="1:9" hidden="1">
      <c r="A24" s="27">
        <v>44599</v>
      </c>
      <c r="B24" s="26">
        <v>10.7</v>
      </c>
      <c r="C24" s="26">
        <v>9.25</v>
      </c>
      <c r="D24" s="26">
        <v>11.25</v>
      </c>
      <c r="E24" s="26">
        <v>10.25</v>
      </c>
      <c r="F24" s="129"/>
      <c r="G24" s="129"/>
      <c r="H24" s="129"/>
      <c r="I24" s="129"/>
    </row>
    <row r="25" spans="1:9" hidden="1">
      <c r="A25" s="27">
        <v>44600</v>
      </c>
      <c r="B25" s="26">
        <v>9.92</v>
      </c>
      <c r="C25" s="26">
        <v>9.25</v>
      </c>
      <c r="D25" s="26">
        <v>11.25</v>
      </c>
      <c r="E25" s="26">
        <v>10.25</v>
      </c>
      <c r="F25" s="129"/>
      <c r="G25" s="129"/>
      <c r="H25" s="129"/>
      <c r="I25" s="129"/>
    </row>
    <row r="26" spans="1:9" hidden="1">
      <c r="A26" s="27">
        <v>44601</v>
      </c>
      <c r="B26" s="26">
        <v>10.08</v>
      </c>
      <c r="C26" s="26">
        <v>9.25</v>
      </c>
      <c r="D26" s="26">
        <v>11.25</v>
      </c>
      <c r="E26" s="26">
        <v>10.25</v>
      </c>
      <c r="F26" s="129"/>
      <c r="G26" s="129"/>
      <c r="H26" s="129"/>
      <c r="I26" s="129"/>
    </row>
    <row r="27" spans="1:9" hidden="1">
      <c r="A27" s="27">
        <v>44602</v>
      </c>
      <c r="B27" s="26">
        <v>10.09</v>
      </c>
      <c r="C27" s="26">
        <v>9.25</v>
      </c>
      <c r="D27" s="26">
        <v>11.25</v>
      </c>
      <c r="E27" s="26">
        <v>10.25</v>
      </c>
      <c r="F27" s="129"/>
      <c r="G27" s="129"/>
      <c r="H27" s="129"/>
      <c r="I27" s="129"/>
    </row>
    <row r="28" spans="1:9" hidden="1">
      <c r="A28" s="27">
        <v>44603</v>
      </c>
      <c r="B28" s="26">
        <v>10.210000000000001</v>
      </c>
      <c r="C28" s="26">
        <v>9.25</v>
      </c>
      <c r="D28" s="26">
        <v>11.25</v>
      </c>
      <c r="E28" s="26">
        <v>10.25</v>
      </c>
      <c r="F28" s="129"/>
      <c r="G28" s="129"/>
      <c r="H28" s="129"/>
      <c r="I28" s="129"/>
    </row>
    <row r="29" spans="1:9" hidden="1">
      <c r="A29" s="27">
        <v>44606</v>
      </c>
      <c r="B29" s="26">
        <v>10.24</v>
      </c>
      <c r="C29" s="26">
        <v>9.25</v>
      </c>
      <c r="D29" s="26">
        <v>11.25</v>
      </c>
      <c r="E29" s="26">
        <v>10.25</v>
      </c>
      <c r="F29" s="129"/>
      <c r="G29" s="129"/>
      <c r="H29" s="129"/>
      <c r="I29" s="129"/>
    </row>
    <row r="30" spans="1:9" hidden="1">
      <c r="A30" s="27">
        <v>44607</v>
      </c>
      <c r="B30" s="26">
        <v>10.050000000000001</v>
      </c>
      <c r="C30" s="26">
        <v>9.25</v>
      </c>
      <c r="D30" s="26">
        <v>11.25</v>
      </c>
      <c r="E30" s="26">
        <v>10.25</v>
      </c>
      <c r="F30" s="129"/>
      <c r="G30" s="129"/>
      <c r="H30" s="129"/>
      <c r="I30" s="129"/>
    </row>
    <row r="31" spans="1:9" hidden="1">
      <c r="A31" s="27">
        <v>44608</v>
      </c>
      <c r="B31" s="26">
        <v>10.02</v>
      </c>
      <c r="C31" s="26">
        <v>9.25</v>
      </c>
      <c r="D31" s="26">
        <v>11.25</v>
      </c>
      <c r="E31" s="26">
        <v>10.25</v>
      </c>
      <c r="F31" s="129"/>
      <c r="G31" s="129"/>
      <c r="H31" s="129"/>
      <c r="I31" s="129"/>
    </row>
    <row r="32" spans="1:9" hidden="1">
      <c r="A32" s="27">
        <v>44609</v>
      </c>
      <c r="B32" s="26">
        <v>9.86</v>
      </c>
      <c r="C32" s="26">
        <v>9.25</v>
      </c>
      <c r="D32" s="26">
        <v>11.25</v>
      </c>
      <c r="E32" s="26">
        <v>10.25</v>
      </c>
      <c r="F32" s="129"/>
      <c r="G32" s="129"/>
      <c r="H32" s="129"/>
      <c r="I32" s="129"/>
    </row>
    <row r="33" spans="1:9" hidden="1">
      <c r="A33" s="27">
        <v>44610</v>
      </c>
      <c r="B33" s="26">
        <v>9.8800000000000008</v>
      </c>
      <c r="C33" s="26">
        <v>9.25</v>
      </c>
      <c r="D33" s="26">
        <v>11.25</v>
      </c>
      <c r="E33" s="26">
        <v>10.25</v>
      </c>
      <c r="F33" s="129"/>
      <c r="G33" s="129"/>
      <c r="H33" s="129"/>
      <c r="I33" s="129"/>
    </row>
    <row r="34" spans="1:9" hidden="1">
      <c r="A34" s="27">
        <v>44613</v>
      </c>
      <c r="B34" s="26">
        <v>10.24</v>
      </c>
      <c r="C34" s="26">
        <v>9.25</v>
      </c>
      <c r="D34" s="26">
        <v>11.25</v>
      </c>
      <c r="E34" s="26">
        <v>10.25</v>
      </c>
      <c r="F34" s="129"/>
      <c r="G34" s="129"/>
      <c r="H34" s="129"/>
      <c r="I34" s="129"/>
    </row>
    <row r="35" spans="1:9" hidden="1">
      <c r="A35" s="27">
        <v>44614</v>
      </c>
      <c r="B35" s="26">
        <v>11.05</v>
      </c>
      <c r="C35" s="26">
        <v>9.25</v>
      </c>
      <c r="D35" s="26">
        <v>11.25</v>
      </c>
      <c r="E35" s="26">
        <v>10.25</v>
      </c>
      <c r="F35" s="129"/>
      <c r="G35" s="129"/>
      <c r="H35" s="129"/>
      <c r="I35" s="129"/>
    </row>
    <row r="36" spans="1:9" hidden="1">
      <c r="A36" s="27">
        <v>44615</v>
      </c>
      <c r="B36" s="26">
        <v>11.05</v>
      </c>
      <c r="C36" s="26">
        <v>9.25</v>
      </c>
      <c r="D36" s="26">
        <v>11.25</v>
      </c>
      <c r="E36" s="26">
        <v>10.25</v>
      </c>
      <c r="F36" s="129"/>
      <c r="G36" s="129"/>
      <c r="H36" s="129"/>
      <c r="I36" s="129"/>
    </row>
    <row r="37" spans="1:9" hidden="1">
      <c r="A37" s="27">
        <v>44616</v>
      </c>
      <c r="B37" s="26">
        <v>14.42</v>
      </c>
      <c r="C37" s="26">
        <v>12.5</v>
      </c>
      <c r="D37" s="26">
        <v>14.5</v>
      </c>
      <c r="E37" s="26">
        <v>13.5</v>
      </c>
      <c r="F37" s="129"/>
      <c r="G37" s="129"/>
      <c r="H37" s="129"/>
      <c r="I37" s="129"/>
    </row>
    <row r="38" spans="1:9" hidden="1">
      <c r="A38" s="27">
        <v>44617</v>
      </c>
      <c r="B38" s="26">
        <v>14.43</v>
      </c>
      <c r="C38" s="26">
        <v>12.5</v>
      </c>
      <c r="D38" s="26">
        <v>14.5</v>
      </c>
      <c r="E38" s="26">
        <v>13.5</v>
      </c>
      <c r="F38" s="129"/>
      <c r="G38" s="129"/>
      <c r="H38" s="129"/>
      <c r="I38" s="129"/>
    </row>
    <row r="39" spans="1:9" hidden="1">
      <c r="A39" s="27">
        <v>44620</v>
      </c>
      <c r="B39" s="26">
        <v>14.47</v>
      </c>
      <c r="C39" s="26">
        <v>12.5</v>
      </c>
      <c r="D39" s="26">
        <v>14.5</v>
      </c>
      <c r="E39" s="26">
        <v>13.5</v>
      </c>
      <c r="F39" s="129"/>
      <c r="G39" s="129"/>
      <c r="H39" s="129"/>
      <c r="I39" s="129"/>
    </row>
    <row r="40" spans="1:9" hidden="1">
      <c r="A40" s="27">
        <v>44621</v>
      </c>
      <c r="B40" s="26">
        <v>14.45</v>
      </c>
      <c r="C40" s="26">
        <v>12.5</v>
      </c>
      <c r="D40" s="26">
        <v>14.5</v>
      </c>
      <c r="E40" s="26">
        <v>13.5</v>
      </c>
      <c r="F40" s="129"/>
      <c r="G40" s="129"/>
      <c r="H40" s="129"/>
      <c r="I40" s="129"/>
    </row>
    <row r="41" spans="1:9" hidden="1">
      <c r="A41" s="27">
        <v>44622</v>
      </c>
      <c r="B41" s="26">
        <v>14.46</v>
      </c>
      <c r="C41" s="26">
        <v>12.5</v>
      </c>
      <c r="D41" s="26">
        <v>14.5</v>
      </c>
      <c r="E41" s="26">
        <v>13.5</v>
      </c>
      <c r="F41" s="129"/>
      <c r="G41" s="129"/>
      <c r="H41" s="129"/>
      <c r="I41" s="129"/>
    </row>
    <row r="42" spans="1:9" hidden="1">
      <c r="A42" s="27">
        <v>44623</v>
      </c>
      <c r="B42" s="26">
        <v>14.45</v>
      </c>
      <c r="C42" s="26">
        <v>12.5</v>
      </c>
      <c r="D42" s="26">
        <v>14.5</v>
      </c>
      <c r="E42" s="26">
        <v>13.5</v>
      </c>
      <c r="F42" s="129"/>
      <c r="G42" s="129"/>
      <c r="H42" s="129"/>
      <c r="I42" s="129"/>
    </row>
    <row r="43" spans="1:9" hidden="1">
      <c r="A43" s="27">
        <v>44624</v>
      </c>
      <c r="B43" s="26">
        <v>14.21</v>
      </c>
      <c r="C43" s="26">
        <v>12.5</v>
      </c>
      <c r="D43" s="26">
        <v>14.5</v>
      </c>
      <c r="E43" s="26">
        <v>13.5</v>
      </c>
      <c r="F43" s="129"/>
      <c r="G43" s="129"/>
      <c r="H43" s="129"/>
      <c r="I43" s="129"/>
    </row>
    <row r="44" spans="1:9" hidden="1">
      <c r="A44" s="27">
        <v>44625</v>
      </c>
      <c r="B44" s="26">
        <v>14.16</v>
      </c>
      <c r="C44" s="26">
        <v>12.5</v>
      </c>
      <c r="D44" s="26">
        <v>14.5</v>
      </c>
      <c r="E44" s="26">
        <v>13.5</v>
      </c>
      <c r="F44" s="129"/>
      <c r="G44" s="129"/>
      <c r="H44" s="129"/>
      <c r="I44" s="129"/>
    </row>
    <row r="45" spans="1:9" hidden="1">
      <c r="A45" s="27">
        <v>44629</v>
      </c>
      <c r="B45" s="26">
        <v>13.83</v>
      </c>
      <c r="C45" s="26">
        <v>12.5</v>
      </c>
      <c r="D45" s="26">
        <v>14.5</v>
      </c>
      <c r="E45" s="26">
        <v>13.5</v>
      </c>
      <c r="F45" s="129"/>
      <c r="G45" s="129"/>
      <c r="H45" s="129"/>
      <c r="I45" s="129"/>
    </row>
    <row r="46" spans="1:9" hidden="1">
      <c r="A46" s="27">
        <v>44630</v>
      </c>
      <c r="B46" s="26">
        <v>13.81</v>
      </c>
      <c r="C46" s="26">
        <v>12.5</v>
      </c>
      <c r="D46" s="26">
        <v>14.5</v>
      </c>
      <c r="E46" s="26">
        <v>13.5</v>
      </c>
      <c r="F46" s="129"/>
      <c r="G46" s="129"/>
      <c r="H46" s="129"/>
      <c r="I46" s="129"/>
    </row>
    <row r="47" spans="1:9" hidden="1">
      <c r="A47" s="27">
        <v>44631</v>
      </c>
      <c r="B47" s="26">
        <v>13.98</v>
      </c>
      <c r="C47" s="26">
        <v>12.5</v>
      </c>
      <c r="D47" s="26">
        <v>14.5</v>
      </c>
      <c r="E47" s="26">
        <v>13.5</v>
      </c>
      <c r="F47" s="129"/>
      <c r="G47" s="129"/>
      <c r="H47" s="129"/>
      <c r="I47" s="129"/>
    </row>
    <row r="48" spans="1:9" hidden="1">
      <c r="A48" s="27">
        <v>44634</v>
      </c>
      <c r="B48" s="26">
        <v>13.88</v>
      </c>
      <c r="C48" s="26">
        <v>12.5</v>
      </c>
      <c r="D48" s="26">
        <v>14.5</v>
      </c>
      <c r="E48" s="26">
        <v>13.5</v>
      </c>
      <c r="F48" s="129"/>
      <c r="G48" s="129"/>
      <c r="H48" s="129"/>
      <c r="I48" s="129"/>
    </row>
    <row r="49" spans="1:9" hidden="1">
      <c r="A49" s="27">
        <v>44635</v>
      </c>
      <c r="B49" s="26">
        <v>14.16</v>
      </c>
      <c r="C49" s="26">
        <v>12.5</v>
      </c>
      <c r="D49" s="26">
        <v>14.5</v>
      </c>
      <c r="E49" s="26">
        <v>13.5</v>
      </c>
      <c r="F49" s="129"/>
      <c r="G49" s="129"/>
      <c r="H49" s="129"/>
      <c r="I49" s="129"/>
    </row>
    <row r="50" spans="1:9" hidden="1">
      <c r="A50" s="27">
        <v>44636</v>
      </c>
      <c r="B50" s="26">
        <v>14.16</v>
      </c>
      <c r="C50" s="26">
        <v>12.5</v>
      </c>
      <c r="D50" s="26">
        <v>14.5</v>
      </c>
      <c r="E50" s="26">
        <v>13.5</v>
      </c>
      <c r="F50" s="129"/>
      <c r="G50" s="129"/>
      <c r="H50" s="129"/>
      <c r="I50" s="129"/>
    </row>
    <row r="51" spans="1:9" hidden="1">
      <c r="A51" s="27">
        <v>44637</v>
      </c>
      <c r="B51" s="26">
        <v>14.26</v>
      </c>
      <c r="C51" s="26">
        <v>12.5</v>
      </c>
      <c r="D51" s="26">
        <v>14.5</v>
      </c>
      <c r="E51" s="26">
        <v>13.5</v>
      </c>
      <c r="F51" s="129"/>
      <c r="G51" s="129"/>
      <c r="H51" s="129"/>
      <c r="I51" s="129"/>
    </row>
    <row r="52" spans="1:9" hidden="1">
      <c r="A52" s="27">
        <v>44638</v>
      </c>
      <c r="B52" s="26">
        <v>14.35</v>
      </c>
      <c r="C52" s="26">
        <v>12.5</v>
      </c>
      <c r="D52" s="26">
        <v>14.5</v>
      </c>
      <c r="E52" s="26">
        <v>13.5</v>
      </c>
      <c r="F52" s="129"/>
      <c r="G52" s="129"/>
      <c r="H52" s="129"/>
      <c r="I52" s="129"/>
    </row>
    <row r="53" spans="1:9" hidden="1">
      <c r="A53" s="27">
        <v>44644</v>
      </c>
      <c r="B53" s="26">
        <v>14.07</v>
      </c>
      <c r="C53" s="26">
        <v>12.5</v>
      </c>
      <c r="D53" s="26">
        <v>14.5</v>
      </c>
      <c r="E53" s="26">
        <v>13.5</v>
      </c>
      <c r="F53" s="129"/>
      <c r="G53" s="129"/>
      <c r="H53" s="129"/>
      <c r="I53" s="129"/>
    </row>
    <row r="54" spans="1:9" hidden="1">
      <c r="A54" s="27">
        <v>44645</v>
      </c>
      <c r="B54" s="26">
        <v>14.01</v>
      </c>
      <c r="C54" s="26">
        <v>12.5</v>
      </c>
      <c r="D54" s="26">
        <v>14.5</v>
      </c>
      <c r="E54" s="26">
        <v>13.5</v>
      </c>
      <c r="F54" s="129"/>
      <c r="G54" s="129"/>
      <c r="H54" s="129"/>
      <c r="I54" s="129"/>
    </row>
    <row r="55" spans="1:9" hidden="1">
      <c r="A55" s="27">
        <v>44648</v>
      </c>
      <c r="B55" s="26">
        <v>13.84</v>
      </c>
      <c r="C55" s="26">
        <v>12.5</v>
      </c>
      <c r="D55" s="26">
        <v>14.5</v>
      </c>
      <c r="E55" s="26">
        <v>13.5</v>
      </c>
      <c r="F55" s="129"/>
      <c r="G55" s="129"/>
      <c r="H55" s="129"/>
      <c r="I55" s="129"/>
    </row>
    <row r="56" spans="1:9" hidden="1">
      <c r="A56" s="27">
        <v>44649</v>
      </c>
      <c r="B56" s="26">
        <v>13.83</v>
      </c>
      <c r="C56" s="26">
        <v>12.5</v>
      </c>
      <c r="D56" s="26">
        <v>14.5</v>
      </c>
      <c r="E56" s="26">
        <v>13.5</v>
      </c>
      <c r="F56" s="129"/>
      <c r="G56" s="129"/>
      <c r="H56" s="129"/>
      <c r="I56" s="129"/>
    </row>
    <row r="57" spans="1:9" hidden="1">
      <c r="A57" s="27">
        <v>44650</v>
      </c>
      <c r="B57" s="26">
        <v>13.69</v>
      </c>
      <c r="C57" s="26">
        <v>12.5</v>
      </c>
      <c r="D57" s="26">
        <v>14.5</v>
      </c>
      <c r="E57" s="26">
        <v>13.5</v>
      </c>
      <c r="F57" s="129"/>
      <c r="G57" s="129"/>
      <c r="H57" s="129"/>
      <c r="I57" s="129"/>
    </row>
    <row r="58" spans="1:9" hidden="1">
      <c r="A58" s="27">
        <v>44651</v>
      </c>
      <c r="B58" s="26">
        <v>13.7</v>
      </c>
      <c r="C58" s="26">
        <v>12.5</v>
      </c>
      <c r="D58" s="26">
        <v>14.5</v>
      </c>
      <c r="E58" s="26">
        <v>13.5</v>
      </c>
      <c r="F58" s="129"/>
      <c r="G58" s="129"/>
      <c r="H58" s="129"/>
      <c r="I58" s="129"/>
    </row>
    <row r="59" spans="1:9" hidden="1">
      <c r="A59" s="27">
        <v>44652</v>
      </c>
      <c r="B59" s="26">
        <v>13.22</v>
      </c>
      <c r="C59" s="26">
        <v>12.5</v>
      </c>
      <c r="D59" s="26">
        <v>14.5</v>
      </c>
      <c r="E59" s="26">
        <v>13.5</v>
      </c>
      <c r="F59" s="129"/>
      <c r="G59" s="129"/>
      <c r="H59" s="129"/>
      <c r="I59" s="129"/>
    </row>
    <row r="60" spans="1:9" hidden="1">
      <c r="A60" s="27">
        <v>44655</v>
      </c>
      <c r="B60" s="26">
        <v>13.17</v>
      </c>
      <c r="C60" s="26">
        <v>12.5</v>
      </c>
      <c r="D60" s="26">
        <v>14.5</v>
      </c>
      <c r="E60" s="26">
        <v>13.5</v>
      </c>
      <c r="F60" s="129"/>
      <c r="G60" s="129"/>
      <c r="H60" s="129"/>
      <c r="I60" s="129"/>
    </row>
    <row r="61" spans="1:9" hidden="1">
      <c r="A61" s="27">
        <v>44656</v>
      </c>
      <c r="B61" s="26">
        <v>12.99</v>
      </c>
      <c r="C61" s="26">
        <v>12.5</v>
      </c>
      <c r="D61" s="26">
        <v>14.5</v>
      </c>
      <c r="E61" s="26">
        <v>13.5</v>
      </c>
      <c r="F61" s="129"/>
      <c r="G61" s="129"/>
      <c r="H61" s="129"/>
      <c r="I61" s="129"/>
    </row>
    <row r="62" spans="1:9" hidden="1">
      <c r="A62" s="27">
        <v>44657</v>
      </c>
      <c r="B62" s="26">
        <v>12.76</v>
      </c>
      <c r="C62" s="26">
        <v>12.5</v>
      </c>
      <c r="D62" s="26">
        <v>14.5</v>
      </c>
      <c r="E62" s="26">
        <v>13.5</v>
      </c>
      <c r="F62" s="129"/>
      <c r="G62" s="129"/>
      <c r="H62" s="129"/>
      <c r="I62" s="129"/>
    </row>
    <row r="63" spans="1:9" hidden="1">
      <c r="A63" s="27">
        <v>44658</v>
      </c>
      <c r="B63" s="26">
        <v>12.7</v>
      </c>
      <c r="C63" s="26">
        <v>12.5</v>
      </c>
      <c r="D63" s="26">
        <v>14.5</v>
      </c>
      <c r="E63" s="26">
        <v>13.5</v>
      </c>
      <c r="F63" s="129"/>
      <c r="G63" s="129"/>
      <c r="H63" s="129"/>
      <c r="I63" s="129"/>
    </row>
    <row r="64" spans="1:9" hidden="1">
      <c r="A64" s="27">
        <v>44659</v>
      </c>
      <c r="B64" s="26">
        <v>12.87</v>
      </c>
      <c r="C64" s="26">
        <v>12.5</v>
      </c>
      <c r="D64" s="26">
        <v>14.5</v>
      </c>
      <c r="E64" s="26">
        <v>13.5</v>
      </c>
      <c r="F64" s="129"/>
      <c r="G64" s="129"/>
      <c r="H64" s="129"/>
      <c r="I64" s="129"/>
    </row>
    <row r="65" spans="1:9" hidden="1">
      <c r="A65" s="27">
        <v>44662</v>
      </c>
      <c r="B65" s="26">
        <v>13.61</v>
      </c>
      <c r="C65" s="26">
        <v>12.5</v>
      </c>
      <c r="D65" s="26">
        <v>14.5</v>
      </c>
      <c r="E65" s="26">
        <v>13.5</v>
      </c>
      <c r="F65" s="129"/>
      <c r="G65" s="129"/>
      <c r="H65" s="129"/>
      <c r="I65" s="129"/>
    </row>
    <row r="66" spans="1:9" hidden="1">
      <c r="A66" s="27">
        <v>44663</v>
      </c>
      <c r="B66" s="26">
        <v>14.15</v>
      </c>
      <c r="C66" s="26">
        <v>12.5</v>
      </c>
      <c r="D66" s="26">
        <v>14.5</v>
      </c>
      <c r="E66" s="26">
        <v>13.5</v>
      </c>
      <c r="F66" s="129"/>
      <c r="G66" s="129"/>
      <c r="H66" s="129"/>
      <c r="I66" s="129"/>
    </row>
    <row r="67" spans="1:9" hidden="1">
      <c r="A67" s="27">
        <v>44664</v>
      </c>
      <c r="B67" s="26">
        <v>14.03</v>
      </c>
      <c r="C67" s="26">
        <v>12.5</v>
      </c>
      <c r="D67" s="26">
        <v>14.5</v>
      </c>
      <c r="E67" s="26">
        <v>13.5</v>
      </c>
      <c r="F67" s="129"/>
      <c r="G67" s="129"/>
      <c r="H67" s="129"/>
      <c r="I67" s="129"/>
    </row>
    <row r="68" spans="1:9" hidden="1">
      <c r="A68" s="27">
        <v>44665</v>
      </c>
      <c r="B68" s="26">
        <v>14.01</v>
      </c>
      <c r="C68" s="26">
        <v>12.5</v>
      </c>
      <c r="D68" s="26">
        <v>14.5</v>
      </c>
      <c r="E68" s="26">
        <v>13.5</v>
      </c>
      <c r="F68" s="129"/>
      <c r="G68" s="129"/>
      <c r="H68" s="129"/>
      <c r="I68" s="129"/>
    </row>
    <row r="69" spans="1:9" hidden="1">
      <c r="A69" s="27">
        <v>44666</v>
      </c>
      <c r="B69" s="26">
        <v>14.02</v>
      </c>
      <c r="C69" s="26">
        <v>12.5</v>
      </c>
      <c r="D69" s="26">
        <v>14.5</v>
      </c>
      <c r="E69" s="26">
        <v>13.5</v>
      </c>
      <c r="F69" s="129"/>
      <c r="G69" s="129"/>
      <c r="H69" s="129"/>
      <c r="I69" s="129"/>
    </row>
    <row r="70" spans="1:9" hidden="1">
      <c r="A70" s="27">
        <v>44669</v>
      </c>
      <c r="B70" s="26">
        <v>13.95</v>
      </c>
      <c r="C70" s="26">
        <v>12.5</v>
      </c>
      <c r="D70" s="26">
        <v>14.5</v>
      </c>
      <c r="E70" s="26">
        <v>13.5</v>
      </c>
      <c r="F70" s="129"/>
      <c r="G70" s="129"/>
      <c r="H70" s="129"/>
      <c r="I70" s="129"/>
    </row>
    <row r="71" spans="1:9" hidden="1">
      <c r="A71" s="27">
        <v>44670</v>
      </c>
      <c r="B71" s="26">
        <v>13.97</v>
      </c>
      <c r="C71" s="26">
        <v>12.5</v>
      </c>
      <c r="D71" s="26">
        <v>14.5</v>
      </c>
      <c r="E71" s="26">
        <v>13.5</v>
      </c>
      <c r="F71" s="129"/>
      <c r="G71" s="129"/>
      <c r="H71" s="129"/>
      <c r="I71" s="129"/>
    </row>
    <row r="72" spans="1:9" hidden="1">
      <c r="A72" s="27">
        <v>44671</v>
      </c>
      <c r="B72" s="26">
        <v>13.99</v>
      </c>
      <c r="C72" s="26">
        <v>12.5</v>
      </c>
      <c r="D72" s="26">
        <v>14.5</v>
      </c>
      <c r="E72" s="26">
        <v>13.5</v>
      </c>
      <c r="F72" s="129"/>
      <c r="G72" s="129"/>
      <c r="H72" s="129"/>
      <c r="I72" s="129"/>
    </row>
    <row r="73" spans="1:9" hidden="1">
      <c r="A73" s="27">
        <v>44672</v>
      </c>
      <c r="B73" s="26">
        <v>14.05</v>
      </c>
      <c r="C73" s="26">
        <v>12.5</v>
      </c>
      <c r="D73" s="26">
        <v>14.5</v>
      </c>
      <c r="E73" s="26">
        <v>13.5</v>
      </c>
      <c r="F73" s="129"/>
      <c r="G73" s="129"/>
      <c r="H73" s="129"/>
      <c r="I73" s="129"/>
    </row>
    <row r="74" spans="1:9" hidden="1">
      <c r="A74" s="27">
        <v>44673</v>
      </c>
      <c r="B74" s="26">
        <v>13.97</v>
      </c>
      <c r="C74" s="26">
        <v>12.5</v>
      </c>
      <c r="D74" s="26">
        <v>14.5</v>
      </c>
      <c r="E74" s="26">
        <v>13.5</v>
      </c>
      <c r="F74" s="129"/>
      <c r="G74" s="129"/>
      <c r="H74" s="129"/>
      <c r="I74" s="129"/>
    </row>
    <row r="75" spans="1:9" hidden="1">
      <c r="A75" s="27">
        <v>44676</v>
      </c>
      <c r="B75" s="26">
        <v>13.98</v>
      </c>
      <c r="C75" s="26">
        <v>12.5</v>
      </c>
      <c r="D75" s="26">
        <v>14.5</v>
      </c>
      <c r="E75" s="26">
        <v>13.5</v>
      </c>
      <c r="F75" s="129"/>
      <c r="G75" s="129"/>
      <c r="H75" s="129"/>
      <c r="I75" s="129"/>
    </row>
    <row r="76" spans="1:9" hidden="1">
      <c r="A76" s="27">
        <v>44677</v>
      </c>
      <c r="B76" s="26">
        <v>14.43</v>
      </c>
      <c r="C76" s="26">
        <v>13</v>
      </c>
      <c r="D76" s="26">
        <v>15</v>
      </c>
      <c r="E76" s="26">
        <v>14</v>
      </c>
      <c r="F76" s="129"/>
      <c r="G76" s="129"/>
      <c r="H76" s="129"/>
      <c r="I76" s="129"/>
    </row>
    <row r="77" spans="1:9" hidden="1">
      <c r="A77" s="27">
        <v>44678</v>
      </c>
      <c r="B77" s="26">
        <v>14.38</v>
      </c>
      <c r="C77" s="26">
        <v>13</v>
      </c>
      <c r="D77" s="26">
        <v>15</v>
      </c>
      <c r="E77" s="26">
        <v>14</v>
      </c>
      <c r="F77" s="129"/>
      <c r="G77" s="129"/>
      <c r="H77" s="129"/>
      <c r="I77" s="129"/>
    </row>
    <row r="78" spans="1:9" hidden="1">
      <c r="A78" s="27">
        <v>44679</v>
      </c>
      <c r="B78" s="26">
        <v>14.42</v>
      </c>
      <c r="C78" s="26">
        <v>13</v>
      </c>
      <c r="D78" s="26">
        <v>15</v>
      </c>
      <c r="E78" s="26">
        <v>14</v>
      </c>
      <c r="F78" s="129"/>
      <c r="G78" s="129"/>
      <c r="H78" s="129"/>
      <c r="I78" s="129"/>
    </row>
    <row r="79" spans="1:9" hidden="1">
      <c r="A79" s="27">
        <v>44680</v>
      </c>
      <c r="B79" s="26">
        <v>14.53</v>
      </c>
      <c r="C79" s="26">
        <v>13</v>
      </c>
      <c r="D79" s="26">
        <v>15</v>
      </c>
      <c r="E79" s="26">
        <v>14</v>
      </c>
      <c r="F79" s="129"/>
      <c r="G79" s="129"/>
      <c r="H79" s="129"/>
      <c r="I79" s="129"/>
    </row>
    <row r="80" spans="1:9" hidden="1">
      <c r="A80" s="27">
        <v>44684</v>
      </c>
      <c r="B80" s="26">
        <v>14.46</v>
      </c>
      <c r="C80" s="26">
        <v>13</v>
      </c>
      <c r="D80" s="26">
        <v>15</v>
      </c>
      <c r="E80" s="26">
        <v>14</v>
      </c>
      <c r="F80" s="129"/>
      <c r="G80" s="129"/>
      <c r="H80" s="129"/>
      <c r="I80" s="129"/>
    </row>
    <row r="81" spans="1:9" hidden="1">
      <c r="A81" s="27">
        <v>44685</v>
      </c>
      <c r="B81" s="26">
        <v>14.44</v>
      </c>
      <c r="C81" s="26">
        <v>13</v>
      </c>
      <c r="D81" s="26">
        <v>15</v>
      </c>
      <c r="E81" s="26">
        <v>14</v>
      </c>
      <c r="F81" s="129"/>
      <c r="G81" s="129"/>
      <c r="H81" s="129"/>
      <c r="I81" s="129"/>
    </row>
    <row r="82" spans="1:9" hidden="1">
      <c r="A82" s="27">
        <v>44686</v>
      </c>
      <c r="B82" s="26">
        <v>14.37</v>
      </c>
      <c r="C82" s="26">
        <v>13</v>
      </c>
      <c r="D82" s="26">
        <v>15</v>
      </c>
      <c r="E82" s="26">
        <v>14</v>
      </c>
      <c r="F82" s="129"/>
      <c r="G82" s="129"/>
      <c r="H82" s="129"/>
      <c r="I82" s="129"/>
    </row>
    <row r="83" spans="1:9" hidden="1">
      <c r="A83" s="27">
        <v>44687</v>
      </c>
      <c r="B83" s="26">
        <v>14.44</v>
      </c>
      <c r="C83" s="26">
        <v>13</v>
      </c>
      <c r="D83" s="26">
        <v>15</v>
      </c>
      <c r="E83" s="26">
        <v>14</v>
      </c>
      <c r="F83" s="129"/>
      <c r="G83" s="129"/>
      <c r="H83" s="129"/>
      <c r="I83" s="129"/>
    </row>
    <row r="84" spans="1:9" hidden="1">
      <c r="A84" s="27">
        <v>44692</v>
      </c>
      <c r="B84" s="26">
        <v>14.14</v>
      </c>
      <c r="C84" s="26">
        <v>13</v>
      </c>
      <c r="D84" s="26">
        <v>15</v>
      </c>
      <c r="E84" s="26">
        <v>14</v>
      </c>
      <c r="F84" s="129"/>
      <c r="G84" s="129"/>
      <c r="H84" s="129"/>
      <c r="I84" s="129"/>
    </row>
    <row r="85" spans="1:9" hidden="1">
      <c r="A85" s="27">
        <v>44693</v>
      </c>
      <c r="B85" s="26">
        <v>13.61</v>
      </c>
      <c r="C85" s="26">
        <v>13</v>
      </c>
      <c r="D85" s="26">
        <v>15</v>
      </c>
      <c r="E85" s="26">
        <v>14</v>
      </c>
      <c r="F85" s="129"/>
      <c r="G85" s="129"/>
      <c r="H85" s="129"/>
      <c r="I85" s="129"/>
    </row>
    <row r="86" spans="1:9" hidden="1">
      <c r="A86" s="27">
        <v>44694</v>
      </c>
      <c r="B86" s="26">
        <v>13.51</v>
      </c>
      <c r="C86" s="26">
        <v>13</v>
      </c>
      <c r="D86" s="26">
        <v>15</v>
      </c>
      <c r="E86" s="26">
        <v>14</v>
      </c>
      <c r="F86" s="129"/>
      <c r="G86" s="129"/>
      <c r="H86" s="129"/>
      <c r="I86" s="129"/>
    </row>
    <row r="87" spans="1:9" hidden="1">
      <c r="A87" s="27">
        <v>44697</v>
      </c>
      <c r="B87" s="26">
        <v>13.81</v>
      </c>
      <c r="C87" s="26">
        <v>13</v>
      </c>
      <c r="D87" s="26">
        <v>15</v>
      </c>
      <c r="E87" s="26">
        <v>14</v>
      </c>
      <c r="F87" s="129"/>
      <c r="G87" s="129"/>
      <c r="H87" s="129"/>
      <c r="I87" s="129"/>
    </row>
    <row r="88" spans="1:9" hidden="1">
      <c r="A88" s="27">
        <v>44698</v>
      </c>
      <c r="B88" s="26">
        <v>14.11</v>
      </c>
      <c r="C88" s="26">
        <v>13</v>
      </c>
      <c r="D88" s="26">
        <v>15</v>
      </c>
      <c r="E88" s="26">
        <v>14</v>
      </c>
      <c r="F88" s="129"/>
      <c r="G88" s="129"/>
      <c r="H88" s="129"/>
      <c r="I88" s="129"/>
    </row>
    <row r="89" spans="1:9" hidden="1">
      <c r="A89" s="27">
        <v>44699</v>
      </c>
      <c r="B89" s="26">
        <v>14.27</v>
      </c>
      <c r="C89" s="26">
        <v>13</v>
      </c>
      <c r="D89" s="26">
        <v>15</v>
      </c>
      <c r="E89" s="26">
        <v>14</v>
      </c>
      <c r="F89" s="129"/>
      <c r="G89" s="129"/>
      <c r="H89" s="129"/>
      <c r="I89" s="129"/>
    </row>
    <row r="90" spans="1:9" hidden="1">
      <c r="A90" s="27">
        <v>44700</v>
      </c>
      <c r="B90" s="26">
        <v>14.35</v>
      </c>
      <c r="C90" s="26">
        <v>13</v>
      </c>
      <c r="D90" s="26">
        <v>15</v>
      </c>
      <c r="E90" s="26">
        <v>14</v>
      </c>
      <c r="F90" s="129"/>
      <c r="G90" s="129"/>
      <c r="H90" s="129"/>
      <c r="I90" s="129"/>
    </row>
    <row r="91" spans="1:9" hidden="1">
      <c r="A91" s="27">
        <v>44701</v>
      </c>
      <c r="B91" s="26">
        <v>14.16</v>
      </c>
      <c r="C91" s="26">
        <v>13</v>
      </c>
      <c r="D91" s="26">
        <v>15</v>
      </c>
      <c r="E91" s="26">
        <v>14</v>
      </c>
      <c r="F91" s="129"/>
      <c r="G91" s="129"/>
      <c r="H91" s="129"/>
      <c r="I91" s="129"/>
    </row>
    <row r="92" spans="1:9" hidden="1">
      <c r="A92" s="27">
        <v>44704</v>
      </c>
      <c r="B92" s="26">
        <v>14.52</v>
      </c>
      <c r="C92" s="26">
        <v>13</v>
      </c>
      <c r="D92" s="26">
        <v>15</v>
      </c>
      <c r="E92" s="26">
        <v>14</v>
      </c>
      <c r="F92" s="129"/>
      <c r="G92" s="129"/>
      <c r="H92" s="129"/>
      <c r="I92" s="129"/>
    </row>
    <row r="93" spans="1:9" hidden="1">
      <c r="A93" s="27">
        <v>44705</v>
      </c>
      <c r="B93" s="26">
        <v>14.85</v>
      </c>
      <c r="C93" s="26">
        <v>13</v>
      </c>
      <c r="D93" s="26">
        <v>15</v>
      </c>
      <c r="E93" s="26">
        <v>14</v>
      </c>
      <c r="F93" s="129"/>
      <c r="G93" s="129"/>
      <c r="H93" s="129"/>
      <c r="I93" s="129"/>
    </row>
    <row r="94" spans="1:9" hidden="1">
      <c r="A94" s="27">
        <v>44706</v>
      </c>
      <c r="B94" s="26">
        <v>14.89</v>
      </c>
      <c r="C94" s="26">
        <v>13</v>
      </c>
      <c r="D94" s="26">
        <v>15</v>
      </c>
      <c r="E94" s="26">
        <v>14</v>
      </c>
      <c r="F94" s="129"/>
      <c r="G94" s="129"/>
      <c r="H94" s="129"/>
      <c r="I94" s="129"/>
    </row>
    <row r="95" spans="1:9" hidden="1">
      <c r="A95" s="27">
        <v>44707</v>
      </c>
      <c r="B95" s="26">
        <v>14.87</v>
      </c>
      <c r="C95" s="26">
        <v>13</v>
      </c>
      <c r="D95" s="26">
        <v>15</v>
      </c>
      <c r="E95" s="26">
        <v>14</v>
      </c>
      <c r="F95" s="129"/>
      <c r="G95" s="129"/>
      <c r="H95" s="129"/>
      <c r="I95" s="129"/>
    </row>
    <row r="96" spans="1:9" hidden="1">
      <c r="A96" s="27">
        <v>44708</v>
      </c>
      <c r="B96" s="26">
        <v>14.92</v>
      </c>
      <c r="C96" s="26">
        <v>13</v>
      </c>
      <c r="D96" s="26">
        <v>15</v>
      </c>
      <c r="E96" s="26">
        <v>14</v>
      </c>
      <c r="F96" s="129"/>
      <c r="G96" s="129"/>
      <c r="H96" s="129"/>
      <c r="I96" s="129"/>
    </row>
    <row r="97" spans="1:9" hidden="1">
      <c r="A97" s="27">
        <v>44711</v>
      </c>
      <c r="B97" s="26">
        <v>14.79</v>
      </c>
      <c r="C97" s="26">
        <v>13</v>
      </c>
      <c r="D97" s="26">
        <v>15</v>
      </c>
      <c r="E97" s="26">
        <v>14</v>
      </c>
      <c r="F97" s="129"/>
      <c r="G97" s="129"/>
      <c r="H97" s="129"/>
      <c r="I97" s="129"/>
    </row>
    <row r="98" spans="1:9" hidden="1">
      <c r="A98" s="27">
        <v>44712</v>
      </c>
      <c r="B98" s="26">
        <v>14.89</v>
      </c>
      <c r="C98" s="26">
        <v>13</v>
      </c>
      <c r="D98" s="26">
        <v>15</v>
      </c>
      <c r="E98" s="26">
        <v>14</v>
      </c>
      <c r="F98" s="129"/>
      <c r="G98" s="129"/>
      <c r="H98" s="129"/>
      <c r="I98" s="129"/>
    </row>
    <row r="99" spans="1:9" hidden="1">
      <c r="A99" s="27">
        <v>44713</v>
      </c>
      <c r="B99" s="26">
        <v>14.88</v>
      </c>
      <c r="C99" s="26">
        <v>13</v>
      </c>
      <c r="D99" s="26">
        <v>15</v>
      </c>
      <c r="E99" s="26">
        <v>14</v>
      </c>
      <c r="F99" s="129"/>
      <c r="G99" s="129"/>
      <c r="H99" s="129"/>
      <c r="I99" s="129"/>
    </row>
    <row r="100" spans="1:9" hidden="1">
      <c r="A100" s="27">
        <v>44714</v>
      </c>
      <c r="B100" s="26">
        <v>14.55</v>
      </c>
      <c r="C100" s="26">
        <v>13</v>
      </c>
      <c r="D100" s="26">
        <v>15</v>
      </c>
      <c r="E100" s="26">
        <v>14</v>
      </c>
      <c r="F100" s="129"/>
      <c r="G100" s="129"/>
      <c r="H100" s="129"/>
      <c r="I100" s="129"/>
    </row>
    <row r="101" spans="1:9" hidden="1">
      <c r="A101" s="27">
        <v>44715</v>
      </c>
      <c r="B101" s="26">
        <v>14.58</v>
      </c>
      <c r="C101" s="26">
        <v>13</v>
      </c>
      <c r="D101" s="26">
        <v>15</v>
      </c>
      <c r="E101" s="26">
        <v>14</v>
      </c>
      <c r="F101" s="129"/>
      <c r="G101" s="129"/>
      <c r="H101" s="129"/>
      <c r="I101" s="129"/>
    </row>
    <row r="102" spans="1:9" hidden="1">
      <c r="A102" s="27">
        <v>44718</v>
      </c>
      <c r="B102" s="26">
        <v>14.26</v>
      </c>
      <c r="C102" s="26">
        <v>13</v>
      </c>
      <c r="D102" s="26">
        <v>15</v>
      </c>
      <c r="E102" s="26">
        <v>14</v>
      </c>
      <c r="F102" s="129"/>
      <c r="G102" s="129"/>
      <c r="H102" s="129"/>
      <c r="I102" s="129"/>
    </row>
    <row r="103" spans="1:9" hidden="1">
      <c r="A103" s="27">
        <v>44719</v>
      </c>
      <c r="B103" s="26">
        <v>13.95</v>
      </c>
      <c r="C103" s="26">
        <v>13</v>
      </c>
      <c r="D103" s="26">
        <v>15</v>
      </c>
      <c r="E103" s="26">
        <v>14</v>
      </c>
      <c r="F103" s="129"/>
      <c r="G103" s="129"/>
      <c r="H103" s="129"/>
      <c r="I103" s="129"/>
    </row>
    <row r="104" spans="1:9" hidden="1">
      <c r="A104" s="27">
        <v>44720</v>
      </c>
      <c r="B104" s="26">
        <v>13.68</v>
      </c>
      <c r="C104" s="26">
        <v>13</v>
      </c>
      <c r="D104" s="26">
        <v>15</v>
      </c>
      <c r="E104" s="26">
        <v>14</v>
      </c>
      <c r="F104" s="129"/>
      <c r="G104" s="129"/>
      <c r="H104" s="129"/>
      <c r="I104" s="129"/>
    </row>
    <row r="105" spans="1:9" hidden="1">
      <c r="A105" s="27">
        <v>44721</v>
      </c>
      <c r="B105" s="26">
        <v>13.64</v>
      </c>
      <c r="C105" s="26">
        <v>13</v>
      </c>
      <c r="D105" s="26">
        <v>15</v>
      </c>
      <c r="E105" s="26">
        <v>14</v>
      </c>
      <c r="F105" s="129"/>
      <c r="G105" s="129"/>
      <c r="H105" s="129"/>
      <c r="I105" s="129"/>
    </row>
    <row r="106" spans="1:9" hidden="1">
      <c r="A106" s="27">
        <v>44722</v>
      </c>
      <c r="B106" s="26">
        <v>13.42</v>
      </c>
      <c r="C106" s="26">
        <v>13</v>
      </c>
      <c r="D106" s="26">
        <v>15</v>
      </c>
      <c r="E106" s="26">
        <v>14</v>
      </c>
      <c r="F106" s="129"/>
      <c r="G106" s="129"/>
      <c r="H106" s="129"/>
      <c r="I106" s="129"/>
    </row>
    <row r="107" spans="1:9" hidden="1">
      <c r="A107" s="27">
        <v>44725</v>
      </c>
      <c r="B107" s="26">
        <v>13.33</v>
      </c>
      <c r="C107" s="26">
        <v>13</v>
      </c>
      <c r="D107" s="26">
        <v>15</v>
      </c>
      <c r="E107" s="26">
        <v>14</v>
      </c>
      <c r="F107" s="129"/>
      <c r="G107" s="129"/>
      <c r="H107" s="129"/>
      <c r="I107" s="129"/>
    </row>
    <row r="108" spans="1:9" hidden="1">
      <c r="A108" s="27">
        <v>44726</v>
      </c>
      <c r="B108" s="26">
        <v>13.25</v>
      </c>
      <c r="C108" s="26">
        <v>13</v>
      </c>
      <c r="D108" s="26">
        <v>15</v>
      </c>
      <c r="E108" s="26">
        <v>14</v>
      </c>
      <c r="F108" s="129"/>
      <c r="G108" s="129"/>
      <c r="H108" s="129"/>
      <c r="I108" s="129"/>
    </row>
    <row r="109" spans="1:9" hidden="1">
      <c r="A109" s="27">
        <v>44727</v>
      </c>
      <c r="B109" s="26">
        <v>13.2</v>
      </c>
      <c r="C109" s="26">
        <v>13</v>
      </c>
      <c r="D109" s="26">
        <v>15</v>
      </c>
      <c r="E109" s="26">
        <v>14</v>
      </c>
      <c r="F109" s="129"/>
      <c r="G109" s="129"/>
      <c r="H109" s="129"/>
      <c r="I109" s="129"/>
    </row>
    <row r="110" spans="1:9" hidden="1">
      <c r="A110" s="27">
        <v>44728</v>
      </c>
      <c r="B110" s="26">
        <v>13.11</v>
      </c>
      <c r="C110" s="26">
        <v>13</v>
      </c>
      <c r="D110" s="26">
        <v>15</v>
      </c>
      <c r="E110" s="26">
        <v>14</v>
      </c>
      <c r="F110" s="129"/>
      <c r="G110" s="129"/>
      <c r="H110" s="129"/>
      <c r="I110" s="129"/>
    </row>
    <row r="111" spans="1:9" hidden="1">
      <c r="A111" s="27">
        <v>44729</v>
      </c>
      <c r="B111" s="26">
        <v>13.07</v>
      </c>
      <c r="C111" s="26">
        <v>13</v>
      </c>
      <c r="D111" s="26">
        <v>15</v>
      </c>
      <c r="E111" s="26">
        <v>14</v>
      </c>
      <c r="F111" s="129"/>
      <c r="G111" s="129"/>
      <c r="H111" s="129"/>
      <c r="I111" s="129"/>
    </row>
    <row r="112" spans="1:9" hidden="1">
      <c r="A112" s="27">
        <v>44732</v>
      </c>
      <c r="B112" s="26">
        <v>13.42</v>
      </c>
      <c r="C112" s="26">
        <v>13</v>
      </c>
      <c r="D112" s="26">
        <v>15</v>
      </c>
      <c r="E112" s="26">
        <v>14</v>
      </c>
      <c r="F112" s="129"/>
      <c r="G112" s="129"/>
      <c r="H112" s="129"/>
      <c r="I112" s="129"/>
    </row>
    <row r="113" spans="1:9" hidden="1">
      <c r="A113" s="27">
        <v>44733</v>
      </c>
      <c r="B113" s="26">
        <v>13.11</v>
      </c>
      <c r="C113" s="26">
        <v>13</v>
      </c>
      <c r="D113" s="26">
        <v>15</v>
      </c>
      <c r="E113" s="26">
        <v>14</v>
      </c>
      <c r="F113" s="129"/>
      <c r="G113" s="129"/>
      <c r="H113" s="129"/>
      <c r="I113" s="129"/>
    </row>
    <row r="114" spans="1:9" hidden="1">
      <c r="A114" s="27">
        <v>44734</v>
      </c>
      <c r="B114" s="26">
        <v>13.08</v>
      </c>
      <c r="C114" s="26">
        <v>13</v>
      </c>
      <c r="D114" s="26">
        <v>15</v>
      </c>
      <c r="E114" s="26">
        <v>14</v>
      </c>
      <c r="F114" s="129"/>
      <c r="G114" s="129"/>
      <c r="H114" s="129"/>
      <c r="I114" s="129"/>
    </row>
    <row r="115" spans="1:9" hidden="1">
      <c r="A115" s="27">
        <v>44735</v>
      </c>
      <c r="B115" s="26">
        <v>13.09</v>
      </c>
      <c r="C115" s="26">
        <v>13</v>
      </c>
      <c r="D115" s="26">
        <v>15</v>
      </c>
      <c r="E115" s="26">
        <v>14</v>
      </c>
      <c r="F115" s="129"/>
      <c r="G115" s="129"/>
      <c r="H115" s="129"/>
      <c r="I115" s="129"/>
    </row>
    <row r="116" spans="1:9" hidden="1">
      <c r="A116" s="27">
        <v>44736</v>
      </c>
      <c r="B116" s="26">
        <v>13.07</v>
      </c>
      <c r="C116" s="26">
        <v>13</v>
      </c>
      <c r="D116" s="26">
        <v>15</v>
      </c>
      <c r="E116" s="26">
        <v>14</v>
      </c>
      <c r="F116" s="129"/>
      <c r="G116" s="129"/>
      <c r="H116" s="129"/>
      <c r="I116" s="129"/>
    </row>
    <row r="117" spans="1:9" hidden="1">
      <c r="A117" s="27">
        <v>44739</v>
      </c>
      <c r="B117" s="26">
        <v>13.08</v>
      </c>
      <c r="C117" s="26">
        <v>13</v>
      </c>
      <c r="D117" s="26">
        <v>15</v>
      </c>
      <c r="E117" s="26">
        <v>14</v>
      </c>
      <c r="F117" s="129"/>
      <c r="G117" s="129"/>
      <c r="H117" s="129"/>
      <c r="I117" s="129"/>
    </row>
    <row r="118" spans="1:9" hidden="1">
      <c r="A118" s="27">
        <v>44740</v>
      </c>
      <c r="B118" s="26">
        <v>13.23</v>
      </c>
      <c r="C118" s="26">
        <v>13</v>
      </c>
      <c r="D118" s="26">
        <v>15</v>
      </c>
      <c r="E118" s="26">
        <v>14</v>
      </c>
      <c r="F118" s="129"/>
      <c r="G118" s="129"/>
      <c r="H118" s="129"/>
      <c r="I118" s="129"/>
    </row>
    <row r="119" spans="1:9" hidden="1">
      <c r="A119" s="27">
        <v>44741</v>
      </c>
      <c r="B119" s="26">
        <v>13.22</v>
      </c>
      <c r="C119" s="26">
        <v>13</v>
      </c>
      <c r="D119" s="26">
        <v>15</v>
      </c>
      <c r="E119" s="26">
        <v>14</v>
      </c>
      <c r="F119" s="129"/>
      <c r="G119" s="129"/>
      <c r="H119" s="129"/>
      <c r="I119" s="129"/>
    </row>
    <row r="120" spans="1:9" hidden="1">
      <c r="A120" s="27">
        <v>44742</v>
      </c>
      <c r="B120" s="26">
        <v>13.39</v>
      </c>
      <c r="C120" s="26">
        <v>13</v>
      </c>
      <c r="D120" s="26">
        <v>15</v>
      </c>
      <c r="E120" s="26">
        <v>14</v>
      </c>
      <c r="F120" s="129"/>
      <c r="G120" s="129"/>
      <c r="H120" s="129"/>
      <c r="I120" s="129"/>
    </row>
    <row r="121" spans="1:9" hidden="1">
      <c r="A121" s="27">
        <v>44743</v>
      </c>
      <c r="B121" s="26">
        <v>13.06</v>
      </c>
      <c r="C121" s="26">
        <v>13</v>
      </c>
      <c r="D121" s="26">
        <v>15</v>
      </c>
      <c r="E121" s="26">
        <v>14</v>
      </c>
      <c r="F121" s="129"/>
      <c r="G121" s="129"/>
      <c r="H121" s="129"/>
      <c r="I121" s="129"/>
    </row>
    <row r="122" spans="1:9" hidden="1">
      <c r="A122" s="27">
        <v>44746</v>
      </c>
      <c r="B122" s="26">
        <v>13.05</v>
      </c>
      <c r="C122" s="26">
        <v>13</v>
      </c>
      <c r="D122" s="26">
        <v>15</v>
      </c>
      <c r="E122" s="26">
        <v>14</v>
      </c>
      <c r="F122" s="129"/>
      <c r="G122" s="129"/>
      <c r="H122" s="129"/>
      <c r="I122" s="129"/>
    </row>
    <row r="123" spans="1:9" hidden="1">
      <c r="A123" s="27">
        <v>44747</v>
      </c>
      <c r="B123" s="26">
        <v>13.01</v>
      </c>
      <c r="C123" s="26">
        <v>13</v>
      </c>
      <c r="D123" s="26">
        <v>15</v>
      </c>
      <c r="E123" s="26">
        <v>14</v>
      </c>
      <c r="F123" s="129"/>
      <c r="G123" s="129"/>
      <c r="H123" s="129"/>
      <c r="I123" s="129"/>
    </row>
    <row r="124" spans="1:9" hidden="1">
      <c r="A124" s="27">
        <v>44749</v>
      </c>
      <c r="B124" s="26">
        <v>12.98</v>
      </c>
      <c r="C124" s="26">
        <v>13</v>
      </c>
      <c r="D124" s="26">
        <v>15</v>
      </c>
      <c r="E124" s="26">
        <v>14</v>
      </c>
      <c r="F124" s="129"/>
      <c r="G124" s="129"/>
      <c r="H124" s="129"/>
      <c r="I124" s="129"/>
    </row>
    <row r="125" spans="1:9" hidden="1">
      <c r="A125" s="27">
        <v>44750</v>
      </c>
      <c r="B125" s="26">
        <v>12.8</v>
      </c>
      <c r="C125" s="26">
        <v>13</v>
      </c>
      <c r="D125" s="26">
        <v>15</v>
      </c>
      <c r="E125" s="26">
        <v>14</v>
      </c>
      <c r="F125" s="129"/>
      <c r="G125" s="129"/>
      <c r="H125" s="129"/>
      <c r="I125" s="129"/>
    </row>
    <row r="126" spans="1:9" hidden="1">
      <c r="A126" s="27">
        <v>44753</v>
      </c>
      <c r="B126" s="26">
        <v>12.98</v>
      </c>
      <c r="C126" s="26">
        <v>13</v>
      </c>
      <c r="D126" s="26">
        <v>15</v>
      </c>
      <c r="E126" s="26">
        <v>14</v>
      </c>
      <c r="F126" s="129"/>
      <c r="G126" s="129"/>
      <c r="H126" s="129"/>
      <c r="I126" s="129"/>
    </row>
    <row r="127" spans="1:9" hidden="1">
      <c r="A127" s="27">
        <v>44754</v>
      </c>
      <c r="B127" s="26">
        <v>12.98</v>
      </c>
      <c r="C127" s="26">
        <v>13</v>
      </c>
      <c r="D127" s="26">
        <v>15</v>
      </c>
      <c r="E127" s="26">
        <v>14</v>
      </c>
      <c r="F127" s="129"/>
      <c r="G127" s="129"/>
      <c r="H127" s="129"/>
      <c r="I127" s="129"/>
    </row>
    <row r="128" spans="1:9" hidden="1">
      <c r="A128" s="27">
        <v>44755</v>
      </c>
      <c r="B128" s="26">
        <v>13</v>
      </c>
      <c r="C128" s="26">
        <v>13</v>
      </c>
      <c r="D128" s="26">
        <v>15</v>
      </c>
      <c r="E128" s="26">
        <v>14</v>
      </c>
      <c r="F128" s="129"/>
      <c r="G128" s="129"/>
      <c r="H128" s="129"/>
      <c r="I128" s="129"/>
    </row>
    <row r="129" spans="1:9" hidden="1">
      <c r="A129" s="27">
        <v>44756</v>
      </c>
      <c r="B129" s="26">
        <v>13</v>
      </c>
      <c r="C129" s="26">
        <v>13</v>
      </c>
      <c r="D129" s="26">
        <v>15</v>
      </c>
      <c r="E129" s="26">
        <v>14</v>
      </c>
      <c r="F129" s="129"/>
      <c r="G129" s="129"/>
      <c r="H129" s="129"/>
      <c r="I129" s="129"/>
    </row>
    <row r="130" spans="1:9" hidden="1">
      <c r="A130" s="27">
        <v>44757</v>
      </c>
      <c r="B130" s="26">
        <v>13</v>
      </c>
      <c r="C130" s="26">
        <v>13</v>
      </c>
      <c r="D130" s="26">
        <v>15</v>
      </c>
      <c r="E130" s="26">
        <v>14</v>
      </c>
      <c r="F130" s="129"/>
      <c r="G130" s="129"/>
      <c r="H130" s="129"/>
      <c r="I130" s="129"/>
    </row>
    <row r="131" spans="1:9" hidden="1">
      <c r="A131" s="27">
        <v>44760</v>
      </c>
      <c r="B131" s="26">
        <v>13</v>
      </c>
      <c r="C131" s="26">
        <v>13</v>
      </c>
      <c r="D131" s="26">
        <v>15</v>
      </c>
      <c r="E131" s="26">
        <v>14</v>
      </c>
      <c r="F131" s="129"/>
      <c r="G131" s="129"/>
      <c r="H131" s="129"/>
      <c r="I131" s="129"/>
    </row>
    <row r="132" spans="1:9" hidden="1">
      <c r="A132" s="27">
        <v>44761</v>
      </c>
      <c r="B132" s="26">
        <v>13</v>
      </c>
      <c r="C132" s="26">
        <v>13</v>
      </c>
      <c r="D132" s="26">
        <v>15</v>
      </c>
      <c r="E132" s="26">
        <v>14</v>
      </c>
      <c r="F132" s="129"/>
      <c r="G132" s="129"/>
      <c r="H132" s="129"/>
      <c r="I132" s="129"/>
    </row>
    <row r="133" spans="1:9" hidden="1">
      <c r="A133" s="27">
        <v>44762</v>
      </c>
      <c r="B133" s="26">
        <v>12.86</v>
      </c>
      <c r="C133" s="26">
        <v>13</v>
      </c>
      <c r="D133" s="26">
        <v>15</v>
      </c>
      <c r="E133" s="26">
        <v>14</v>
      </c>
      <c r="F133" s="129"/>
      <c r="G133" s="129"/>
      <c r="H133" s="129"/>
      <c r="I133" s="129"/>
    </row>
    <row r="134" spans="1:9" hidden="1">
      <c r="A134" s="27">
        <v>44763</v>
      </c>
      <c r="B134" s="26">
        <v>13</v>
      </c>
      <c r="C134" s="26">
        <v>13</v>
      </c>
      <c r="D134" s="26">
        <v>15</v>
      </c>
      <c r="E134" s="26">
        <v>14</v>
      </c>
      <c r="F134" s="129"/>
      <c r="G134" s="129"/>
      <c r="H134" s="129"/>
      <c r="I134" s="129"/>
    </row>
    <row r="135" spans="1:9" hidden="1">
      <c r="A135" s="27">
        <v>44764</v>
      </c>
      <c r="B135" s="26">
        <v>13</v>
      </c>
      <c r="C135" s="26">
        <v>13</v>
      </c>
      <c r="D135" s="26">
        <v>15</v>
      </c>
      <c r="E135" s="26">
        <v>14</v>
      </c>
      <c r="F135" s="129"/>
      <c r="G135" s="129"/>
      <c r="H135" s="129"/>
      <c r="I135" s="129"/>
    </row>
    <row r="136" spans="1:9" hidden="1">
      <c r="A136" s="27">
        <v>44767</v>
      </c>
      <c r="B136" s="26">
        <v>13</v>
      </c>
      <c r="C136" s="26">
        <v>13</v>
      </c>
      <c r="D136" s="26">
        <v>15</v>
      </c>
      <c r="E136" s="26">
        <v>14</v>
      </c>
      <c r="F136" s="129"/>
      <c r="G136" s="129"/>
      <c r="H136" s="129"/>
      <c r="I136" s="129"/>
    </row>
    <row r="137" spans="1:9" hidden="1">
      <c r="A137" s="27">
        <v>44768</v>
      </c>
      <c r="B137" s="26">
        <v>13.5</v>
      </c>
      <c r="C137" s="26">
        <v>13.5</v>
      </c>
      <c r="D137" s="26">
        <v>15.5</v>
      </c>
      <c r="E137" s="26">
        <v>14.5</v>
      </c>
      <c r="F137" s="129"/>
      <c r="G137" s="129"/>
      <c r="H137" s="129"/>
      <c r="I137" s="129"/>
    </row>
    <row r="138" spans="1:9" hidden="1">
      <c r="A138" s="27">
        <v>44769</v>
      </c>
      <c r="B138" s="26">
        <v>13.5</v>
      </c>
      <c r="C138" s="26">
        <v>13.5</v>
      </c>
      <c r="D138" s="26">
        <v>15.5</v>
      </c>
      <c r="E138" s="26">
        <v>14.5</v>
      </c>
      <c r="F138" s="129"/>
      <c r="G138" s="129"/>
      <c r="H138" s="129"/>
      <c r="I138" s="129"/>
    </row>
    <row r="139" spans="1:9" hidden="1">
      <c r="A139" s="27">
        <v>44770</v>
      </c>
      <c r="B139" s="26">
        <v>13.5</v>
      </c>
      <c r="C139" s="26">
        <v>13.5</v>
      </c>
      <c r="D139" s="26">
        <v>15.5</v>
      </c>
      <c r="E139" s="26">
        <v>14.5</v>
      </c>
      <c r="F139" s="129"/>
      <c r="G139" s="129"/>
      <c r="H139" s="129"/>
      <c r="I139" s="129"/>
    </row>
    <row r="140" spans="1:9" hidden="1">
      <c r="A140" s="27">
        <v>44771</v>
      </c>
      <c r="B140" s="26">
        <v>13.49</v>
      </c>
      <c r="C140" s="26">
        <v>13.5</v>
      </c>
      <c r="D140" s="26">
        <v>15.5</v>
      </c>
      <c r="E140" s="26">
        <v>14.5</v>
      </c>
      <c r="F140" s="129"/>
      <c r="G140" s="129"/>
      <c r="H140" s="129"/>
      <c r="I140" s="129"/>
    </row>
    <row r="141" spans="1:9" hidden="1">
      <c r="A141" s="27">
        <v>44774</v>
      </c>
      <c r="B141" s="26">
        <v>13.46</v>
      </c>
      <c r="C141" s="26">
        <v>13.5</v>
      </c>
      <c r="D141" s="26">
        <v>15.5</v>
      </c>
      <c r="E141" s="26">
        <v>14.5</v>
      </c>
      <c r="F141" s="129"/>
      <c r="G141" s="129"/>
      <c r="H141" s="129"/>
      <c r="I141" s="129"/>
    </row>
    <row r="142" spans="1:9" hidden="1">
      <c r="A142" s="27">
        <v>44775</v>
      </c>
      <c r="B142" s="26">
        <v>13.49</v>
      </c>
      <c r="C142" s="26">
        <v>13.5</v>
      </c>
      <c r="D142" s="26">
        <v>15.5</v>
      </c>
      <c r="E142" s="26">
        <v>14.5</v>
      </c>
      <c r="F142" s="129"/>
      <c r="G142" s="129"/>
      <c r="H142" s="129"/>
      <c r="I142" s="129"/>
    </row>
    <row r="143" spans="1:9" hidden="1">
      <c r="A143" s="27">
        <v>44776</v>
      </c>
      <c r="B143" s="26">
        <v>13.49</v>
      </c>
      <c r="C143" s="26">
        <v>13.5</v>
      </c>
      <c r="D143" s="26">
        <v>15.5</v>
      </c>
      <c r="E143" s="26">
        <v>14.5</v>
      </c>
      <c r="F143" s="129"/>
      <c r="G143" s="129"/>
      <c r="H143" s="129"/>
      <c r="I143" s="129"/>
    </row>
    <row r="144" spans="1:9" hidden="1">
      <c r="A144" s="27">
        <v>44777</v>
      </c>
      <c r="B144" s="26">
        <v>13.5</v>
      </c>
      <c r="C144" s="26">
        <v>13.5</v>
      </c>
      <c r="D144" s="26">
        <v>15.5</v>
      </c>
      <c r="E144" s="26">
        <v>14.5</v>
      </c>
      <c r="F144" s="129"/>
      <c r="G144" s="129"/>
      <c r="H144" s="129"/>
      <c r="I144" s="129"/>
    </row>
    <row r="145" spans="1:9" hidden="1">
      <c r="A145" s="27">
        <v>44778</v>
      </c>
      <c r="B145" s="26">
        <v>13.5</v>
      </c>
      <c r="C145" s="26">
        <v>13.5</v>
      </c>
      <c r="D145" s="26">
        <v>15.5</v>
      </c>
      <c r="E145" s="26">
        <v>14.5</v>
      </c>
      <c r="F145" s="129"/>
      <c r="G145" s="129"/>
      <c r="H145" s="129"/>
      <c r="I145" s="129"/>
    </row>
    <row r="146" spans="1:9" hidden="1">
      <c r="A146" s="27">
        <v>44781</v>
      </c>
      <c r="B146" s="26">
        <v>13.5</v>
      </c>
      <c r="C146" s="26">
        <v>13.5</v>
      </c>
      <c r="D146" s="26">
        <v>15.5</v>
      </c>
      <c r="E146" s="26">
        <v>14.5</v>
      </c>
      <c r="F146" s="129"/>
      <c r="G146" s="129"/>
      <c r="H146" s="129"/>
      <c r="I146" s="129"/>
    </row>
    <row r="147" spans="1:9" hidden="1">
      <c r="A147" s="27">
        <v>44782</v>
      </c>
      <c r="B147" s="26">
        <v>13.5</v>
      </c>
      <c r="C147" s="26">
        <v>13.5</v>
      </c>
      <c r="D147" s="26">
        <v>15.5</v>
      </c>
      <c r="E147" s="26">
        <v>14.5</v>
      </c>
      <c r="F147" s="129"/>
      <c r="G147" s="129"/>
      <c r="H147" s="129"/>
      <c r="I147" s="129"/>
    </row>
    <row r="148" spans="1:9" hidden="1">
      <c r="A148" s="27">
        <v>44783</v>
      </c>
      <c r="B148" s="26">
        <v>13.5</v>
      </c>
      <c r="C148" s="26">
        <v>13.5</v>
      </c>
      <c r="D148" s="26">
        <v>15.5</v>
      </c>
      <c r="E148" s="26">
        <v>14.5</v>
      </c>
      <c r="F148" s="129"/>
      <c r="G148" s="129"/>
      <c r="H148" s="129"/>
      <c r="I148" s="129"/>
    </row>
    <row r="149" spans="1:9" hidden="1">
      <c r="A149" s="27">
        <v>44784</v>
      </c>
      <c r="B149" s="26">
        <v>13.5</v>
      </c>
      <c r="C149" s="26">
        <v>13.5</v>
      </c>
      <c r="D149" s="26">
        <v>15.5</v>
      </c>
      <c r="E149" s="26">
        <v>14.5</v>
      </c>
      <c r="F149" s="129"/>
      <c r="G149" s="129"/>
      <c r="H149" s="129"/>
      <c r="I149" s="129"/>
    </row>
    <row r="150" spans="1:9" hidden="1">
      <c r="A150" s="27">
        <v>44785</v>
      </c>
      <c r="B150" s="26">
        <v>13.5</v>
      </c>
      <c r="C150" s="26">
        <v>13.5</v>
      </c>
      <c r="D150" s="26">
        <v>15.5</v>
      </c>
      <c r="E150" s="26">
        <v>14.5</v>
      </c>
      <c r="F150" s="129"/>
      <c r="G150" s="129"/>
      <c r="H150" s="129"/>
      <c r="I150" s="129"/>
    </row>
    <row r="151" spans="1:9" hidden="1">
      <c r="A151" s="27">
        <v>44788</v>
      </c>
      <c r="B151" s="26">
        <v>13.5</v>
      </c>
      <c r="C151" s="26">
        <v>13.5</v>
      </c>
      <c r="D151" s="26">
        <v>15.5</v>
      </c>
      <c r="E151" s="26">
        <v>14.5</v>
      </c>
      <c r="F151" s="129"/>
      <c r="G151" s="129"/>
      <c r="H151" s="129"/>
      <c r="I151" s="129"/>
    </row>
    <row r="152" spans="1:9" hidden="1">
      <c r="A152" s="27">
        <v>44789</v>
      </c>
      <c r="B152" s="26">
        <v>13.5</v>
      </c>
      <c r="C152" s="26">
        <v>13.5</v>
      </c>
      <c r="D152" s="26">
        <v>15.5</v>
      </c>
      <c r="E152" s="26">
        <v>14.5</v>
      </c>
      <c r="F152" s="129"/>
      <c r="G152" s="129"/>
      <c r="H152" s="129"/>
      <c r="I152" s="129"/>
    </row>
    <row r="153" spans="1:9" hidden="1">
      <c r="A153" s="27">
        <v>44790</v>
      </c>
      <c r="B153" s="26">
        <v>13.5</v>
      </c>
      <c r="C153" s="26">
        <v>13.5</v>
      </c>
      <c r="D153" s="26">
        <v>15.5</v>
      </c>
      <c r="E153" s="26">
        <v>14.5</v>
      </c>
      <c r="F153" s="129"/>
      <c r="G153" s="129"/>
      <c r="H153" s="129"/>
      <c r="I153" s="129"/>
    </row>
    <row r="154" spans="1:9" hidden="1">
      <c r="A154" s="27">
        <v>44791</v>
      </c>
      <c r="B154" s="26">
        <v>13.5</v>
      </c>
      <c r="C154" s="26">
        <v>13.5</v>
      </c>
      <c r="D154" s="26">
        <v>15.5</v>
      </c>
      <c r="E154" s="26">
        <v>14.5</v>
      </c>
      <c r="F154" s="129"/>
      <c r="G154" s="129"/>
      <c r="H154" s="129"/>
      <c r="I154" s="129"/>
    </row>
    <row r="155" spans="1:9" hidden="1">
      <c r="A155" s="27">
        <v>44792</v>
      </c>
      <c r="B155" s="26">
        <v>13.5</v>
      </c>
      <c r="C155" s="26">
        <v>13.5</v>
      </c>
      <c r="D155" s="26">
        <v>15.5</v>
      </c>
      <c r="E155" s="26">
        <v>14.5</v>
      </c>
      <c r="F155" s="129"/>
      <c r="G155" s="129"/>
      <c r="H155" s="129"/>
      <c r="I155" s="129"/>
    </row>
    <row r="156" spans="1:9" hidden="1">
      <c r="A156" s="27">
        <v>44795</v>
      </c>
      <c r="B156" s="26">
        <v>13.5</v>
      </c>
      <c r="C156" s="26">
        <v>13.5</v>
      </c>
      <c r="D156" s="26">
        <v>15.5</v>
      </c>
      <c r="E156" s="26">
        <v>14.5</v>
      </c>
      <c r="F156" s="129"/>
      <c r="G156" s="129"/>
      <c r="H156" s="129"/>
      <c r="I156" s="129"/>
    </row>
    <row r="157" spans="1:9" hidden="1">
      <c r="A157" s="27">
        <v>44796</v>
      </c>
      <c r="B157" s="26">
        <v>13.54</v>
      </c>
      <c r="C157" s="26">
        <v>13.5</v>
      </c>
      <c r="D157" s="26">
        <v>15.5</v>
      </c>
      <c r="E157" s="26">
        <v>14.5</v>
      </c>
      <c r="F157" s="129"/>
      <c r="G157" s="129"/>
      <c r="H157" s="129"/>
      <c r="I157" s="129"/>
    </row>
    <row r="158" spans="1:9" hidden="1">
      <c r="A158" s="27">
        <v>44797</v>
      </c>
      <c r="B158" s="26">
        <v>14.54</v>
      </c>
      <c r="C158" s="26">
        <v>13.5</v>
      </c>
      <c r="D158" s="26">
        <v>15.5</v>
      </c>
      <c r="E158" s="26">
        <v>14.5</v>
      </c>
      <c r="F158" s="129"/>
      <c r="G158" s="129"/>
      <c r="H158" s="129"/>
      <c r="I158" s="129"/>
    </row>
    <row r="159" spans="1:9" hidden="1">
      <c r="A159" s="27">
        <v>44798</v>
      </c>
      <c r="B159" s="26">
        <v>14.97</v>
      </c>
      <c r="C159" s="26">
        <v>13.5</v>
      </c>
      <c r="D159" s="26">
        <v>15.5</v>
      </c>
      <c r="E159" s="26">
        <v>14.5</v>
      </c>
      <c r="F159" s="129"/>
      <c r="G159" s="129"/>
      <c r="H159" s="129"/>
      <c r="I159" s="129"/>
    </row>
    <row r="160" spans="1:9" hidden="1">
      <c r="A160" s="27">
        <v>44799</v>
      </c>
      <c r="B160" s="26">
        <v>15.25</v>
      </c>
      <c r="C160" s="26">
        <v>13.5</v>
      </c>
      <c r="D160" s="26">
        <v>15.5</v>
      </c>
      <c r="E160" s="26">
        <v>14.5</v>
      </c>
      <c r="F160" s="129"/>
      <c r="G160" s="129"/>
      <c r="H160" s="129"/>
      <c r="I160" s="129"/>
    </row>
    <row r="161" spans="1:9" hidden="1">
      <c r="A161" s="27">
        <v>44800</v>
      </c>
      <c r="B161" s="26">
        <v>15.04</v>
      </c>
      <c r="C161" s="26">
        <v>13.5</v>
      </c>
      <c r="D161" s="26">
        <v>15.5</v>
      </c>
      <c r="E161" s="26">
        <v>14.5</v>
      </c>
      <c r="F161" s="129"/>
      <c r="G161" s="129"/>
      <c r="H161" s="129"/>
      <c r="I161" s="129"/>
    </row>
    <row r="162" spans="1:9" hidden="1">
      <c r="A162" s="27">
        <v>44804</v>
      </c>
      <c r="B162" s="26">
        <v>15.13</v>
      </c>
      <c r="C162" s="26">
        <v>13.5</v>
      </c>
      <c r="D162" s="26">
        <v>15.5</v>
      </c>
      <c r="E162" s="26">
        <v>14.5</v>
      </c>
      <c r="F162" s="129"/>
      <c r="G162" s="129"/>
      <c r="H162" s="129"/>
      <c r="I162" s="129"/>
    </row>
    <row r="163" spans="1:9" hidden="1">
      <c r="A163" s="27">
        <v>44805</v>
      </c>
      <c r="B163" s="26">
        <v>15.21</v>
      </c>
      <c r="C163" s="26">
        <v>13.5</v>
      </c>
      <c r="D163" s="26">
        <v>15.5</v>
      </c>
      <c r="E163" s="26">
        <v>14.5</v>
      </c>
      <c r="F163" s="129"/>
      <c r="G163" s="129"/>
      <c r="H163" s="129"/>
      <c r="I163" s="129"/>
    </row>
    <row r="164" spans="1:9" hidden="1">
      <c r="A164" s="27">
        <v>44806</v>
      </c>
      <c r="B164" s="26">
        <v>15.29</v>
      </c>
      <c r="C164" s="26">
        <v>13.5</v>
      </c>
      <c r="D164" s="26">
        <v>15.5</v>
      </c>
      <c r="E164" s="26">
        <v>14.5</v>
      </c>
      <c r="F164" s="129"/>
      <c r="G164" s="129"/>
      <c r="H164" s="129"/>
      <c r="I164" s="129"/>
    </row>
    <row r="165" spans="1:9" hidden="1">
      <c r="A165" s="27">
        <v>44809</v>
      </c>
      <c r="B165" s="26">
        <v>15.1</v>
      </c>
      <c r="C165" s="26">
        <v>13.5</v>
      </c>
      <c r="D165" s="26">
        <v>15.5</v>
      </c>
      <c r="E165" s="26">
        <v>14.5</v>
      </c>
      <c r="F165" s="129"/>
      <c r="G165" s="129"/>
      <c r="H165" s="129"/>
      <c r="I165" s="129"/>
    </row>
    <row r="166" spans="1:9" hidden="1">
      <c r="A166" s="27">
        <v>44810</v>
      </c>
      <c r="B166" s="26">
        <v>15.09</v>
      </c>
      <c r="C166" s="26">
        <v>13.5</v>
      </c>
      <c r="D166" s="26">
        <v>15.5</v>
      </c>
      <c r="E166" s="26">
        <v>14.5</v>
      </c>
      <c r="F166" s="129"/>
      <c r="G166" s="129"/>
      <c r="H166" s="129"/>
      <c r="I166" s="129"/>
    </row>
    <row r="167" spans="1:9" hidden="1">
      <c r="A167" s="27">
        <v>44811</v>
      </c>
      <c r="B167" s="26">
        <v>14.44</v>
      </c>
      <c r="C167" s="26">
        <v>13.5</v>
      </c>
      <c r="D167" s="26">
        <v>15.5</v>
      </c>
      <c r="E167" s="26">
        <v>14.5</v>
      </c>
      <c r="F167" s="129"/>
      <c r="G167" s="129"/>
      <c r="H167" s="129"/>
      <c r="I167" s="129"/>
    </row>
    <row r="168" spans="1:9" hidden="1">
      <c r="A168" s="27">
        <v>44812</v>
      </c>
      <c r="B168" s="26">
        <v>13.95</v>
      </c>
      <c r="C168" s="26">
        <v>13.5</v>
      </c>
      <c r="D168" s="26">
        <v>15.5</v>
      </c>
      <c r="E168" s="26">
        <v>14.5</v>
      </c>
      <c r="F168" s="129"/>
      <c r="G168" s="129"/>
      <c r="H168" s="129"/>
      <c r="I168" s="129"/>
    </row>
    <row r="169" spans="1:9" hidden="1">
      <c r="A169" s="27">
        <v>44813</v>
      </c>
      <c r="B169" s="26">
        <v>13.61</v>
      </c>
      <c r="C169" s="26">
        <v>13.5</v>
      </c>
      <c r="D169" s="26">
        <v>15.5</v>
      </c>
      <c r="E169" s="26">
        <v>14.5</v>
      </c>
      <c r="F169" s="129"/>
      <c r="G169" s="129"/>
      <c r="H169" s="129"/>
      <c r="I169" s="129"/>
    </row>
    <row r="170" spans="1:9" hidden="1">
      <c r="A170" s="27">
        <v>44816</v>
      </c>
      <c r="B170" s="26">
        <v>13.54</v>
      </c>
      <c r="C170" s="26">
        <v>13.5</v>
      </c>
      <c r="D170" s="26">
        <v>15.5</v>
      </c>
      <c r="E170" s="26">
        <v>14.5</v>
      </c>
      <c r="F170" s="129"/>
      <c r="G170" s="129"/>
      <c r="H170" s="129"/>
      <c r="I170" s="129"/>
    </row>
    <row r="171" spans="1:9" hidden="1">
      <c r="A171" s="27">
        <v>44817</v>
      </c>
      <c r="B171" s="26">
        <v>13.67</v>
      </c>
      <c r="C171" s="26">
        <v>13.5</v>
      </c>
      <c r="D171" s="26">
        <v>15.5</v>
      </c>
      <c r="E171" s="26">
        <v>14.5</v>
      </c>
      <c r="F171" s="129"/>
      <c r="G171" s="129"/>
      <c r="H171" s="129"/>
      <c r="I171" s="129"/>
    </row>
    <row r="172" spans="1:9" hidden="1">
      <c r="A172" s="27">
        <v>44818</v>
      </c>
      <c r="B172" s="26">
        <v>14.34</v>
      </c>
      <c r="C172" s="26">
        <v>13.5</v>
      </c>
      <c r="D172" s="26">
        <v>15.5</v>
      </c>
      <c r="E172" s="26">
        <v>14.5</v>
      </c>
      <c r="F172" s="129"/>
      <c r="G172" s="129"/>
      <c r="H172" s="129"/>
      <c r="I172" s="129"/>
    </row>
    <row r="173" spans="1:9" hidden="1">
      <c r="A173" s="27">
        <v>44819</v>
      </c>
      <c r="B173" s="26">
        <v>13.98</v>
      </c>
      <c r="C173" s="26">
        <v>13.5</v>
      </c>
      <c r="D173" s="26">
        <v>15.5</v>
      </c>
      <c r="E173" s="26">
        <v>14.5</v>
      </c>
      <c r="F173" s="129"/>
      <c r="G173" s="129"/>
      <c r="H173" s="129"/>
      <c r="I173" s="129"/>
    </row>
    <row r="174" spans="1:9" hidden="1">
      <c r="A174" s="27">
        <v>44820</v>
      </c>
      <c r="B174" s="26">
        <v>14.35</v>
      </c>
      <c r="C174" s="26">
        <v>13.5</v>
      </c>
      <c r="D174" s="26">
        <v>15.5</v>
      </c>
      <c r="E174" s="26">
        <v>14.5</v>
      </c>
      <c r="F174" s="129"/>
      <c r="G174" s="129"/>
      <c r="H174" s="129"/>
      <c r="I174" s="129"/>
    </row>
    <row r="175" spans="1:9" hidden="1">
      <c r="A175" s="27">
        <v>44823</v>
      </c>
      <c r="B175" s="26">
        <v>14.46</v>
      </c>
      <c r="C175" s="26">
        <v>13.5</v>
      </c>
      <c r="D175" s="26">
        <v>15.5</v>
      </c>
      <c r="E175" s="26">
        <v>14.5</v>
      </c>
      <c r="F175" s="129"/>
      <c r="G175" s="129"/>
      <c r="H175" s="129"/>
      <c r="I175" s="129"/>
    </row>
    <row r="176" spans="1:9" hidden="1">
      <c r="A176" s="27">
        <v>44824</v>
      </c>
      <c r="B176" s="26">
        <v>14.68</v>
      </c>
      <c r="C176" s="26">
        <v>13.5</v>
      </c>
      <c r="D176" s="26">
        <v>15.5</v>
      </c>
      <c r="E176" s="26">
        <v>14.5</v>
      </c>
      <c r="F176" s="129"/>
      <c r="G176" s="129"/>
      <c r="H176" s="129"/>
      <c r="I176" s="129"/>
    </row>
    <row r="177" spans="1:9" hidden="1">
      <c r="A177" s="27">
        <v>44825</v>
      </c>
      <c r="B177" s="26">
        <v>14.65</v>
      </c>
      <c r="C177" s="26">
        <v>13.5</v>
      </c>
      <c r="D177" s="26">
        <v>15.5</v>
      </c>
      <c r="E177" s="26">
        <v>14.5</v>
      </c>
      <c r="F177" s="129"/>
      <c r="G177" s="129"/>
      <c r="H177" s="129"/>
      <c r="I177" s="129"/>
    </row>
    <row r="178" spans="1:9" hidden="1">
      <c r="A178" s="27">
        <v>44826</v>
      </c>
      <c r="B178" s="26">
        <v>14.37</v>
      </c>
      <c r="C178" s="26">
        <v>13.5</v>
      </c>
      <c r="D178" s="26">
        <v>15.5</v>
      </c>
      <c r="E178" s="26">
        <v>14.5</v>
      </c>
      <c r="F178" s="129"/>
      <c r="G178" s="129"/>
      <c r="H178" s="129"/>
      <c r="I178" s="129"/>
    </row>
    <row r="179" spans="1:9" hidden="1">
      <c r="A179" s="27">
        <v>44827</v>
      </c>
      <c r="B179" s="26">
        <v>14.34</v>
      </c>
      <c r="C179" s="26">
        <v>13.5</v>
      </c>
      <c r="D179" s="26">
        <v>15.5</v>
      </c>
      <c r="E179" s="26">
        <v>14.5</v>
      </c>
      <c r="F179" s="129"/>
      <c r="G179" s="129"/>
      <c r="H179" s="129"/>
      <c r="I179" s="129"/>
    </row>
    <row r="180" spans="1:9" hidden="1">
      <c r="A180" s="27">
        <v>44830</v>
      </c>
      <c r="B180" s="26">
        <v>14.43</v>
      </c>
      <c r="C180" s="26">
        <v>13.5</v>
      </c>
      <c r="D180" s="26">
        <v>15.5</v>
      </c>
      <c r="E180" s="26">
        <v>14.5</v>
      </c>
      <c r="F180" s="129"/>
      <c r="G180" s="129"/>
      <c r="H180" s="129"/>
      <c r="I180" s="129"/>
    </row>
    <row r="181" spans="1:9" hidden="1">
      <c r="A181" s="27">
        <v>44831</v>
      </c>
      <c r="B181" s="26">
        <v>14.39</v>
      </c>
      <c r="C181" s="26">
        <v>13.5</v>
      </c>
      <c r="D181" s="26">
        <v>15.5</v>
      </c>
      <c r="E181" s="26">
        <v>14.5</v>
      </c>
      <c r="F181" s="129"/>
      <c r="G181" s="129"/>
      <c r="H181" s="129"/>
      <c r="I181" s="129"/>
    </row>
    <row r="182" spans="1:9" hidden="1">
      <c r="A182" s="27">
        <v>44832</v>
      </c>
      <c r="B182" s="26">
        <v>14.35</v>
      </c>
      <c r="C182" s="26">
        <v>13.5</v>
      </c>
      <c r="D182" s="26">
        <v>15.5</v>
      </c>
      <c r="E182" s="26">
        <v>14.5</v>
      </c>
      <c r="F182" s="129"/>
      <c r="G182" s="129"/>
      <c r="H182" s="129"/>
      <c r="I182" s="129"/>
    </row>
    <row r="183" spans="1:9" hidden="1">
      <c r="A183" s="27">
        <v>44833</v>
      </c>
      <c r="B183" s="26">
        <v>14.25</v>
      </c>
      <c r="C183" s="26">
        <v>13.5</v>
      </c>
      <c r="D183" s="26">
        <v>15.5</v>
      </c>
      <c r="E183" s="26">
        <v>14.5</v>
      </c>
      <c r="F183" s="129"/>
      <c r="G183" s="129"/>
      <c r="H183" s="129"/>
      <c r="I183" s="129"/>
    </row>
    <row r="184" spans="1:9" hidden="1">
      <c r="A184" s="27">
        <v>44834</v>
      </c>
      <c r="B184" s="26">
        <v>14.68</v>
      </c>
      <c r="C184" s="26">
        <v>13.5</v>
      </c>
      <c r="D184" s="26">
        <v>15.5</v>
      </c>
      <c r="E184" s="26">
        <v>14.5</v>
      </c>
      <c r="F184" s="129"/>
      <c r="G184" s="129"/>
      <c r="H184" s="129"/>
      <c r="I184" s="129"/>
    </row>
    <row r="185" spans="1:9" hidden="1">
      <c r="A185" s="27">
        <v>44837</v>
      </c>
      <c r="B185" s="26">
        <v>14.37</v>
      </c>
      <c r="C185" s="26">
        <v>13.5</v>
      </c>
      <c r="D185" s="26">
        <v>15.5</v>
      </c>
      <c r="E185" s="26">
        <v>14.5</v>
      </c>
      <c r="F185" s="129"/>
      <c r="G185" s="129"/>
      <c r="H185" s="129"/>
      <c r="I185" s="129"/>
    </row>
    <row r="186" spans="1:9" hidden="1">
      <c r="A186" s="27">
        <v>44838</v>
      </c>
      <c r="B186" s="26">
        <v>15.02</v>
      </c>
      <c r="C186" s="26">
        <v>13.5</v>
      </c>
      <c r="D186" s="26">
        <v>15.5</v>
      </c>
      <c r="E186" s="26">
        <v>14.5</v>
      </c>
      <c r="F186" s="129"/>
      <c r="G186" s="129"/>
      <c r="H186" s="129"/>
      <c r="I186" s="129"/>
    </row>
    <row r="187" spans="1:9" hidden="1">
      <c r="A187" s="27">
        <v>44839</v>
      </c>
      <c r="B187" s="26">
        <v>14.83</v>
      </c>
      <c r="C187" s="26">
        <v>13.5</v>
      </c>
      <c r="D187" s="26">
        <v>15.5</v>
      </c>
      <c r="E187" s="26">
        <v>14.5</v>
      </c>
      <c r="F187" s="129"/>
      <c r="G187" s="129"/>
      <c r="H187" s="129"/>
      <c r="I187" s="129"/>
    </row>
    <row r="188" spans="1:9" hidden="1">
      <c r="A188" s="27">
        <v>44840</v>
      </c>
      <c r="B188" s="26">
        <v>14.79</v>
      </c>
      <c r="C188" s="26">
        <v>13.5</v>
      </c>
      <c r="D188" s="26">
        <v>15.5</v>
      </c>
      <c r="E188" s="26">
        <v>14.5</v>
      </c>
      <c r="F188" s="129"/>
      <c r="G188" s="129"/>
      <c r="H188" s="129"/>
      <c r="I188" s="129"/>
    </row>
    <row r="189" spans="1:9" hidden="1">
      <c r="A189" s="27">
        <v>44841</v>
      </c>
      <c r="B189" s="26">
        <v>14.88</v>
      </c>
      <c r="C189" s="26">
        <v>13.5</v>
      </c>
      <c r="D189" s="26">
        <v>15.5</v>
      </c>
      <c r="E189" s="26">
        <v>14.5</v>
      </c>
      <c r="F189" s="129"/>
      <c r="G189" s="129"/>
      <c r="H189" s="129"/>
      <c r="I189" s="129"/>
    </row>
    <row r="190" spans="1:9" hidden="1">
      <c r="A190" s="27">
        <v>44844</v>
      </c>
      <c r="B190" s="26">
        <v>14.47</v>
      </c>
      <c r="C190" s="26">
        <v>13.5</v>
      </c>
      <c r="D190" s="26">
        <v>15.5</v>
      </c>
      <c r="E190" s="26">
        <v>14.5</v>
      </c>
      <c r="F190" s="129"/>
      <c r="G190" s="129"/>
      <c r="H190" s="129"/>
      <c r="I190" s="129"/>
    </row>
    <row r="191" spans="1:9" hidden="1">
      <c r="A191" s="27">
        <v>44845</v>
      </c>
      <c r="B191" s="26">
        <v>14.55</v>
      </c>
      <c r="C191" s="26">
        <v>13.5</v>
      </c>
      <c r="D191" s="26">
        <v>15.5</v>
      </c>
      <c r="E191" s="26">
        <v>14.5</v>
      </c>
      <c r="F191" s="129"/>
      <c r="G191" s="129"/>
      <c r="H191" s="129"/>
      <c r="I191" s="129"/>
    </row>
    <row r="192" spans="1:9" hidden="1">
      <c r="A192" s="27">
        <v>44846</v>
      </c>
      <c r="B192" s="26">
        <v>14.19</v>
      </c>
      <c r="C192" s="26">
        <v>13.5</v>
      </c>
      <c r="D192" s="26">
        <v>15.5</v>
      </c>
      <c r="E192" s="26">
        <v>14.5</v>
      </c>
      <c r="F192" s="129"/>
      <c r="G192" s="129"/>
      <c r="H192" s="129"/>
      <c r="I192" s="129"/>
    </row>
    <row r="193" spans="1:9" hidden="1">
      <c r="A193" s="27">
        <v>44847</v>
      </c>
      <c r="B193" s="26">
        <v>14.25</v>
      </c>
      <c r="C193" s="26">
        <v>13.5</v>
      </c>
      <c r="D193" s="26">
        <v>15.5</v>
      </c>
      <c r="E193" s="26">
        <v>14.5</v>
      </c>
      <c r="F193" s="129"/>
      <c r="G193" s="129"/>
      <c r="H193" s="129"/>
      <c r="I193" s="129"/>
    </row>
    <row r="194" spans="1:9" hidden="1">
      <c r="A194" s="27">
        <v>44848</v>
      </c>
      <c r="B194" s="26">
        <v>14.15</v>
      </c>
      <c r="C194" s="26">
        <v>13.5</v>
      </c>
      <c r="D194" s="26">
        <v>15.5</v>
      </c>
      <c r="E194" s="26">
        <v>14.5</v>
      </c>
      <c r="F194" s="129"/>
      <c r="G194" s="129"/>
      <c r="H194" s="129"/>
      <c r="I194" s="129"/>
    </row>
    <row r="195" spans="1:9" hidden="1">
      <c r="A195" s="27">
        <v>44851</v>
      </c>
      <c r="B195" s="26">
        <v>14.09</v>
      </c>
      <c r="C195" s="26">
        <v>13.5</v>
      </c>
      <c r="D195" s="26">
        <v>15.5</v>
      </c>
      <c r="E195" s="26">
        <v>14.5</v>
      </c>
      <c r="F195" s="129"/>
      <c r="G195" s="129"/>
      <c r="H195" s="129"/>
      <c r="I195" s="129"/>
    </row>
    <row r="196" spans="1:9" hidden="1">
      <c r="A196" s="27">
        <v>44852</v>
      </c>
      <c r="B196" s="26">
        <v>14.01</v>
      </c>
      <c r="C196" s="26">
        <v>13.5</v>
      </c>
      <c r="D196" s="26">
        <v>15.5</v>
      </c>
      <c r="E196" s="26">
        <v>14.5</v>
      </c>
      <c r="F196" s="129"/>
      <c r="G196" s="129"/>
      <c r="H196" s="129"/>
      <c r="I196" s="129"/>
    </row>
    <row r="197" spans="1:9" hidden="1">
      <c r="A197" s="27">
        <v>44853</v>
      </c>
      <c r="B197" s="26">
        <v>14.27</v>
      </c>
      <c r="C197" s="26">
        <v>13.5</v>
      </c>
      <c r="D197" s="26">
        <v>15.5</v>
      </c>
      <c r="E197" s="26">
        <v>14.5</v>
      </c>
      <c r="F197" s="129"/>
      <c r="G197" s="129"/>
      <c r="H197" s="129"/>
      <c r="I197" s="129"/>
    </row>
    <row r="198" spans="1:9" hidden="1">
      <c r="A198" s="27">
        <v>44854</v>
      </c>
      <c r="B198" s="26">
        <v>14.34</v>
      </c>
      <c r="C198" s="26">
        <v>13.5</v>
      </c>
      <c r="D198" s="26">
        <v>15.5</v>
      </c>
      <c r="E198" s="26">
        <v>14.5</v>
      </c>
      <c r="F198" s="129"/>
      <c r="G198" s="129"/>
      <c r="H198" s="129"/>
      <c r="I198" s="129"/>
    </row>
    <row r="199" spans="1:9" hidden="1">
      <c r="A199" s="27">
        <v>44855</v>
      </c>
      <c r="B199" s="26">
        <v>14.54</v>
      </c>
      <c r="C199" s="26">
        <v>13.5</v>
      </c>
      <c r="D199" s="26">
        <v>15.5</v>
      </c>
      <c r="E199" s="26">
        <v>14.5</v>
      </c>
      <c r="F199" s="129"/>
      <c r="G199" s="129"/>
      <c r="H199" s="129"/>
      <c r="I199" s="129"/>
    </row>
    <row r="200" spans="1:9" hidden="1">
      <c r="A200" s="27">
        <v>44856</v>
      </c>
      <c r="B200" s="26">
        <v>14.59</v>
      </c>
      <c r="C200" s="26">
        <v>13.5</v>
      </c>
      <c r="D200" s="26">
        <v>15.5</v>
      </c>
      <c r="E200" s="26">
        <v>14.5</v>
      </c>
      <c r="F200" s="129"/>
      <c r="G200" s="129"/>
      <c r="H200" s="129"/>
      <c r="I200" s="129"/>
    </row>
    <row r="201" spans="1:9" hidden="1">
      <c r="A201" s="27">
        <v>44860</v>
      </c>
      <c r="B201" s="26">
        <v>14.64</v>
      </c>
      <c r="C201" s="26">
        <v>13.5</v>
      </c>
      <c r="D201" s="26">
        <v>15.5</v>
      </c>
      <c r="E201" s="26">
        <v>14.5</v>
      </c>
      <c r="F201" s="129"/>
      <c r="G201" s="129"/>
      <c r="H201" s="129"/>
      <c r="I201" s="129"/>
    </row>
    <row r="202" spans="1:9" hidden="1">
      <c r="A202" s="27">
        <v>44861</v>
      </c>
      <c r="B202" s="26">
        <v>15.76</v>
      </c>
      <c r="C202" s="26">
        <v>15</v>
      </c>
      <c r="D202" s="26">
        <v>17</v>
      </c>
      <c r="E202" s="26">
        <v>16</v>
      </c>
      <c r="F202" s="129"/>
      <c r="G202" s="129"/>
      <c r="H202" s="129"/>
      <c r="I202" s="129"/>
    </row>
    <row r="203" spans="1:9" hidden="1">
      <c r="A203" s="27">
        <v>44862</v>
      </c>
      <c r="B203" s="26">
        <v>15.42</v>
      </c>
      <c r="C203" s="26">
        <v>15</v>
      </c>
      <c r="D203" s="26">
        <v>17</v>
      </c>
      <c r="E203" s="26">
        <v>16</v>
      </c>
      <c r="F203" s="129"/>
      <c r="G203" s="129"/>
      <c r="H203" s="129"/>
      <c r="I203" s="129"/>
    </row>
    <row r="204" spans="1:9" hidden="1">
      <c r="A204" s="27">
        <v>44865</v>
      </c>
      <c r="B204" s="26">
        <v>15.41</v>
      </c>
      <c r="C204" s="26">
        <v>15</v>
      </c>
      <c r="D204" s="26">
        <v>17</v>
      </c>
      <c r="E204" s="26">
        <v>16</v>
      </c>
      <c r="F204" s="129"/>
      <c r="G204" s="129"/>
      <c r="H204" s="129"/>
      <c r="I204" s="129"/>
    </row>
    <row r="205" spans="1:9" hidden="1">
      <c r="A205" s="27">
        <v>44866</v>
      </c>
      <c r="B205" s="26">
        <v>15.23</v>
      </c>
      <c r="C205" s="26">
        <v>15</v>
      </c>
      <c r="D205" s="26">
        <v>17</v>
      </c>
      <c r="E205" s="26">
        <v>16</v>
      </c>
      <c r="F205" s="129"/>
      <c r="G205" s="129"/>
      <c r="H205" s="129"/>
      <c r="I205" s="129"/>
    </row>
    <row r="206" spans="1:9" hidden="1">
      <c r="A206" s="27">
        <v>44867</v>
      </c>
      <c r="B206" s="26">
        <v>15.14</v>
      </c>
      <c r="C206" s="26">
        <v>15</v>
      </c>
      <c r="D206" s="26">
        <v>17</v>
      </c>
      <c r="E206" s="26">
        <v>16</v>
      </c>
      <c r="F206" s="129"/>
      <c r="G206" s="129"/>
      <c r="H206" s="129"/>
      <c r="I206" s="129"/>
    </row>
    <row r="207" spans="1:9" hidden="1">
      <c r="A207" s="27">
        <v>44868</v>
      </c>
      <c r="B207" s="26">
        <v>15.09</v>
      </c>
      <c r="C207" s="26">
        <v>15</v>
      </c>
      <c r="D207" s="26">
        <v>17</v>
      </c>
      <c r="E207" s="26">
        <v>16</v>
      </c>
      <c r="F207" s="129"/>
      <c r="G207" s="129"/>
      <c r="H207" s="129"/>
      <c r="I207" s="129"/>
    </row>
    <row r="208" spans="1:9" hidden="1">
      <c r="A208" s="27">
        <v>44869</v>
      </c>
      <c r="B208" s="26">
        <v>15.01</v>
      </c>
      <c r="C208" s="26">
        <v>15</v>
      </c>
      <c r="D208" s="26">
        <v>17</v>
      </c>
      <c r="E208" s="26">
        <v>16</v>
      </c>
      <c r="F208" s="129"/>
      <c r="G208" s="129"/>
      <c r="H208" s="129"/>
      <c r="I208" s="129"/>
    </row>
    <row r="209" spans="1:9" hidden="1">
      <c r="A209" s="27">
        <v>44872</v>
      </c>
      <c r="B209" s="26">
        <v>15</v>
      </c>
      <c r="C209" s="26">
        <v>15</v>
      </c>
      <c r="D209" s="26">
        <v>17</v>
      </c>
      <c r="E209" s="26">
        <v>16</v>
      </c>
      <c r="F209" s="129"/>
      <c r="G209" s="129"/>
      <c r="H209" s="129"/>
      <c r="I209" s="129"/>
    </row>
    <row r="210" spans="1:9" hidden="1">
      <c r="A210" s="27">
        <v>44873</v>
      </c>
      <c r="B210" s="26">
        <v>15.01</v>
      </c>
      <c r="C210" s="26">
        <v>15</v>
      </c>
      <c r="D210" s="26">
        <v>17</v>
      </c>
      <c r="E210" s="26">
        <v>16</v>
      </c>
      <c r="F210" s="129"/>
      <c r="G210" s="129"/>
      <c r="H210" s="129"/>
      <c r="I210" s="129"/>
    </row>
    <row r="211" spans="1:9" hidden="1">
      <c r="A211" s="27">
        <v>44874</v>
      </c>
      <c r="B211" s="26">
        <v>15.01</v>
      </c>
      <c r="C211" s="26">
        <v>15</v>
      </c>
      <c r="D211" s="26">
        <v>17</v>
      </c>
      <c r="E211" s="26">
        <v>16</v>
      </c>
      <c r="F211" s="129"/>
      <c r="G211" s="129"/>
      <c r="H211" s="129"/>
      <c r="I211" s="129"/>
    </row>
    <row r="212" spans="1:9" hidden="1">
      <c r="A212" s="27">
        <v>44875</v>
      </c>
      <c r="B212" s="26">
        <v>15.01</v>
      </c>
      <c r="C212" s="26">
        <v>15</v>
      </c>
      <c r="D212" s="26">
        <v>17</v>
      </c>
      <c r="E212" s="26">
        <v>16</v>
      </c>
      <c r="F212" s="129"/>
      <c r="G212" s="129"/>
      <c r="H212" s="129"/>
      <c r="I212" s="129"/>
    </row>
    <row r="213" spans="1:9" hidden="1">
      <c r="A213" s="27">
        <v>44876</v>
      </c>
      <c r="B213" s="26">
        <v>15.06</v>
      </c>
      <c r="C213" s="26">
        <v>15</v>
      </c>
      <c r="D213" s="26">
        <v>17</v>
      </c>
      <c r="E213" s="26">
        <v>16</v>
      </c>
      <c r="F213" s="129"/>
      <c r="G213" s="129"/>
      <c r="H213" s="129"/>
      <c r="I213" s="129"/>
    </row>
    <row r="214" spans="1:9" hidden="1">
      <c r="A214" s="27">
        <v>44879</v>
      </c>
      <c r="B214" s="26">
        <v>15.04</v>
      </c>
      <c r="C214" s="26">
        <v>15</v>
      </c>
      <c r="D214" s="26">
        <v>17</v>
      </c>
      <c r="E214" s="26">
        <v>16</v>
      </c>
      <c r="F214" s="129"/>
      <c r="G214" s="129"/>
      <c r="H214" s="129"/>
      <c r="I214" s="129"/>
    </row>
    <row r="215" spans="1:9" hidden="1">
      <c r="A215" s="27">
        <v>44880</v>
      </c>
      <c r="B215" s="26">
        <v>15.02</v>
      </c>
      <c r="C215" s="26">
        <v>15</v>
      </c>
      <c r="D215" s="26">
        <v>17</v>
      </c>
      <c r="E215" s="26">
        <v>16</v>
      </c>
      <c r="F215" s="129"/>
      <c r="G215" s="129"/>
      <c r="H215" s="129"/>
      <c r="I215" s="129"/>
    </row>
    <row r="216" spans="1:9" hidden="1">
      <c r="A216" s="27">
        <v>44881</v>
      </c>
      <c r="B216" s="26">
        <v>15.07</v>
      </c>
      <c r="C216" s="26">
        <v>15</v>
      </c>
      <c r="D216" s="26">
        <v>17</v>
      </c>
      <c r="E216" s="26">
        <v>16</v>
      </c>
      <c r="F216" s="129"/>
      <c r="G216" s="129"/>
      <c r="H216" s="129"/>
      <c r="I216" s="129"/>
    </row>
    <row r="217" spans="1:9" hidden="1">
      <c r="A217" s="27">
        <v>44882</v>
      </c>
      <c r="B217" s="26">
        <v>15.07</v>
      </c>
      <c r="C217" s="26">
        <v>15</v>
      </c>
      <c r="D217" s="26">
        <v>17</v>
      </c>
      <c r="E217" s="26">
        <v>16</v>
      </c>
      <c r="F217" s="129"/>
      <c r="G217" s="129"/>
      <c r="H217" s="129"/>
      <c r="I217" s="129"/>
    </row>
    <row r="218" spans="1:9" hidden="1">
      <c r="A218" s="27">
        <v>44883</v>
      </c>
      <c r="B218" s="26">
        <v>15.03</v>
      </c>
      <c r="C218" s="26">
        <v>15</v>
      </c>
      <c r="D218" s="26">
        <v>17</v>
      </c>
      <c r="E218" s="26">
        <v>16</v>
      </c>
      <c r="F218" s="129"/>
      <c r="G218" s="129"/>
      <c r="H218" s="129"/>
      <c r="I218" s="129"/>
    </row>
    <row r="219" spans="1:9" hidden="1">
      <c r="A219" s="27">
        <v>44886</v>
      </c>
      <c r="B219" s="26">
        <v>15.15</v>
      </c>
      <c r="C219" s="26">
        <v>15</v>
      </c>
      <c r="D219" s="26">
        <v>17</v>
      </c>
      <c r="E219" s="26">
        <v>16</v>
      </c>
      <c r="F219" s="129"/>
      <c r="G219" s="129"/>
      <c r="H219" s="129"/>
      <c r="I219" s="129"/>
    </row>
    <row r="220" spans="1:9" hidden="1">
      <c r="A220" s="27">
        <v>44887</v>
      </c>
      <c r="B220" s="26">
        <v>15.33</v>
      </c>
      <c r="C220" s="26">
        <v>15</v>
      </c>
      <c r="D220" s="26">
        <v>17</v>
      </c>
      <c r="E220" s="26">
        <v>16</v>
      </c>
      <c r="F220" s="129"/>
      <c r="G220" s="129"/>
      <c r="H220" s="129"/>
      <c r="I220" s="129"/>
    </row>
    <row r="221" spans="1:9" hidden="1">
      <c r="A221" s="27">
        <v>44888</v>
      </c>
      <c r="B221" s="26">
        <v>15.25</v>
      </c>
      <c r="C221" s="26">
        <v>15</v>
      </c>
      <c r="D221" s="26">
        <v>17</v>
      </c>
      <c r="E221" s="26">
        <v>16</v>
      </c>
      <c r="F221" s="129"/>
      <c r="G221" s="129"/>
      <c r="H221" s="129"/>
      <c r="I221" s="129"/>
    </row>
    <row r="222" spans="1:9" hidden="1">
      <c r="A222" s="27">
        <v>44889</v>
      </c>
      <c r="B222" s="26">
        <v>15.98</v>
      </c>
      <c r="C222" s="26">
        <v>15</v>
      </c>
      <c r="D222" s="26">
        <v>17</v>
      </c>
      <c r="E222" s="26">
        <v>16</v>
      </c>
      <c r="F222" s="129"/>
      <c r="G222" s="129"/>
      <c r="H222" s="129"/>
      <c r="I222" s="129"/>
    </row>
    <row r="223" spans="1:9" hidden="1">
      <c r="A223" s="27">
        <v>44890</v>
      </c>
      <c r="B223" s="26">
        <v>16.75</v>
      </c>
      <c r="C223" s="26">
        <v>15</v>
      </c>
      <c r="D223" s="26">
        <v>17</v>
      </c>
      <c r="E223" s="26">
        <v>16</v>
      </c>
      <c r="F223" s="129"/>
      <c r="G223" s="129"/>
      <c r="H223" s="129"/>
      <c r="I223" s="129"/>
    </row>
    <row r="224" spans="1:9" hidden="1">
      <c r="A224" s="27">
        <v>44893</v>
      </c>
      <c r="B224" s="26">
        <v>16.78</v>
      </c>
      <c r="C224" s="26">
        <v>15</v>
      </c>
      <c r="D224" s="26">
        <v>17</v>
      </c>
      <c r="E224" s="26">
        <v>16</v>
      </c>
      <c r="F224" s="129"/>
      <c r="G224" s="129"/>
      <c r="H224" s="129"/>
      <c r="I224" s="129"/>
    </row>
    <row r="225" spans="1:9" hidden="1">
      <c r="A225" s="27">
        <v>44894</v>
      </c>
      <c r="B225" s="26">
        <v>16.739999999999998</v>
      </c>
      <c r="C225" s="26">
        <v>15</v>
      </c>
      <c r="D225" s="26">
        <v>17</v>
      </c>
      <c r="E225" s="26">
        <v>16</v>
      </c>
      <c r="F225" s="129"/>
      <c r="G225" s="129"/>
      <c r="H225" s="129"/>
      <c r="I225" s="129"/>
    </row>
    <row r="226" spans="1:9" hidden="1">
      <c r="A226" s="27">
        <v>44895</v>
      </c>
      <c r="B226" s="26">
        <v>16.920000000000002</v>
      </c>
      <c r="C226" s="26">
        <v>15</v>
      </c>
      <c r="D226" s="26">
        <v>17</v>
      </c>
      <c r="E226" s="26">
        <v>16</v>
      </c>
      <c r="F226" s="129"/>
      <c r="G226" s="129"/>
      <c r="H226" s="129"/>
      <c r="I226" s="129"/>
    </row>
    <row r="227" spans="1:9" hidden="1">
      <c r="A227" s="27">
        <v>44896</v>
      </c>
      <c r="B227" s="26">
        <v>16.89</v>
      </c>
      <c r="C227" s="26">
        <v>15</v>
      </c>
      <c r="D227" s="26">
        <v>17</v>
      </c>
      <c r="E227" s="26">
        <v>16</v>
      </c>
      <c r="F227" s="129"/>
      <c r="G227" s="129"/>
      <c r="H227" s="129"/>
      <c r="I227" s="129"/>
    </row>
    <row r="228" spans="1:9" hidden="1">
      <c r="A228" s="27">
        <v>44897</v>
      </c>
      <c r="B228" s="26">
        <v>16.36</v>
      </c>
      <c r="C228" s="26">
        <v>15</v>
      </c>
      <c r="D228" s="26">
        <v>17</v>
      </c>
      <c r="E228" s="26">
        <v>16</v>
      </c>
      <c r="F228" s="129"/>
      <c r="G228" s="129"/>
      <c r="H228" s="129"/>
      <c r="I228" s="129"/>
    </row>
    <row r="229" spans="1:9" hidden="1">
      <c r="A229" s="27">
        <v>44900</v>
      </c>
      <c r="B229" s="26">
        <v>16.04</v>
      </c>
      <c r="C229" s="26">
        <v>15</v>
      </c>
      <c r="D229" s="26">
        <v>17</v>
      </c>
      <c r="E229" s="26">
        <v>16</v>
      </c>
      <c r="F229" s="129"/>
      <c r="G229" s="129"/>
      <c r="H229" s="129"/>
      <c r="I229" s="129"/>
    </row>
    <row r="230" spans="1:9" hidden="1">
      <c r="A230" s="27">
        <v>44901</v>
      </c>
      <c r="B230" s="26">
        <v>16.37</v>
      </c>
      <c r="C230" s="26">
        <v>15.75</v>
      </c>
      <c r="D230" s="26">
        <v>17.75</v>
      </c>
      <c r="E230" s="26">
        <v>16.75</v>
      </c>
      <c r="F230" s="129"/>
      <c r="G230" s="129"/>
      <c r="H230" s="129"/>
      <c r="I230" s="129"/>
    </row>
    <row r="231" spans="1:9" hidden="1">
      <c r="A231" s="27">
        <v>44902</v>
      </c>
      <c r="B231" s="26">
        <v>16.27</v>
      </c>
      <c r="C231" s="26">
        <v>15.75</v>
      </c>
      <c r="D231" s="26">
        <v>17.75</v>
      </c>
      <c r="E231" s="26">
        <v>16.75</v>
      </c>
      <c r="F231" s="129"/>
      <c r="G231" s="129"/>
      <c r="H231" s="129"/>
      <c r="I231" s="129"/>
    </row>
    <row r="232" spans="1:9" hidden="1">
      <c r="A232" s="27">
        <v>44903</v>
      </c>
      <c r="B232" s="26">
        <v>16.05</v>
      </c>
      <c r="C232" s="26">
        <v>15.75</v>
      </c>
      <c r="D232" s="26">
        <v>17.75</v>
      </c>
      <c r="E232" s="26">
        <v>16.75</v>
      </c>
      <c r="F232" s="129"/>
      <c r="G232" s="129"/>
      <c r="H232" s="129"/>
      <c r="I232" s="129"/>
    </row>
    <row r="233" spans="1:9" hidden="1">
      <c r="A233" s="27">
        <v>44904</v>
      </c>
      <c r="B233" s="26">
        <v>15.88</v>
      </c>
      <c r="C233" s="26">
        <v>15.75</v>
      </c>
      <c r="D233" s="26">
        <v>17.75</v>
      </c>
      <c r="E233" s="26">
        <v>16.75</v>
      </c>
      <c r="F233" s="129"/>
      <c r="G233" s="129"/>
      <c r="H233" s="129"/>
      <c r="I233" s="129"/>
    </row>
    <row r="234" spans="1:9" hidden="1">
      <c r="A234" s="27">
        <v>44907</v>
      </c>
      <c r="B234" s="26">
        <v>15.86</v>
      </c>
      <c r="C234" s="26">
        <v>15.75</v>
      </c>
      <c r="D234" s="26">
        <v>17.75</v>
      </c>
      <c r="E234" s="26">
        <v>16.75</v>
      </c>
      <c r="F234" s="129"/>
      <c r="G234" s="129"/>
      <c r="H234" s="129"/>
      <c r="I234" s="129"/>
    </row>
    <row r="235" spans="1:9" hidden="1">
      <c r="A235" s="27">
        <v>44908</v>
      </c>
      <c r="B235" s="26">
        <v>15.83</v>
      </c>
      <c r="C235" s="26">
        <v>15.75</v>
      </c>
      <c r="D235" s="26">
        <v>17.75</v>
      </c>
      <c r="E235" s="26">
        <v>16.75</v>
      </c>
      <c r="F235" s="129"/>
      <c r="G235" s="129"/>
      <c r="H235" s="129"/>
      <c r="I235" s="129"/>
    </row>
    <row r="236" spans="1:9" hidden="1">
      <c r="A236" s="27">
        <v>44909</v>
      </c>
      <c r="B236" s="26">
        <v>16.02</v>
      </c>
      <c r="C236" s="26">
        <v>15.75</v>
      </c>
      <c r="D236" s="26">
        <v>17.75</v>
      </c>
      <c r="E236" s="26">
        <v>16.75</v>
      </c>
      <c r="F236" s="129"/>
      <c r="G236" s="129"/>
      <c r="H236" s="129"/>
      <c r="I236" s="129"/>
    </row>
    <row r="237" spans="1:9" hidden="1">
      <c r="A237" s="27">
        <v>44910</v>
      </c>
      <c r="B237" s="26">
        <v>15.92</v>
      </c>
      <c r="C237" s="26">
        <v>15.75</v>
      </c>
      <c r="D237" s="26">
        <v>17.75</v>
      </c>
      <c r="E237" s="26">
        <v>16.75</v>
      </c>
      <c r="F237" s="129"/>
      <c r="G237" s="129"/>
      <c r="H237" s="129"/>
      <c r="I237" s="129"/>
    </row>
    <row r="238" spans="1:9" hidden="1">
      <c r="A238" s="27">
        <v>44914</v>
      </c>
      <c r="B238" s="26">
        <v>15.82</v>
      </c>
      <c r="C238" s="26">
        <v>15.75</v>
      </c>
      <c r="D238" s="26">
        <v>17.75</v>
      </c>
      <c r="E238" s="26">
        <v>16.75</v>
      </c>
      <c r="F238" s="129"/>
      <c r="G238" s="129"/>
      <c r="H238" s="129"/>
      <c r="I238" s="129"/>
    </row>
    <row r="239" spans="1:9" hidden="1">
      <c r="A239" s="27">
        <v>44915</v>
      </c>
      <c r="B239" s="26">
        <v>15.82</v>
      </c>
      <c r="C239" s="26">
        <v>15.75</v>
      </c>
      <c r="D239" s="26">
        <v>17.75</v>
      </c>
      <c r="E239" s="26">
        <v>16.75</v>
      </c>
      <c r="F239" s="129"/>
      <c r="G239" s="129"/>
      <c r="H239" s="129"/>
      <c r="I239" s="129"/>
    </row>
    <row r="240" spans="1:9" hidden="1">
      <c r="A240" s="27">
        <v>44916</v>
      </c>
      <c r="B240" s="26">
        <v>15.89</v>
      </c>
      <c r="C240" s="26">
        <v>15.75</v>
      </c>
      <c r="D240" s="26">
        <v>17.75</v>
      </c>
      <c r="E240" s="26">
        <v>16.75</v>
      </c>
      <c r="F240" s="129"/>
      <c r="G240" s="129"/>
      <c r="H240" s="129"/>
      <c r="I240" s="129"/>
    </row>
    <row r="241" spans="1:9" hidden="1">
      <c r="A241" s="27">
        <v>44917</v>
      </c>
      <c r="B241" s="26">
        <v>15.86</v>
      </c>
      <c r="C241" s="26">
        <v>15.75</v>
      </c>
      <c r="D241" s="26">
        <v>17.75</v>
      </c>
      <c r="E241" s="26">
        <v>16.75</v>
      </c>
      <c r="F241" s="129"/>
      <c r="G241" s="129"/>
      <c r="H241" s="129"/>
      <c r="I241" s="129"/>
    </row>
    <row r="242" spans="1:9" hidden="1">
      <c r="A242" s="27">
        <v>44918</v>
      </c>
      <c r="B242" s="26">
        <v>15.99</v>
      </c>
      <c r="C242" s="26">
        <v>15.75</v>
      </c>
      <c r="D242" s="26">
        <v>17.75</v>
      </c>
      <c r="E242" s="26">
        <v>16.75</v>
      </c>
      <c r="F242" s="129"/>
      <c r="G242" s="129"/>
      <c r="H242" s="129"/>
      <c r="I242" s="129"/>
    </row>
    <row r="243" spans="1:9" hidden="1">
      <c r="A243" s="27">
        <v>44921</v>
      </c>
      <c r="B243" s="26">
        <v>16.38</v>
      </c>
      <c r="C243" s="26">
        <v>15.75</v>
      </c>
      <c r="D243" s="26">
        <v>17.75</v>
      </c>
      <c r="E243" s="26">
        <v>16.75</v>
      </c>
      <c r="F243" s="129"/>
      <c r="G243" s="129"/>
      <c r="H243" s="129"/>
      <c r="I243" s="129"/>
    </row>
    <row r="244" spans="1:9" hidden="1">
      <c r="A244" s="27">
        <v>44922</v>
      </c>
      <c r="B244" s="26">
        <v>16.600000000000001</v>
      </c>
      <c r="C244" s="26">
        <v>15.75</v>
      </c>
      <c r="D244" s="26">
        <v>17.75</v>
      </c>
      <c r="E244" s="26">
        <v>16.75</v>
      </c>
      <c r="F244" s="129"/>
      <c r="G244" s="129"/>
      <c r="H244" s="129"/>
      <c r="I244" s="129"/>
    </row>
    <row r="245" spans="1:9" hidden="1">
      <c r="A245" s="27">
        <v>44923</v>
      </c>
      <c r="B245" s="26">
        <v>16.79</v>
      </c>
      <c r="C245" s="26">
        <v>15.75</v>
      </c>
      <c r="D245" s="26">
        <v>17.75</v>
      </c>
      <c r="E245" s="26">
        <v>16.75</v>
      </c>
      <c r="F245" s="129"/>
      <c r="G245" s="129"/>
      <c r="H245" s="129"/>
      <c r="I245" s="129"/>
    </row>
    <row r="246" spans="1:9" hidden="1">
      <c r="A246" s="27">
        <v>44924</v>
      </c>
      <c r="B246" s="26">
        <v>17.39</v>
      </c>
      <c r="C246" s="26">
        <v>15.75</v>
      </c>
      <c r="D246" s="26">
        <v>17.75</v>
      </c>
      <c r="E246" s="26">
        <v>16.75</v>
      </c>
      <c r="F246" s="129"/>
      <c r="G246" s="129"/>
      <c r="H246" s="129"/>
      <c r="I246" s="129"/>
    </row>
    <row r="247" spans="1:9" hidden="1">
      <c r="A247" s="27">
        <v>44925</v>
      </c>
      <c r="B247" s="26">
        <v>17.63</v>
      </c>
      <c r="C247" s="26">
        <v>15.75</v>
      </c>
      <c r="D247" s="26">
        <v>17.75</v>
      </c>
      <c r="E247" s="26">
        <v>16.75</v>
      </c>
      <c r="F247" s="129"/>
      <c r="G247" s="129"/>
      <c r="H247" s="129"/>
      <c r="I247" s="129"/>
    </row>
    <row r="248" spans="1:9">
      <c r="A248" s="27">
        <v>44930</v>
      </c>
      <c r="B248" s="26">
        <v>16.100000000000001</v>
      </c>
      <c r="C248" s="26">
        <v>15.75</v>
      </c>
      <c r="D248" s="26">
        <v>17.75</v>
      </c>
      <c r="E248" s="26">
        <v>16.75</v>
      </c>
      <c r="F248" s="376" t="s">
        <v>7</v>
      </c>
      <c r="G248" s="377"/>
      <c r="H248" s="377"/>
      <c r="I248" s="378"/>
    </row>
    <row r="249" spans="1:9">
      <c r="A249" s="27">
        <v>44931</v>
      </c>
      <c r="B249" s="26">
        <v>15.9</v>
      </c>
      <c r="C249" s="26">
        <v>15.75</v>
      </c>
      <c r="D249" s="26">
        <v>17.75</v>
      </c>
      <c r="E249" s="26">
        <v>16.75</v>
      </c>
      <c r="F249" s="376" t="s">
        <v>6</v>
      </c>
      <c r="G249" s="377"/>
      <c r="H249" s="377"/>
      <c r="I249" s="378"/>
    </row>
    <row r="250" spans="1:9">
      <c r="A250" s="27">
        <v>44932</v>
      </c>
      <c r="B250" s="26">
        <v>15.82</v>
      </c>
      <c r="C250" s="26">
        <v>15.75</v>
      </c>
      <c r="D250" s="26">
        <v>17.75</v>
      </c>
      <c r="E250" s="26">
        <v>16.75</v>
      </c>
    </row>
    <row r="251" spans="1:9">
      <c r="A251" s="27">
        <v>44935</v>
      </c>
      <c r="B251" s="26">
        <v>15.86</v>
      </c>
      <c r="C251" s="26">
        <v>15.75</v>
      </c>
      <c r="D251" s="26">
        <v>17.75</v>
      </c>
      <c r="E251" s="26">
        <v>16.75</v>
      </c>
    </row>
    <row r="252" spans="1:9">
      <c r="A252" s="27">
        <v>44936</v>
      </c>
      <c r="B252" s="26">
        <v>15.78</v>
      </c>
      <c r="C252" s="26">
        <v>15.75</v>
      </c>
      <c r="D252" s="26">
        <v>17.75</v>
      </c>
      <c r="E252" s="26">
        <v>16.75</v>
      </c>
    </row>
    <row r="253" spans="1:9">
      <c r="A253" s="27">
        <v>44937</v>
      </c>
      <c r="B253" s="26">
        <v>15.76</v>
      </c>
      <c r="C253" s="26">
        <v>15.75</v>
      </c>
      <c r="D253" s="26">
        <v>17.75</v>
      </c>
      <c r="E253" s="26">
        <v>16.75</v>
      </c>
    </row>
    <row r="254" spans="1:9">
      <c r="A254" s="27">
        <v>44938</v>
      </c>
      <c r="B254" s="26">
        <v>15.76</v>
      </c>
      <c r="C254" s="26">
        <v>15.75</v>
      </c>
      <c r="D254" s="26">
        <v>17.75</v>
      </c>
      <c r="E254" s="26">
        <v>16.75</v>
      </c>
    </row>
    <row r="255" spans="1:9">
      <c r="A255" s="27">
        <v>44939</v>
      </c>
      <c r="B255" s="26">
        <v>15.76</v>
      </c>
      <c r="C255" s="26">
        <v>15.75</v>
      </c>
      <c r="D255" s="26">
        <v>17.75</v>
      </c>
      <c r="E255" s="26">
        <v>16.75</v>
      </c>
    </row>
    <row r="256" spans="1:9">
      <c r="A256" s="27">
        <v>44942</v>
      </c>
      <c r="B256" s="26">
        <v>15.78</v>
      </c>
      <c r="C256" s="26">
        <v>15.75</v>
      </c>
      <c r="D256" s="26">
        <v>17.75</v>
      </c>
      <c r="E256" s="26">
        <v>16.75</v>
      </c>
    </row>
    <row r="257" spans="1:20">
      <c r="A257" s="27">
        <v>44943</v>
      </c>
      <c r="B257" s="26">
        <v>15.76</v>
      </c>
      <c r="C257" s="26">
        <v>15.75</v>
      </c>
      <c r="D257" s="26">
        <v>17.75</v>
      </c>
      <c r="E257" s="26">
        <v>16.75</v>
      </c>
    </row>
    <row r="258" spans="1:20">
      <c r="A258" s="27">
        <v>44944</v>
      </c>
      <c r="B258" s="26">
        <v>15.76</v>
      </c>
      <c r="C258" s="26">
        <v>15.75</v>
      </c>
      <c r="D258" s="26">
        <v>17.75</v>
      </c>
      <c r="E258" s="26">
        <v>16.75</v>
      </c>
    </row>
    <row r="259" spans="1:20">
      <c r="A259" s="27">
        <v>44945</v>
      </c>
      <c r="B259" s="26">
        <v>15.76</v>
      </c>
      <c r="C259" s="26">
        <v>15.75</v>
      </c>
      <c r="D259" s="26">
        <v>17.75</v>
      </c>
      <c r="E259" s="26">
        <v>16.75</v>
      </c>
    </row>
    <row r="260" spans="1:20">
      <c r="A260" s="27">
        <v>44946</v>
      </c>
      <c r="B260" s="26">
        <v>15.76</v>
      </c>
      <c r="C260" s="26">
        <v>15.75</v>
      </c>
      <c r="D260" s="26">
        <v>17.75</v>
      </c>
      <c r="E260" s="26">
        <v>16.75</v>
      </c>
    </row>
    <row r="261" spans="1:20">
      <c r="A261" s="27">
        <v>44949</v>
      </c>
      <c r="B261" s="26">
        <v>15.78</v>
      </c>
      <c r="C261" s="26">
        <v>15.75</v>
      </c>
      <c r="D261" s="26">
        <v>17.75</v>
      </c>
      <c r="E261" s="26">
        <v>16.75</v>
      </c>
      <c r="P261" s="341" t="s">
        <v>5</v>
      </c>
      <c r="Q261" s="341"/>
      <c r="R261" s="341"/>
      <c r="S261" s="341"/>
      <c r="T261" s="87"/>
    </row>
    <row r="262" spans="1:20">
      <c r="A262" s="27">
        <v>44950</v>
      </c>
      <c r="B262" s="26">
        <v>15.77</v>
      </c>
      <c r="C262" s="26">
        <v>15.75</v>
      </c>
      <c r="D262" s="26">
        <v>17.75</v>
      </c>
      <c r="E262" s="26">
        <v>16.75</v>
      </c>
    </row>
    <row r="263" spans="1:20">
      <c r="A263" s="27">
        <v>44951</v>
      </c>
      <c r="B263" s="26">
        <v>15.77</v>
      </c>
      <c r="C263" s="26">
        <v>15.75</v>
      </c>
      <c r="D263" s="26">
        <v>17.75</v>
      </c>
      <c r="E263" s="26">
        <v>16.75</v>
      </c>
    </row>
    <row r="264" spans="1:20">
      <c r="A264" s="27">
        <v>44952</v>
      </c>
      <c r="B264" s="26">
        <v>15.76</v>
      </c>
      <c r="C264" s="26">
        <v>15.75</v>
      </c>
      <c r="D264" s="26">
        <v>17.75</v>
      </c>
      <c r="E264" s="26">
        <v>16.75</v>
      </c>
    </row>
    <row r="265" spans="1:20">
      <c r="A265" s="27">
        <v>44953</v>
      </c>
      <c r="B265" s="26">
        <v>15.76</v>
      </c>
      <c r="C265" s="26">
        <v>15.75</v>
      </c>
      <c r="D265" s="26">
        <v>17.75</v>
      </c>
      <c r="E265" s="26">
        <v>16.75</v>
      </c>
    </row>
    <row r="266" spans="1:20">
      <c r="A266" s="27">
        <v>44956</v>
      </c>
      <c r="B266" s="26">
        <v>15.81</v>
      </c>
      <c r="C266" s="26">
        <v>15.75</v>
      </c>
      <c r="D266" s="26">
        <v>17.75</v>
      </c>
      <c r="E266" s="26">
        <v>16.75</v>
      </c>
    </row>
    <row r="267" spans="1:20">
      <c r="A267" s="27">
        <v>44957</v>
      </c>
      <c r="B267" s="26">
        <v>16.16</v>
      </c>
      <c r="C267" s="26">
        <v>15.75</v>
      </c>
      <c r="D267" s="26">
        <v>17.75</v>
      </c>
      <c r="E267" s="26">
        <v>16.75</v>
      </c>
    </row>
    <row r="268" spans="1:20">
      <c r="A268" s="27">
        <v>44958</v>
      </c>
      <c r="B268" s="26">
        <v>16.059999999999999</v>
      </c>
      <c r="C268" s="26">
        <v>15.75</v>
      </c>
      <c r="D268" s="26">
        <v>17.75</v>
      </c>
      <c r="E268" s="26">
        <v>16.75</v>
      </c>
    </row>
    <row r="269" spans="1:20">
      <c r="A269" s="27">
        <v>44959</v>
      </c>
      <c r="B269" s="26">
        <v>16.03</v>
      </c>
      <c r="C269" s="26">
        <v>15.75</v>
      </c>
      <c r="D269" s="26">
        <v>17.75</v>
      </c>
      <c r="E269" s="26">
        <v>16.75</v>
      </c>
    </row>
    <row r="270" spans="1:20">
      <c r="A270" s="27">
        <v>44960</v>
      </c>
      <c r="B270" s="26">
        <v>15.87</v>
      </c>
      <c r="C270" s="26">
        <v>15.75</v>
      </c>
      <c r="D270" s="26">
        <v>17.75</v>
      </c>
      <c r="E270" s="26">
        <v>16.75</v>
      </c>
    </row>
    <row r="271" spans="1:20">
      <c r="A271" s="27">
        <v>44963</v>
      </c>
      <c r="B271" s="26">
        <v>15.82</v>
      </c>
      <c r="C271" s="26">
        <v>15.75</v>
      </c>
      <c r="D271" s="26">
        <v>17.75</v>
      </c>
      <c r="E271" s="26">
        <v>16.75</v>
      </c>
    </row>
    <row r="272" spans="1:20">
      <c r="A272" s="27">
        <v>44964</v>
      </c>
      <c r="B272" s="26">
        <v>15.77</v>
      </c>
      <c r="C272" s="26">
        <v>15.75</v>
      </c>
      <c r="D272" s="26">
        <v>17.75</v>
      </c>
      <c r="E272" s="26">
        <v>16.75</v>
      </c>
    </row>
    <row r="273" spans="1:5">
      <c r="A273" s="27">
        <v>44965</v>
      </c>
      <c r="B273" s="26">
        <v>15.76</v>
      </c>
      <c r="C273" s="26">
        <v>15.75</v>
      </c>
      <c r="D273" s="26">
        <v>17.75</v>
      </c>
      <c r="E273" s="26">
        <v>16.75</v>
      </c>
    </row>
    <row r="274" spans="1:5">
      <c r="A274" s="27">
        <v>44966</v>
      </c>
      <c r="B274" s="26">
        <v>15.76</v>
      </c>
      <c r="C274" s="26">
        <v>15.75</v>
      </c>
      <c r="D274" s="26">
        <v>17.75</v>
      </c>
      <c r="E274" s="26">
        <v>16.75</v>
      </c>
    </row>
    <row r="275" spans="1:5">
      <c r="A275" s="27">
        <v>44967</v>
      </c>
      <c r="B275" s="26">
        <v>15.76</v>
      </c>
      <c r="C275" s="26">
        <v>15.75</v>
      </c>
      <c r="D275" s="26">
        <v>17.75</v>
      </c>
      <c r="E275" s="26">
        <v>16.75</v>
      </c>
    </row>
    <row r="276" spans="1:5">
      <c r="A276" s="27">
        <v>44970</v>
      </c>
      <c r="B276" s="26">
        <v>15.76</v>
      </c>
      <c r="C276" s="26">
        <v>15.75</v>
      </c>
      <c r="D276" s="26">
        <v>17.75</v>
      </c>
      <c r="E276" s="26">
        <v>16.75</v>
      </c>
    </row>
    <row r="277" spans="1:5">
      <c r="A277" s="27">
        <v>44971</v>
      </c>
      <c r="B277" s="26">
        <v>15.75</v>
      </c>
      <c r="C277" s="26">
        <v>15.75</v>
      </c>
      <c r="D277" s="26">
        <v>17.75</v>
      </c>
      <c r="E277" s="26">
        <v>16.75</v>
      </c>
    </row>
    <row r="278" spans="1:5">
      <c r="A278" s="27">
        <v>44972</v>
      </c>
      <c r="B278" s="26">
        <v>15.75</v>
      </c>
      <c r="C278" s="26">
        <v>15.75</v>
      </c>
      <c r="D278" s="26">
        <v>17.75</v>
      </c>
      <c r="E278" s="26">
        <v>16.75</v>
      </c>
    </row>
    <row r="279" spans="1:5">
      <c r="A279" s="27">
        <v>44973</v>
      </c>
      <c r="B279" s="26">
        <v>15.75</v>
      </c>
      <c r="C279" s="26">
        <v>15.75</v>
      </c>
      <c r="D279" s="26">
        <v>17.75</v>
      </c>
      <c r="E279" s="26">
        <v>16.75</v>
      </c>
    </row>
    <row r="280" spans="1:5">
      <c r="A280" s="27">
        <v>44974</v>
      </c>
      <c r="B280" s="26">
        <v>15.76</v>
      </c>
      <c r="C280" s="26">
        <v>15.75</v>
      </c>
      <c r="D280" s="26">
        <v>17.75</v>
      </c>
      <c r="E280" s="26">
        <v>16.75</v>
      </c>
    </row>
    <row r="281" spans="1:5">
      <c r="A281" s="27">
        <v>44977</v>
      </c>
      <c r="B281" s="26">
        <v>15.77</v>
      </c>
      <c r="C281" s="26">
        <v>15.75</v>
      </c>
      <c r="D281" s="26">
        <v>17.75</v>
      </c>
      <c r="E281" s="26">
        <v>16.75</v>
      </c>
    </row>
    <row r="282" spans="1:5">
      <c r="A282" s="27">
        <v>44978</v>
      </c>
      <c r="B282" s="26">
        <v>15.91</v>
      </c>
      <c r="C282" s="26">
        <v>15.75</v>
      </c>
      <c r="D282" s="26">
        <v>17.75</v>
      </c>
      <c r="E282" s="26">
        <v>16.75</v>
      </c>
    </row>
    <row r="283" spans="1:5">
      <c r="A283" s="27">
        <v>44979</v>
      </c>
      <c r="B283" s="26">
        <v>16.29</v>
      </c>
      <c r="C283" s="26">
        <v>15.75</v>
      </c>
      <c r="D283" s="26">
        <v>17.75</v>
      </c>
      <c r="E283" s="26">
        <v>16.75</v>
      </c>
    </row>
    <row r="284" spans="1:5">
      <c r="A284" s="27">
        <v>44980</v>
      </c>
      <c r="B284" s="26">
        <v>16.86</v>
      </c>
      <c r="C284" s="26">
        <v>15.75</v>
      </c>
      <c r="D284" s="26">
        <v>17.75</v>
      </c>
      <c r="E284" s="26">
        <v>16.75</v>
      </c>
    </row>
    <row r="285" spans="1:5">
      <c r="A285" s="27">
        <v>44981</v>
      </c>
      <c r="B285" s="26">
        <v>17.239999999999998</v>
      </c>
      <c r="C285" s="26">
        <v>15.75</v>
      </c>
      <c r="D285" s="26">
        <v>17.75</v>
      </c>
      <c r="E285" s="26">
        <v>16.75</v>
      </c>
    </row>
    <row r="286" spans="1:5">
      <c r="A286" s="27">
        <v>44984</v>
      </c>
      <c r="B286" s="26">
        <v>17.489999999999998</v>
      </c>
      <c r="C286" s="26">
        <v>15.75</v>
      </c>
      <c r="D286" s="26">
        <v>17.75</v>
      </c>
      <c r="E286" s="26">
        <v>16.75</v>
      </c>
    </row>
    <row r="287" spans="1:5">
      <c r="A287" s="27">
        <v>44985</v>
      </c>
      <c r="B287" s="26">
        <v>17.53</v>
      </c>
      <c r="C287" s="26">
        <v>15.75</v>
      </c>
      <c r="D287" s="26">
        <v>17.75</v>
      </c>
      <c r="E287" s="26">
        <v>16.75</v>
      </c>
    </row>
    <row r="288" spans="1:5">
      <c r="A288" s="27">
        <v>44986</v>
      </c>
      <c r="B288" s="26">
        <v>17.54</v>
      </c>
      <c r="C288" s="26">
        <v>15.75</v>
      </c>
      <c r="D288" s="26">
        <v>17.75</v>
      </c>
      <c r="E288" s="26">
        <v>16.75</v>
      </c>
    </row>
    <row r="289" spans="1:5">
      <c r="A289" s="27">
        <v>44987</v>
      </c>
      <c r="B289" s="26">
        <v>17.61</v>
      </c>
      <c r="C289" s="26">
        <v>15.75</v>
      </c>
      <c r="D289" s="26">
        <v>17.75</v>
      </c>
      <c r="E289" s="26">
        <v>16.75</v>
      </c>
    </row>
    <row r="290" spans="1:5">
      <c r="A290" s="27">
        <v>44988</v>
      </c>
      <c r="B290" s="26">
        <v>17.579999999999998</v>
      </c>
      <c r="C290" s="26">
        <v>15.75</v>
      </c>
      <c r="D290" s="26">
        <v>17.75</v>
      </c>
      <c r="E290" s="26">
        <v>16.75</v>
      </c>
    </row>
    <row r="291" spans="1:5">
      <c r="A291" s="27">
        <v>44991</v>
      </c>
      <c r="B291" s="26">
        <v>17.59</v>
      </c>
      <c r="C291" s="26">
        <v>15.75</v>
      </c>
      <c r="D291" s="26">
        <v>17.75</v>
      </c>
      <c r="E291" s="26">
        <v>16.75</v>
      </c>
    </row>
    <row r="292" spans="1:5">
      <c r="A292" s="27">
        <v>44992</v>
      </c>
      <c r="B292" s="26">
        <v>17.18</v>
      </c>
      <c r="C292" s="26">
        <v>15.75</v>
      </c>
      <c r="D292" s="26">
        <v>17.75</v>
      </c>
      <c r="E292" s="26">
        <v>16.75</v>
      </c>
    </row>
    <row r="293" spans="1:5">
      <c r="A293" s="27">
        <v>44994</v>
      </c>
      <c r="B293" s="26">
        <v>16.309999999999999</v>
      </c>
      <c r="C293" s="26">
        <v>15.75</v>
      </c>
      <c r="D293" s="26">
        <v>17.75</v>
      </c>
      <c r="E293" s="26">
        <v>16.75</v>
      </c>
    </row>
    <row r="294" spans="1:5">
      <c r="A294" s="27">
        <v>44995</v>
      </c>
      <c r="B294" s="26">
        <v>15.88</v>
      </c>
      <c r="C294" s="26">
        <v>15.75</v>
      </c>
      <c r="D294" s="26">
        <v>17.75</v>
      </c>
      <c r="E294" s="26">
        <v>16.75</v>
      </c>
    </row>
    <row r="295" spans="1:5">
      <c r="A295" s="27">
        <v>44998</v>
      </c>
      <c r="B295" s="26">
        <v>15.89</v>
      </c>
      <c r="C295" s="26">
        <v>15.75</v>
      </c>
      <c r="D295" s="26">
        <v>17.75</v>
      </c>
      <c r="E295" s="26">
        <v>16.75</v>
      </c>
    </row>
    <row r="296" spans="1:5">
      <c r="A296" s="27">
        <v>44999</v>
      </c>
      <c r="B296" s="26">
        <v>15.87</v>
      </c>
      <c r="C296" s="26">
        <v>15.75</v>
      </c>
      <c r="D296" s="26">
        <v>17.75</v>
      </c>
      <c r="E296" s="26">
        <v>16.75</v>
      </c>
    </row>
    <row r="297" spans="1:5">
      <c r="A297" s="27">
        <v>45000</v>
      </c>
      <c r="B297" s="26">
        <v>15.8</v>
      </c>
      <c r="C297" s="26">
        <v>15.75</v>
      </c>
      <c r="D297" s="26">
        <v>17.75</v>
      </c>
      <c r="E297" s="26">
        <v>16.75</v>
      </c>
    </row>
    <row r="298" spans="1:5">
      <c r="A298" s="27">
        <v>45001</v>
      </c>
      <c r="B298" s="26">
        <v>15.82</v>
      </c>
      <c r="C298" s="26">
        <v>15.75</v>
      </c>
      <c r="D298" s="26">
        <v>17.75</v>
      </c>
      <c r="E298" s="26">
        <v>16.75</v>
      </c>
    </row>
    <row r="299" spans="1:5">
      <c r="A299" s="27">
        <v>45002</v>
      </c>
      <c r="B299" s="26">
        <v>15.85</v>
      </c>
      <c r="C299" s="26">
        <v>15.75</v>
      </c>
      <c r="D299" s="26">
        <v>17.75</v>
      </c>
      <c r="E299" s="26">
        <v>16.75</v>
      </c>
    </row>
    <row r="300" spans="1:5">
      <c r="A300" s="27">
        <v>45005</v>
      </c>
      <c r="B300" s="26">
        <v>15.99</v>
      </c>
      <c r="C300" s="26">
        <v>15.75</v>
      </c>
      <c r="D300" s="26">
        <v>17.75</v>
      </c>
      <c r="E300" s="26">
        <v>16.75</v>
      </c>
    </row>
    <row r="301" spans="1:5">
      <c r="A301" s="27">
        <v>45009</v>
      </c>
      <c r="B301" s="26">
        <v>16.43</v>
      </c>
      <c r="C301" s="26">
        <v>15.75</v>
      </c>
      <c r="D301" s="26">
        <v>17.75</v>
      </c>
      <c r="E301" s="26">
        <v>16.75</v>
      </c>
    </row>
    <row r="302" spans="1:5">
      <c r="A302" s="27">
        <v>45012</v>
      </c>
      <c r="B302" s="26">
        <v>16.63</v>
      </c>
      <c r="C302" s="26">
        <v>15.75</v>
      </c>
      <c r="D302" s="26">
        <v>17.75</v>
      </c>
      <c r="E302" s="26">
        <v>16.75</v>
      </c>
    </row>
    <row r="303" spans="1:5">
      <c r="A303" s="27">
        <v>45013</v>
      </c>
      <c r="B303" s="26">
        <v>16.559999999999999</v>
      </c>
      <c r="C303" s="26">
        <v>15.75</v>
      </c>
      <c r="D303" s="26">
        <v>17.75</v>
      </c>
      <c r="E303" s="26">
        <v>16.75</v>
      </c>
    </row>
    <row r="304" spans="1:5">
      <c r="A304" s="27">
        <v>45014</v>
      </c>
      <c r="B304" s="26">
        <v>16.600000000000001</v>
      </c>
      <c r="C304" s="26">
        <v>15.75</v>
      </c>
      <c r="D304" s="26">
        <v>17.75</v>
      </c>
      <c r="E304" s="26">
        <v>16.75</v>
      </c>
    </row>
    <row r="305" spans="1:5">
      <c r="A305" s="27">
        <v>45015</v>
      </c>
      <c r="B305" s="26">
        <v>16.579999999999998</v>
      </c>
      <c r="C305" s="26">
        <v>15.75</v>
      </c>
      <c r="D305" s="26">
        <v>17.75</v>
      </c>
      <c r="E305" s="26">
        <v>16.75</v>
      </c>
    </row>
    <row r="306" spans="1:5">
      <c r="A306" s="27">
        <v>45016</v>
      </c>
      <c r="B306" s="26">
        <v>17.11</v>
      </c>
      <c r="C306" s="26">
        <v>15.75</v>
      </c>
      <c r="D306" s="26">
        <v>17.75</v>
      </c>
      <c r="E306" s="26">
        <v>16.75</v>
      </c>
    </row>
    <row r="307" spans="1:5">
      <c r="A307" s="27">
        <v>45019</v>
      </c>
      <c r="B307" s="26">
        <v>16.66</v>
      </c>
      <c r="C307" s="26">
        <v>15.75</v>
      </c>
      <c r="D307" s="26">
        <v>17.75</v>
      </c>
      <c r="E307" s="26">
        <v>16.75</v>
      </c>
    </row>
    <row r="308" spans="1:5">
      <c r="A308" s="27">
        <v>45020</v>
      </c>
      <c r="B308" s="26">
        <v>16.72</v>
      </c>
      <c r="C308" s="26">
        <v>15.75</v>
      </c>
      <c r="D308" s="26">
        <v>17.75</v>
      </c>
      <c r="E308" s="26">
        <v>16.75</v>
      </c>
    </row>
    <row r="309" spans="1:5">
      <c r="A309" s="27">
        <v>45021</v>
      </c>
      <c r="B309" s="26">
        <v>17.11</v>
      </c>
      <c r="C309" s="26">
        <v>15.75</v>
      </c>
      <c r="D309" s="26">
        <v>17.75</v>
      </c>
      <c r="E309" s="26">
        <v>16.75</v>
      </c>
    </row>
    <row r="310" spans="1:5">
      <c r="A310" s="27">
        <v>45022</v>
      </c>
      <c r="B310" s="26">
        <v>16.77</v>
      </c>
      <c r="C310" s="26">
        <v>15.75</v>
      </c>
      <c r="D310" s="26">
        <v>17.75</v>
      </c>
      <c r="E310" s="26">
        <v>16.75</v>
      </c>
    </row>
    <row r="311" spans="1:5">
      <c r="A311" s="27">
        <v>45023</v>
      </c>
      <c r="B311" s="26">
        <v>16.28</v>
      </c>
      <c r="C311" s="26">
        <v>15.75</v>
      </c>
      <c r="D311" s="26">
        <v>17.75</v>
      </c>
      <c r="E311" s="26">
        <v>16.75</v>
      </c>
    </row>
    <row r="312" spans="1:5">
      <c r="A312" s="27">
        <v>45026</v>
      </c>
      <c r="B312" s="26">
        <v>16.28</v>
      </c>
      <c r="C312" s="26">
        <v>15.75</v>
      </c>
      <c r="D312" s="26">
        <v>17.75</v>
      </c>
      <c r="E312" s="26">
        <v>16.75</v>
      </c>
    </row>
    <row r="313" spans="1:5">
      <c r="A313" s="27">
        <v>45027</v>
      </c>
      <c r="B313" s="26">
        <v>16.36</v>
      </c>
      <c r="C313" s="26">
        <v>15.75</v>
      </c>
      <c r="D313" s="26">
        <v>17.75</v>
      </c>
      <c r="E313" s="26">
        <v>16.75</v>
      </c>
    </row>
    <row r="314" spans="1:5">
      <c r="A314" s="27">
        <v>45028</v>
      </c>
      <c r="B314" s="26">
        <v>16.309999999999999</v>
      </c>
      <c r="C314" s="26">
        <v>15.75</v>
      </c>
      <c r="D314" s="26">
        <v>17.75</v>
      </c>
      <c r="E314" s="26">
        <v>16.75</v>
      </c>
    </row>
    <row r="315" spans="1:5">
      <c r="A315" s="27">
        <v>45029</v>
      </c>
      <c r="B315" s="26">
        <v>16.399999999999999</v>
      </c>
      <c r="C315" s="26">
        <v>15.75</v>
      </c>
      <c r="D315" s="26">
        <v>17.75</v>
      </c>
      <c r="E315" s="26">
        <v>16.75</v>
      </c>
    </row>
    <row r="316" spans="1:5">
      <c r="A316" s="27">
        <v>45030</v>
      </c>
      <c r="B316" s="26">
        <v>16.38</v>
      </c>
      <c r="C316" s="26">
        <v>15.75</v>
      </c>
      <c r="D316" s="26">
        <v>17.75</v>
      </c>
      <c r="E316" s="26">
        <v>16.75</v>
      </c>
    </row>
    <row r="317" spans="1:5">
      <c r="A317" s="27">
        <v>45033</v>
      </c>
      <c r="B317" s="26">
        <v>16.649999999999999</v>
      </c>
      <c r="C317" s="26">
        <v>15.75</v>
      </c>
      <c r="D317" s="26">
        <v>17.75</v>
      </c>
      <c r="E317" s="26">
        <v>16.75</v>
      </c>
    </row>
    <row r="318" spans="1:5">
      <c r="A318" s="27">
        <v>45034</v>
      </c>
      <c r="B318" s="26">
        <v>17.38</v>
      </c>
      <c r="C318" s="26">
        <v>15.75</v>
      </c>
      <c r="D318" s="26">
        <v>17.75</v>
      </c>
      <c r="E318" s="26">
        <v>16.75</v>
      </c>
    </row>
    <row r="319" spans="1:5">
      <c r="A319" s="27">
        <v>45035</v>
      </c>
      <c r="B319" s="26">
        <v>17.53</v>
      </c>
      <c r="C319" s="26">
        <v>15.75</v>
      </c>
      <c r="D319" s="26">
        <v>17.75</v>
      </c>
      <c r="E319" s="26">
        <v>16.75</v>
      </c>
    </row>
    <row r="320" spans="1:5">
      <c r="A320" s="27">
        <v>45036</v>
      </c>
      <c r="B320" s="26">
        <v>17.600000000000001</v>
      </c>
      <c r="C320" s="26">
        <v>15.75</v>
      </c>
      <c r="D320" s="26">
        <v>17.75</v>
      </c>
      <c r="E320" s="26">
        <v>16.75</v>
      </c>
    </row>
    <row r="321" spans="1:5">
      <c r="A321" s="27">
        <v>45037</v>
      </c>
      <c r="B321" s="26">
        <v>17.59</v>
      </c>
      <c r="C321" s="26">
        <v>15.75</v>
      </c>
      <c r="D321" s="26">
        <v>17.75</v>
      </c>
      <c r="E321" s="26">
        <v>16.75</v>
      </c>
    </row>
    <row r="322" spans="1:5">
      <c r="A322" s="27">
        <v>45040</v>
      </c>
      <c r="B322" s="26">
        <v>17.71</v>
      </c>
      <c r="C322" s="26">
        <v>15.75</v>
      </c>
      <c r="D322" s="26">
        <v>17.75</v>
      </c>
      <c r="E322" s="26">
        <v>16.75</v>
      </c>
    </row>
    <row r="323" spans="1:5">
      <c r="A323" s="27">
        <v>45041</v>
      </c>
      <c r="B323" s="26">
        <v>17.72</v>
      </c>
      <c r="C323" s="26">
        <v>15.75</v>
      </c>
      <c r="D323" s="26">
        <v>17.75</v>
      </c>
      <c r="E323" s="26">
        <v>16.75</v>
      </c>
    </row>
    <row r="324" spans="1:5">
      <c r="A324" s="27">
        <v>45042</v>
      </c>
      <c r="B324" s="26">
        <v>17.48</v>
      </c>
      <c r="C324" s="26">
        <v>15.75</v>
      </c>
      <c r="D324" s="26">
        <v>17.75</v>
      </c>
      <c r="E324" s="26">
        <v>16.75</v>
      </c>
    </row>
    <row r="325" spans="1:5">
      <c r="A325" s="27">
        <v>45043</v>
      </c>
      <c r="B325" s="26">
        <v>16.739999999999998</v>
      </c>
      <c r="C325" s="26">
        <v>15.75</v>
      </c>
      <c r="D325" s="26">
        <v>17.75</v>
      </c>
      <c r="E325" s="26">
        <v>16.75</v>
      </c>
    </row>
    <row r="326" spans="1:5">
      <c r="A326" s="27">
        <v>45044</v>
      </c>
      <c r="B326" s="26">
        <v>16.73</v>
      </c>
      <c r="C326" s="26">
        <v>15.75</v>
      </c>
      <c r="D326" s="26">
        <v>17.75</v>
      </c>
      <c r="E326" s="26">
        <v>16.75</v>
      </c>
    </row>
    <row r="327" spans="1:5">
      <c r="A327" s="27">
        <v>45048</v>
      </c>
      <c r="B327" s="26">
        <v>16.829999999999998</v>
      </c>
      <c r="C327" s="26">
        <v>15.75</v>
      </c>
      <c r="D327" s="26">
        <v>17.75</v>
      </c>
      <c r="E327" s="26">
        <v>16.75</v>
      </c>
    </row>
    <row r="328" spans="1:5">
      <c r="A328" s="27">
        <v>45049</v>
      </c>
      <c r="B328" s="26">
        <v>16.61</v>
      </c>
      <c r="C328" s="26">
        <v>15.75</v>
      </c>
      <c r="D328" s="26">
        <v>17.75</v>
      </c>
      <c r="E328" s="26">
        <v>16.75</v>
      </c>
    </row>
    <row r="329" spans="1:5">
      <c r="A329" s="27">
        <v>45050</v>
      </c>
      <c r="B329" s="26">
        <v>16.28</v>
      </c>
      <c r="C329" s="26">
        <v>15.75</v>
      </c>
      <c r="D329" s="26">
        <v>17.75</v>
      </c>
      <c r="E329" s="26">
        <v>16.75</v>
      </c>
    </row>
    <row r="330" spans="1:5">
      <c r="A330" s="27">
        <v>45051</v>
      </c>
      <c r="B330" s="26">
        <v>16.059999999999999</v>
      </c>
      <c r="C330" s="26">
        <v>15.75</v>
      </c>
      <c r="D330" s="26">
        <v>17.75</v>
      </c>
      <c r="E330" s="26">
        <v>16.75</v>
      </c>
    </row>
    <row r="331" spans="1:5">
      <c r="A331" s="27">
        <v>45056</v>
      </c>
      <c r="B331" s="26">
        <v>16.04</v>
      </c>
      <c r="C331" s="26">
        <v>15.75</v>
      </c>
      <c r="D331" s="26">
        <v>17.75</v>
      </c>
      <c r="E331" s="26">
        <v>16.75</v>
      </c>
    </row>
    <row r="332" spans="1:5">
      <c r="A332" s="27">
        <v>45057</v>
      </c>
      <c r="B332" s="26">
        <v>16.010000000000002</v>
      </c>
      <c r="C332" s="26">
        <v>15.75</v>
      </c>
      <c r="D332" s="26">
        <v>17.75</v>
      </c>
      <c r="E332" s="26">
        <v>16.75</v>
      </c>
    </row>
    <row r="333" spans="1:5">
      <c r="A333" s="27">
        <v>45058</v>
      </c>
      <c r="B333" s="26">
        <v>15.92</v>
      </c>
      <c r="C333" s="26">
        <v>15.75</v>
      </c>
      <c r="D333" s="26">
        <v>17.75</v>
      </c>
      <c r="E333" s="26">
        <v>16.75</v>
      </c>
    </row>
    <row r="334" spans="1:5">
      <c r="A334" s="27">
        <v>45061</v>
      </c>
      <c r="B334" s="26">
        <v>15.88</v>
      </c>
      <c r="C334" s="26">
        <v>15.75</v>
      </c>
      <c r="D334" s="26">
        <v>17.75</v>
      </c>
      <c r="E334" s="26">
        <v>16.75</v>
      </c>
    </row>
    <row r="335" spans="1:5">
      <c r="A335" s="27">
        <v>45062</v>
      </c>
      <c r="B335" s="26">
        <v>15.84</v>
      </c>
      <c r="C335" s="26">
        <v>15.75</v>
      </c>
      <c r="D335" s="26">
        <v>17.75</v>
      </c>
      <c r="E335" s="26">
        <v>16.75</v>
      </c>
    </row>
    <row r="336" spans="1:5">
      <c r="A336" s="27">
        <v>45063</v>
      </c>
      <c r="B336" s="26">
        <v>15.85</v>
      </c>
      <c r="C336" s="26">
        <v>15.75</v>
      </c>
      <c r="D336" s="26">
        <v>17.75</v>
      </c>
      <c r="E336" s="26">
        <v>16.75</v>
      </c>
    </row>
    <row r="337" spans="1:5">
      <c r="A337" s="27">
        <v>45064</v>
      </c>
      <c r="B337" s="26">
        <v>15.85</v>
      </c>
      <c r="C337" s="26">
        <v>15.75</v>
      </c>
      <c r="D337" s="26">
        <v>17.75</v>
      </c>
      <c r="E337" s="26">
        <v>16.75</v>
      </c>
    </row>
    <row r="338" spans="1:5">
      <c r="A338" s="27">
        <v>45065</v>
      </c>
      <c r="B338" s="26">
        <v>15.93</v>
      </c>
      <c r="C338" s="26">
        <v>15.75</v>
      </c>
      <c r="D338" s="26">
        <v>17.75</v>
      </c>
      <c r="E338" s="26">
        <v>16.75</v>
      </c>
    </row>
    <row r="339" spans="1:5">
      <c r="A339" s="27">
        <v>45068</v>
      </c>
      <c r="B339" s="26">
        <v>16.8</v>
      </c>
      <c r="C339" s="26">
        <v>15.75</v>
      </c>
      <c r="D339" s="26">
        <v>17.75</v>
      </c>
      <c r="E339" s="26">
        <v>16.75</v>
      </c>
    </row>
    <row r="340" spans="1:5">
      <c r="A340" s="27">
        <v>45069</v>
      </c>
      <c r="B340" s="26">
        <v>16.93</v>
      </c>
      <c r="C340" s="26">
        <v>15.75</v>
      </c>
      <c r="D340" s="26">
        <v>17.75</v>
      </c>
      <c r="E340" s="26">
        <v>16.75</v>
      </c>
    </row>
    <row r="341" spans="1:5">
      <c r="A341" s="27">
        <v>45070</v>
      </c>
      <c r="B341" s="26">
        <v>17.39</v>
      </c>
      <c r="C341" s="26">
        <v>15.75</v>
      </c>
      <c r="D341" s="26">
        <v>17.75</v>
      </c>
      <c r="E341" s="26">
        <v>16.75</v>
      </c>
    </row>
    <row r="342" spans="1:5">
      <c r="A342" s="27">
        <v>45071</v>
      </c>
      <c r="B342" s="26">
        <v>17.690000000000001</v>
      </c>
      <c r="C342" s="26">
        <v>15.75</v>
      </c>
      <c r="D342" s="26">
        <v>17.75</v>
      </c>
      <c r="E342" s="26">
        <v>16.75</v>
      </c>
    </row>
    <row r="343" spans="1:5">
      <c r="A343" s="27">
        <v>45072</v>
      </c>
      <c r="B343" s="26">
        <v>17.690000000000001</v>
      </c>
      <c r="C343" s="26">
        <v>15.75</v>
      </c>
      <c r="D343" s="26">
        <v>17.75</v>
      </c>
      <c r="E343" s="26">
        <v>16.75</v>
      </c>
    </row>
    <row r="344" spans="1:5">
      <c r="A344" s="27">
        <v>45075</v>
      </c>
      <c r="B344" s="26">
        <v>17.72</v>
      </c>
      <c r="C344" s="26">
        <v>15.75</v>
      </c>
      <c r="D344" s="26">
        <v>17.75</v>
      </c>
      <c r="E344" s="26">
        <v>16.75</v>
      </c>
    </row>
    <row r="345" spans="1:5">
      <c r="A345" s="27">
        <v>45076</v>
      </c>
      <c r="B345" s="26">
        <v>17.649999999999999</v>
      </c>
      <c r="C345" s="26">
        <v>15.75</v>
      </c>
      <c r="D345" s="26">
        <v>17.75</v>
      </c>
      <c r="E345" s="26">
        <v>16.75</v>
      </c>
    </row>
    <row r="346" spans="1:5">
      <c r="A346" s="27">
        <v>45077</v>
      </c>
      <c r="B346" s="26">
        <v>17.59</v>
      </c>
      <c r="C346" s="26">
        <v>15.75</v>
      </c>
      <c r="D346" s="26">
        <v>17.75</v>
      </c>
      <c r="E346" s="26">
        <v>16.75</v>
      </c>
    </row>
    <row r="347" spans="1:5">
      <c r="A347" s="27">
        <v>45078</v>
      </c>
      <c r="B347" s="26">
        <v>16.95</v>
      </c>
      <c r="C347" s="26">
        <v>15.75</v>
      </c>
      <c r="D347" s="26">
        <v>17.75</v>
      </c>
      <c r="E347" s="26">
        <v>16.75</v>
      </c>
    </row>
    <row r="348" spans="1:5">
      <c r="A348" s="27">
        <v>45079</v>
      </c>
      <c r="B348" s="26">
        <v>16.329999999999998</v>
      </c>
      <c r="C348" s="26">
        <v>15.75</v>
      </c>
      <c r="D348" s="26">
        <v>17.75</v>
      </c>
      <c r="E348" s="26">
        <v>16.75</v>
      </c>
    </row>
    <row r="349" spans="1:5">
      <c r="A349" s="27">
        <v>45082</v>
      </c>
      <c r="B349" s="26">
        <v>16.11</v>
      </c>
      <c r="C349" s="26">
        <v>15.75</v>
      </c>
      <c r="D349" s="26">
        <v>17.75</v>
      </c>
      <c r="E349" s="26">
        <v>16.75</v>
      </c>
    </row>
    <row r="350" spans="1:5">
      <c r="A350" s="27">
        <v>45083</v>
      </c>
      <c r="B350" s="26">
        <v>15.89</v>
      </c>
      <c r="C350" s="26">
        <v>15.75</v>
      </c>
      <c r="D350" s="26">
        <v>17.75</v>
      </c>
      <c r="E350" s="26">
        <v>16.75</v>
      </c>
    </row>
    <row r="351" spans="1:5">
      <c r="A351" s="27">
        <v>45084</v>
      </c>
      <c r="B351" s="26">
        <v>15.79</v>
      </c>
      <c r="C351" s="26">
        <v>15.75</v>
      </c>
      <c r="D351" s="26">
        <v>17.75</v>
      </c>
      <c r="E351" s="26">
        <v>16.75</v>
      </c>
    </row>
    <row r="352" spans="1:5">
      <c r="A352" s="27">
        <v>45085</v>
      </c>
      <c r="B352" s="26">
        <v>15.76</v>
      </c>
      <c r="C352" s="26">
        <v>15.75</v>
      </c>
      <c r="D352" s="26">
        <v>17.75</v>
      </c>
      <c r="E352" s="26">
        <v>16.75</v>
      </c>
    </row>
    <row r="353" spans="1:5">
      <c r="A353" s="27">
        <v>45086</v>
      </c>
      <c r="B353" s="26">
        <v>15.76</v>
      </c>
      <c r="C353" s="26">
        <v>15.75</v>
      </c>
      <c r="D353" s="26">
        <v>17.75</v>
      </c>
      <c r="E353" s="26">
        <v>16.75</v>
      </c>
    </row>
    <row r="354" spans="1:5">
      <c r="A354" s="27">
        <v>45089</v>
      </c>
      <c r="B354" s="26">
        <v>15.79</v>
      </c>
      <c r="C354" s="26">
        <v>15.75</v>
      </c>
      <c r="D354" s="26">
        <v>17.75</v>
      </c>
      <c r="E354" s="26">
        <v>16.75</v>
      </c>
    </row>
    <row r="355" spans="1:5">
      <c r="A355" s="27">
        <v>45090</v>
      </c>
      <c r="B355" s="26">
        <v>15.78</v>
      </c>
      <c r="C355" s="26">
        <v>15.75</v>
      </c>
      <c r="D355" s="26">
        <v>17.75</v>
      </c>
      <c r="E355" s="26">
        <v>16.75</v>
      </c>
    </row>
    <row r="356" spans="1:5">
      <c r="A356" s="27">
        <v>45091</v>
      </c>
      <c r="B356" s="26">
        <v>15.77</v>
      </c>
      <c r="C356" s="26">
        <v>15.75</v>
      </c>
      <c r="D356" s="26">
        <v>17.75</v>
      </c>
      <c r="E356" s="26">
        <v>16.75</v>
      </c>
    </row>
    <row r="357" spans="1:5">
      <c r="A357" s="27">
        <v>45092</v>
      </c>
      <c r="B357" s="26">
        <v>15.77</v>
      </c>
      <c r="C357" s="26">
        <v>15.75</v>
      </c>
      <c r="D357" s="26">
        <v>17.75</v>
      </c>
      <c r="E357" s="26">
        <v>16.75</v>
      </c>
    </row>
    <row r="358" spans="1:5">
      <c r="A358" s="27">
        <v>45093</v>
      </c>
      <c r="B358" s="26">
        <v>15.77</v>
      </c>
      <c r="C358" s="26">
        <v>15.75</v>
      </c>
      <c r="D358" s="26">
        <v>17.75</v>
      </c>
      <c r="E358" s="26">
        <v>16.75</v>
      </c>
    </row>
    <row r="359" spans="1:5">
      <c r="A359" s="27">
        <v>45096</v>
      </c>
      <c r="B359" s="26">
        <v>15.79</v>
      </c>
      <c r="C359" s="26">
        <v>15.75</v>
      </c>
      <c r="D359" s="26">
        <v>17.75</v>
      </c>
      <c r="E359" s="26">
        <v>16.75</v>
      </c>
    </row>
    <row r="360" spans="1:5">
      <c r="A360" s="27">
        <v>45097</v>
      </c>
      <c r="B360" s="26">
        <v>15.96</v>
      </c>
      <c r="C360" s="26">
        <v>15.75</v>
      </c>
      <c r="D360" s="26">
        <v>17.75</v>
      </c>
      <c r="E360" s="26">
        <v>16.75</v>
      </c>
    </row>
    <row r="361" spans="1:5">
      <c r="A361" s="27">
        <v>45098</v>
      </c>
      <c r="B361" s="26">
        <v>15.9</v>
      </c>
      <c r="C361" s="26">
        <v>15.75</v>
      </c>
      <c r="D361" s="26">
        <v>17.75</v>
      </c>
      <c r="E361" s="26">
        <v>16.75</v>
      </c>
    </row>
    <row r="362" spans="1:5">
      <c r="A362" s="27">
        <v>45099</v>
      </c>
      <c r="B362" s="26">
        <v>15.86</v>
      </c>
      <c r="C362" s="26">
        <v>15.75</v>
      </c>
      <c r="D362" s="26">
        <v>17.75</v>
      </c>
      <c r="E362" s="26">
        <v>16.75</v>
      </c>
    </row>
    <row r="363" spans="1:5">
      <c r="A363" s="27">
        <v>45100</v>
      </c>
      <c r="B363" s="26">
        <v>15.96</v>
      </c>
      <c r="C363" s="26">
        <v>15.75</v>
      </c>
      <c r="D363" s="26">
        <v>17.75</v>
      </c>
      <c r="E363" s="26">
        <v>16.75</v>
      </c>
    </row>
    <row r="364" spans="1:5">
      <c r="A364" s="27">
        <v>45103</v>
      </c>
      <c r="B364" s="26">
        <v>16.28</v>
      </c>
      <c r="C364" s="26">
        <v>15.75</v>
      </c>
      <c r="D364" s="26">
        <v>17.75</v>
      </c>
      <c r="E364" s="26">
        <v>16.75</v>
      </c>
    </row>
    <row r="365" spans="1:5">
      <c r="A365" s="27">
        <v>45104</v>
      </c>
      <c r="B365" s="26">
        <v>16.77</v>
      </c>
      <c r="C365" s="26">
        <v>15.75</v>
      </c>
      <c r="D365" s="26">
        <v>17.75</v>
      </c>
      <c r="E365" s="26">
        <v>16.75</v>
      </c>
    </row>
    <row r="366" spans="1:5">
      <c r="A366" s="27">
        <v>45106</v>
      </c>
      <c r="B366" s="26">
        <v>17.45</v>
      </c>
      <c r="C366" s="26">
        <v>15.75</v>
      </c>
      <c r="D366" s="26">
        <v>17.75</v>
      </c>
      <c r="E366" s="26">
        <v>16.75</v>
      </c>
    </row>
    <row r="367" spans="1:5">
      <c r="A367" s="27">
        <v>45107</v>
      </c>
      <c r="B367" s="26">
        <v>17.61</v>
      </c>
      <c r="C367" s="26">
        <v>15.75</v>
      </c>
      <c r="D367" s="26">
        <v>17.75</v>
      </c>
      <c r="E367" s="26">
        <v>16.75</v>
      </c>
    </row>
    <row r="368" spans="1:5">
      <c r="A368" s="27">
        <v>45108</v>
      </c>
      <c r="B368" s="26">
        <v>17.57</v>
      </c>
      <c r="C368" s="26">
        <v>15.75</v>
      </c>
      <c r="D368" s="26">
        <v>17.75</v>
      </c>
      <c r="E368" s="26">
        <v>16.75</v>
      </c>
    </row>
    <row r="369" spans="1:5">
      <c r="A369" s="27">
        <v>45110</v>
      </c>
      <c r="B369" s="26">
        <v>17.579999999999998</v>
      </c>
      <c r="C369" s="26">
        <v>15.75</v>
      </c>
      <c r="D369" s="26">
        <v>17.75</v>
      </c>
      <c r="E369" s="26">
        <v>16.75</v>
      </c>
    </row>
    <row r="370" spans="1:5">
      <c r="A370" s="27">
        <v>45111</v>
      </c>
      <c r="B370" s="26">
        <v>17.62</v>
      </c>
      <c r="C370" s="26">
        <v>15.75</v>
      </c>
      <c r="D370" s="26">
        <v>17.75</v>
      </c>
      <c r="E370" s="26">
        <v>16.75</v>
      </c>
    </row>
    <row r="371" spans="1:5">
      <c r="A371" s="27">
        <v>45112</v>
      </c>
      <c r="B371" s="26">
        <v>17.329999999999998</v>
      </c>
      <c r="C371" s="26">
        <v>15.75</v>
      </c>
      <c r="D371" s="26">
        <v>17.75</v>
      </c>
      <c r="E371" s="26">
        <v>16.75</v>
      </c>
    </row>
    <row r="372" spans="1:5">
      <c r="A372" s="27">
        <v>45117</v>
      </c>
      <c r="B372" s="26">
        <v>16.809999999999999</v>
      </c>
      <c r="C372" s="26">
        <v>15.75</v>
      </c>
      <c r="D372" s="26">
        <v>17.75</v>
      </c>
      <c r="E372" s="26">
        <v>16.75</v>
      </c>
    </row>
    <row r="373" spans="1:5">
      <c r="A373" s="27">
        <v>45118</v>
      </c>
      <c r="B373" s="26">
        <v>16.36</v>
      </c>
      <c r="C373" s="26">
        <v>15.75</v>
      </c>
      <c r="D373" s="26">
        <v>17.75</v>
      </c>
      <c r="E373" s="26">
        <v>16.75</v>
      </c>
    </row>
    <row r="374" spans="1:5">
      <c r="A374" s="27">
        <v>45119</v>
      </c>
      <c r="B374" s="26">
        <v>16.18</v>
      </c>
      <c r="C374" s="26">
        <v>15.75</v>
      </c>
      <c r="D374" s="26">
        <v>17.75</v>
      </c>
      <c r="E374" s="26">
        <v>16.75</v>
      </c>
    </row>
    <row r="375" spans="1:5">
      <c r="A375" s="27">
        <v>45120</v>
      </c>
      <c r="B375" s="26">
        <v>16.16</v>
      </c>
      <c r="C375" s="26">
        <v>15.75</v>
      </c>
      <c r="D375" s="26">
        <v>17.75</v>
      </c>
      <c r="E375" s="26">
        <v>16.75</v>
      </c>
    </row>
    <row r="376" spans="1:5">
      <c r="A376" s="27">
        <v>45121</v>
      </c>
      <c r="B376" s="26">
        <v>16.2</v>
      </c>
      <c r="C376" s="26">
        <v>15.75</v>
      </c>
      <c r="D376" s="26">
        <v>17.75</v>
      </c>
      <c r="E376" s="26">
        <v>16.75</v>
      </c>
    </row>
    <row r="377" spans="1:5">
      <c r="A377" s="27">
        <v>45124</v>
      </c>
      <c r="B377" s="26">
        <v>16.739999999999998</v>
      </c>
      <c r="C377" s="26">
        <v>15.75</v>
      </c>
      <c r="D377" s="26">
        <v>17.75</v>
      </c>
      <c r="E377" s="26">
        <v>16.75</v>
      </c>
    </row>
    <row r="378" spans="1:5">
      <c r="A378" s="27">
        <v>45125</v>
      </c>
      <c r="B378" s="26">
        <v>17.11</v>
      </c>
      <c r="C378" s="26">
        <v>15.75</v>
      </c>
      <c r="D378" s="26">
        <v>17.75</v>
      </c>
      <c r="E378" s="26">
        <v>16.75</v>
      </c>
    </row>
    <row r="379" spans="1:5">
      <c r="A379" s="27">
        <v>45126</v>
      </c>
      <c r="B379" s="26">
        <v>17.03</v>
      </c>
      <c r="C379" s="26">
        <v>15.75</v>
      </c>
      <c r="D379" s="26">
        <v>17.75</v>
      </c>
      <c r="E379" s="26">
        <v>16.75</v>
      </c>
    </row>
    <row r="380" spans="1:5">
      <c r="A380" s="27">
        <v>45127</v>
      </c>
      <c r="B380" s="26">
        <v>16.89</v>
      </c>
      <c r="C380" s="26">
        <v>15.75</v>
      </c>
      <c r="D380" s="26">
        <v>17.75</v>
      </c>
      <c r="E380" s="26">
        <v>16.75</v>
      </c>
    </row>
    <row r="381" spans="1:5">
      <c r="A381" s="27">
        <v>45128</v>
      </c>
      <c r="B381" s="26">
        <v>16.66</v>
      </c>
      <c r="C381" s="26">
        <v>15.75</v>
      </c>
      <c r="D381" s="26">
        <v>17.75</v>
      </c>
      <c r="E381" s="26">
        <v>16.75</v>
      </c>
    </row>
    <row r="382" spans="1:5">
      <c r="A382" s="27">
        <v>45131</v>
      </c>
      <c r="B382" s="26">
        <v>16.71</v>
      </c>
      <c r="C382" s="26">
        <v>15.75</v>
      </c>
      <c r="D382" s="26">
        <v>17.75</v>
      </c>
      <c r="E382" s="26">
        <v>16.75</v>
      </c>
    </row>
    <row r="383" spans="1:5">
      <c r="A383" s="27">
        <v>45132</v>
      </c>
      <c r="B383" s="26">
        <v>16.559999999999999</v>
      </c>
      <c r="C383" s="26">
        <v>15.75</v>
      </c>
      <c r="D383" s="26">
        <v>17.75</v>
      </c>
      <c r="E383" s="26">
        <v>16.75</v>
      </c>
    </row>
    <row r="384" spans="1:5">
      <c r="A384" s="27">
        <v>45133</v>
      </c>
      <c r="B384" s="26">
        <v>16.760000000000002</v>
      </c>
      <c r="C384" s="26">
        <v>15.75</v>
      </c>
      <c r="D384" s="26">
        <v>17.75</v>
      </c>
      <c r="E384" s="26">
        <v>16.75</v>
      </c>
    </row>
    <row r="385" spans="1:5">
      <c r="A385" s="27">
        <v>45134</v>
      </c>
      <c r="B385" s="26">
        <v>16.86</v>
      </c>
      <c r="C385" s="26">
        <v>15.75</v>
      </c>
      <c r="D385" s="26">
        <v>17.75</v>
      </c>
      <c r="E385" s="26">
        <v>16.75</v>
      </c>
    </row>
    <row r="386" spans="1:5">
      <c r="A386" s="27">
        <v>45135</v>
      </c>
      <c r="B386" s="26">
        <v>16.899999999999999</v>
      </c>
      <c r="C386" s="26">
        <v>15.75</v>
      </c>
      <c r="D386" s="26">
        <v>17.75</v>
      </c>
      <c r="E386" s="26">
        <v>16.75</v>
      </c>
    </row>
    <row r="387" spans="1:5">
      <c r="A387" s="27">
        <v>45138</v>
      </c>
      <c r="B387" s="26">
        <v>17</v>
      </c>
      <c r="C387" s="26">
        <v>15.75</v>
      </c>
      <c r="D387" s="26">
        <v>17.75</v>
      </c>
      <c r="E387" s="26">
        <v>16.75</v>
      </c>
    </row>
    <row r="388" spans="1:5">
      <c r="A388" s="27">
        <v>45139</v>
      </c>
      <c r="B388" s="26">
        <v>16.829999999999998</v>
      </c>
      <c r="C388" s="26">
        <v>15.75</v>
      </c>
      <c r="D388" s="26">
        <v>17.75</v>
      </c>
      <c r="E388" s="26">
        <v>16.75</v>
      </c>
    </row>
    <row r="389" spans="1:5">
      <c r="A389" s="27">
        <v>45140</v>
      </c>
      <c r="B389" s="26">
        <v>16.93</v>
      </c>
      <c r="C389" s="26">
        <v>15.75</v>
      </c>
      <c r="D389" s="26">
        <v>17.75</v>
      </c>
      <c r="E389" s="26">
        <v>16.75</v>
      </c>
    </row>
    <row r="390" spans="1:5">
      <c r="A390" s="27">
        <v>45141</v>
      </c>
      <c r="B390" s="26">
        <v>16.989999999999998</v>
      </c>
      <c r="C390" s="26">
        <v>15.75</v>
      </c>
      <c r="D390" s="26">
        <v>17.75</v>
      </c>
      <c r="E390" s="26">
        <v>16.75</v>
      </c>
    </row>
    <row r="391" spans="1:5">
      <c r="A391" s="27">
        <v>45142</v>
      </c>
      <c r="B391" s="26">
        <v>16.93</v>
      </c>
      <c r="C391" s="26">
        <v>15.75</v>
      </c>
      <c r="D391" s="26">
        <v>17.75</v>
      </c>
      <c r="E391" s="26">
        <v>16.75</v>
      </c>
    </row>
    <row r="392" spans="1:5">
      <c r="A392" s="27">
        <v>45145</v>
      </c>
      <c r="B392" s="26">
        <v>16.71</v>
      </c>
      <c r="C392" s="26">
        <v>15.75</v>
      </c>
      <c r="D392" s="26">
        <v>17.75</v>
      </c>
      <c r="E392" s="26">
        <v>16.75</v>
      </c>
    </row>
    <row r="393" spans="1:5">
      <c r="A393" s="27">
        <v>45146</v>
      </c>
      <c r="B393" s="26">
        <v>16.760000000000002</v>
      </c>
      <c r="C393" s="26">
        <v>15.75</v>
      </c>
      <c r="D393" s="26">
        <v>17.75</v>
      </c>
      <c r="E393" s="26">
        <v>16.75</v>
      </c>
    </row>
    <row r="394" spans="1:5">
      <c r="A394" s="27">
        <v>45147</v>
      </c>
      <c r="B394" s="26">
        <v>17</v>
      </c>
      <c r="C394" s="26">
        <v>15.75</v>
      </c>
      <c r="D394" s="26">
        <v>17.75</v>
      </c>
      <c r="E394" s="26">
        <v>16.75</v>
      </c>
    </row>
    <row r="395" spans="1:5">
      <c r="A395" s="27">
        <v>45148</v>
      </c>
      <c r="B395" s="26">
        <v>17.16</v>
      </c>
      <c r="C395" s="26">
        <v>15.75</v>
      </c>
      <c r="D395" s="26">
        <v>17.75</v>
      </c>
      <c r="E395" s="26">
        <v>16.75</v>
      </c>
    </row>
    <row r="396" spans="1:5">
      <c r="A396" s="27">
        <v>45149</v>
      </c>
      <c r="B396" s="26">
        <v>17.34</v>
      </c>
      <c r="C396" s="26">
        <v>15.75</v>
      </c>
      <c r="D396" s="26">
        <v>17.75</v>
      </c>
      <c r="E396" s="26">
        <v>16.75</v>
      </c>
    </row>
    <row r="397" spans="1:5">
      <c r="A397" s="27">
        <v>45152</v>
      </c>
      <c r="B397" s="26">
        <v>17.079999999999998</v>
      </c>
      <c r="C397" s="26">
        <v>15.75</v>
      </c>
      <c r="D397" s="26">
        <v>17.75</v>
      </c>
      <c r="E397" s="26">
        <v>16.75</v>
      </c>
    </row>
    <row r="398" spans="1:5">
      <c r="A398" s="27">
        <v>45153</v>
      </c>
      <c r="B398" s="26">
        <v>17.04</v>
      </c>
      <c r="C398" s="26">
        <v>15.75</v>
      </c>
      <c r="D398" s="26">
        <v>17.75</v>
      </c>
      <c r="E398" s="26">
        <v>16.75</v>
      </c>
    </row>
    <row r="399" spans="1:5">
      <c r="A399" s="27">
        <v>45154</v>
      </c>
      <c r="B399" s="26">
        <v>17.05</v>
      </c>
      <c r="C399" s="26">
        <v>15.75</v>
      </c>
      <c r="D399" s="26">
        <v>17.75</v>
      </c>
      <c r="E399" s="26">
        <v>16.75</v>
      </c>
    </row>
    <row r="400" spans="1:5">
      <c r="A400" s="27">
        <v>45155</v>
      </c>
      <c r="B400" s="26">
        <v>17.03</v>
      </c>
      <c r="C400" s="26">
        <v>15.75</v>
      </c>
      <c r="D400" s="26">
        <v>17.75</v>
      </c>
      <c r="E400" s="26">
        <v>16.75</v>
      </c>
    </row>
    <row r="401" spans="1:5">
      <c r="A401" s="27">
        <v>45156</v>
      </c>
      <c r="B401" s="26">
        <v>17.079999999999998</v>
      </c>
      <c r="C401" s="26">
        <v>15.75</v>
      </c>
      <c r="D401" s="26">
        <v>17.75</v>
      </c>
      <c r="E401" s="26">
        <v>16.75</v>
      </c>
    </row>
    <row r="402" spans="1:5">
      <c r="A402" s="27">
        <v>45159</v>
      </c>
      <c r="B402" s="26">
        <v>17.25</v>
      </c>
      <c r="C402" s="26">
        <v>15.75</v>
      </c>
      <c r="D402" s="26">
        <v>17.75</v>
      </c>
      <c r="E402" s="26">
        <v>16.75</v>
      </c>
    </row>
    <row r="403" spans="1:5">
      <c r="A403" s="27">
        <v>45160</v>
      </c>
      <c r="B403" s="26">
        <v>17.39</v>
      </c>
      <c r="C403" s="26">
        <v>15.75</v>
      </c>
      <c r="D403" s="26">
        <v>17.75</v>
      </c>
      <c r="E403" s="26">
        <v>16.75</v>
      </c>
    </row>
    <row r="404" spans="1:5">
      <c r="A404" s="27">
        <v>45161</v>
      </c>
      <c r="B404" s="26">
        <v>17.18</v>
      </c>
      <c r="C404" s="26">
        <v>15.75</v>
      </c>
      <c r="D404" s="26">
        <v>17.75</v>
      </c>
      <c r="E404" s="26">
        <v>16.75</v>
      </c>
    </row>
    <row r="405" spans="1:5">
      <c r="A405" s="27">
        <v>45162</v>
      </c>
      <c r="B405" s="26">
        <v>17.27</v>
      </c>
      <c r="C405" s="26">
        <v>15.75</v>
      </c>
      <c r="D405" s="26">
        <v>17.75</v>
      </c>
      <c r="E405" s="26">
        <v>16.75</v>
      </c>
    </row>
    <row r="406" spans="1:5">
      <c r="A406" s="27">
        <v>45163</v>
      </c>
      <c r="B406" s="26">
        <v>17.16</v>
      </c>
      <c r="C406" s="26">
        <v>15.75</v>
      </c>
      <c r="D406" s="26">
        <v>17.75</v>
      </c>
      <c r="E406" s="26">
        <v>16.75</v>
      </c>
    </row>
    <row r="407" spans="1:5">
      <c r="A407" s="27">
        <v>45166</v>
      </c>
      <c r="B407" s="26">
        <v>17.14</v>
      </c>
      <c r="C407" s="26">
        <v>15.5</v>
      </c>
      <c r="D407" s="26">
        <v>17.5</v>
      </c>
      <c r="E407" s="26">
        <v>16.5</v>
      </c>
    </row>
    <row r="408" spans="1:5">
      <c r="A408" s="27">
        <v>45167</v>
      </c>
      <c r="B408" s="26">
        <v>17.13</v>
      </c>
      <c r="C408" s="26">
        <v>15.5</v>
      </c>
      <c r="D408" s="26">
        <v>17.5</v>
      </c>
      <c r="E408" s="26">
        <v>16.5</v>
      </c>
    </row>
    <row r="409" spans="1:5">
      <c r="A409" s="27">
        <v>45169</v>
      </c>
      <c r="B409" s="26">
        <v>17.2</v>
      </c>
      <c r="C409" s="26">
        <v>15.5</v>
      </c>
      <c r="D409" s="26">
        <v>17.5</v>
      </c>
      <c r="E409" s="26">
        <v>16.5</v>
      </c>
    </row>
    <row r="410" spans="1:5">
      <c r="A410" s="27">
        <v>45170</v>
      </c>
      <c r="B410" s="26">
        <v>17.23</v>
      </c>
      <c r="C410" s="26">
        <v>15.5</v>
      </c>
      <c r="D410" s="26">
        <v>17.5</v>
      </c>
      <c r="E410" s="26">
        <v>16.5</v>
      </c>
    </row>
    <row r="411" spans="1:5">
      <c r="A411" s="27">
        <v>45173</v>
      </c>
      <c r="B411" s="26">
        <v>17.11</v>
      </c>
      <c r="C411" s="26">
        <v>15.5</v>
      </c>
      <c r="D411" s="26">
        <v>17.5</v>
      </c>
      <c r="E411" s="26">
        <v>16.5</v>
      </c>
    </row>
    <row r="412" spans="1:5">
      <c r="A412" s="27">
        <v>45174</v>
      </c>
      <c r="B412" s="26">
        <v>17.2</v>
      </c>
      <c r="C412" s="26">
        <v>15.5</v>
      </c>
      <c r="D412" s="26">
        <v>17.5</v>
      </c>
      <c r="E412" s="26">
        <v>16.5</v>
      </c>
    </row>
    <row r="413" spans="1:5">
      <c r="A413" s="27">
        <v>45175</v>
      </c>
      <c r="B413" s="26">
        <v>17.25</v>
      </c>
      <c r="C413" s="26">
        <v>15.5</v>
      </c>
      <c r="D413" s="26">
        <v>17.5</v>
      </c>
      <c r="E413" s="26">
        <v>16.5</v>
      </c>
    </row>
    <row r="414" spans="1:5">
      <c r="A414" s="27">
        <v>45176</v>
      </c>
      <c r="B414" s="26">
        <v>17.2</v>
      </c>
      <c r="C414" s="26">
        <v>15.5</v>
      </c>
      <c r="D414" s="26">
        <v>17.5</v>
      </c>
      <c r="E414" s="26">
        <v>16.5</v>
      </c>
    </row>
    <row r="415" spans="1:5">
      <c r="A415" s="27">
        <v>45177</v>
      </c>
      <c r="B415" s="26">
        <v>17.02</v>
      </c>
      <c r="C415" s="26">
        <v>15.5</v>
      </c>
      <c r="D415" s="26">
        <v>17.5</v>
      </c>
      <c r="E415" s="26">
        <v>16.5</v>
      </c>
    </row>
    <row r="416" spans="1:5">
      <c r="A416" s="27">
        <v>45180</v>
      </c>
      <c r="B416" s="26">
        <v>16.75</v>
      </c>
      <c r="C416" s="26">
        <v>15.5</v>
      </c>
      <c r="D416" s="26">
        <v>17.5</v>
      </c>
      <c r="E416" s="26">
        <v>16.5</v>
      </c>
    </row>
    <row r="417" spans="1:5">
      <c r="A417" s="27">
        <v>45181</v>
      </c>
      <c r="B417" s="26">
        <v>16.64</v>
      </c>
      <c r="C417" s="26">
        <v>15.5</v>
      </c>
      <c r="D417" s="26">
        <v>17.5</v>
      </c>
      <c r="E417" s="26">
        <v>16.5</v>
      </c>
    </row>
    <row r="418" spans="1:5">
      <c r="A418" s="27">
        <v>45182</v>
      </c>
      <c r="B418" s="26">
        <v>17</v>
      </c>
      <c r="C418" s="26">
        <v>15.5</v>
      </c>
      <c r="D418" s="26">
        <v>17.5</v>
      </c>
      <c r="E418" s="26">
        <v>16.5</v>
      </c>
    </row>
    <row r="419" spans="1:5">
      <c r="A419" s="27">
        <v>45183</v>
      </c>
      <c r="B419" s="26">
        <v>16.940000000000001</v>
      </c>
      <c r="C419" s="26">
        <v>15.5</v>
      </c>
      <c r="D419" s="26">
        <v>17.5</v>
      </c>
      <c r="E419" s="26">
        <v>16.5</v>
      </c>
    </row>
    <row r="420" spans="1:5">
      <c r="A420" s="27">
        <v>45184</v>
      </c>
      <c r="B420" s="26">
        <v>16.98</v>
      </c>
      <c r="C420" s="26">
        <v>15.5</v>
      </c>
      <c r="D420" s="26">
        <v>17.5</v>
      </c>
      <c r="E420" s="26">
        <v>16.5</v>
      </c>
    </row>
    <row r="421" spans="1:5">
      <c r="A421" s="27">
        <v>45187</v>
      </c>
      <c r="B421" s="26">
        <v>16.809999999999999</v>
      </c>
      <c r="C421" s="26">
        <v>15.5</v>
      </c>
      <c r="D421" s="26">
        <v>17.5</v>
      </c>
      <c r="E421" s="26">
        <v>16.5</v>
      </c>
    </row>
    <row r="422" spans="1:5">
      <c r="A422" s="27">
        <v>45188</v>
      </c>
      <c r="B422" s="26">
        <v>16.68</v>
      </c>
      <c r="C422" s="26">
        <v>15.5</v>
      </c>
      <c r="D422" s="26">
        <v>17.5</v>
      </c>
      <c r="E422" s="26">
        <v>16.5</v>
      </c>
    </row>
    <row r="423" spans="1:5">
      <c r="A423" s="27">
        <v>45189</v>
      </c>
      <c r="B423" s="26">
        <v>16.78</v>
      </c>
      <c r="C423" s="26">
        <v>15.5</v>
      </c>
      <c r="D423" s="26">
        <v>17.5</v>
      </c>
      <c r="E423" s="26">
        <v>16.5</v>
      </c>
    </row>
    <row r="424" spans="1:5">
      <c r="A424" s="27">
        <v>45190</v>
      </c>
      <c r="B424" s="26">
        <v>16.93</v>
      </c>
      <c r="C424" s="26">
        <v>15.5</v>
      </c>
      <c r="D424" s="26">
        <v>17.5</v>
      </c>
      <c r="E424" s="26">
        <v>16.5</v>
      </c>
    </row>
    <row r="425" spans="1:5">
      <c r="A425" s="27">
        <v>45191</v>
      </c>
      <c r="B425" s="26">
        <v>17</v>
      </c>
      <c r="C425" s="26">
        <v>15.5</v>
      </c>
      <c r="D425" s="26">
        <v>17.5</v>
      </c>
      <c r="E425" s="26">
        <v>16.5</v>
      </c>
    </row>
    <row r="426" spans="1:5">
      <c r="A426" s="27">
        <v>45194</v>
      </c>
      <c r="B426" s="26">
        <v>17.059999999999999</v>
      </c>
      <c r="C426" s="26">
        <v>15.5</v>
      </c>
      <c r="D426" s="26">
        <v>17.5</v>
      </c>
      <c r="E426" s="26">
        <v>16.5</v>
      </c>
    </row>
    <row r="427" spans="1:5">
      <c r="A427" s="27">
        <v>45195</v>
      </c>
      <c r="B427" s="26">
        <v>17.13</v>
      </c>
      <c r="C427" s="26">
        <v>15.5</v>
      </c>
      <c r="D427" s="26">
        <v>17.5</v>
      </c>
      <c r="E427" s="26">
        <v>16.5</v>
      </c>
    </row>
    <row r="428" spans="1:5">
      <c r="A428" s="27">
        <v>45196</v>
      </c>
      <c r="B428" s="26">
        <v>17.12</v>
      </c>
      <c r="C428" s="26">
        <v>15.5</v>
      </c>
      <c r="D428" s="26">
        <v>17.5</v>
      </c>
      <c r="E428" s="26">
        <v>16.5</v>
      </c>
    </row>
    <row r="429" spans="1:5">
      <c r="A429" s="27">
        <v>45197</v>
      </c>
      <c r="B429" s="26">
        <v>17.16</v>
      </c>
      <c r="C429" s="26">
        <v>15.5</v>
      </c>
      <c r="D429" s="26">
        <v>17.5</v>
      </c>
      <c r="E429" s="26">
        <v>16.5</v>
      </c>
    </row>
    <row r="430" spans="1:5">
      <c r="A430" s="27">
        <v>45198</v>
      </c>
      <c r="B430" s="26">
        <v>17.14</v>
      </c>
      <c r="C430" s="26">
        <v>15.5</v>
      </c>
      <c r="D430" s="26">
        <v>17.5</v>
      </c>
      <c r="E430" s="26">
        <v>16.5</v>
      </c>
    </row>
    <row r="431" spans="1:5">
      <c r="A431" s="27">
        <v>45201</v>
      </c>
      <c r="B431" s="26">
        <v>16.920000000000002</v>
      </c>
      <c r="C431" s="26">
        <v>15.5</v>
      </c>
      <c r="D431" s="26">
        <v>17.5</v>
      </c>
      <c r="E431" s="26">
        <v>16.5</v>
      </c>
    </row>
    <row r="432" spans="1:5">
      <c r="A432" s="27">
        <v>45202</v>
      </c>
      <c r="B432" s="26">
        <v>16.8</v>
      </c>
      <c r="C432" s="26">
        <v>15.5</v>
      </c>
      <c r="D432" s="26">
        <v>17.5</v>
      </c>
      <c r="E432" s="26">
        <v>16.5</v>
      </c>
    </row>
    <row r="433" spans="1:5">
      <c r="A433" s="27">
        <v>45203</v>
      </c>
      <c r="B433" s="26">
        <v>16.27</v>
      </c>
      <c r="C433" s="26">
        <v>15.5</v>
      </c>
      <c r="D433" s="26">
        <v>17.5</v>
      </c>
      <c r="E433" s="26">
        <v>16.5</v>
      </c>
    </row>
    <row r="434" spans="1:5">
      <c r="A434" s="27">
        <v>45204</v>
      </c>
      <c r="B434" s="26">
        <v>15.8</v>
      </c>
      <c r="C434" s="26">
        <v>15.5</v>
      </c>
      <c r="D434" s="26">
        <v>17.5</v>
      </c>
      <c r="E434" s="26">
        <v>16.5</v>
      </c>
    </row>
    <row r="435" spans="1:5">
      <c r="A435" s="27">
        <v>45205</v>
      </c>
      <c r="B435" s="26">
        <v>15.58</v>
      </c>
      <c r="C435" s="26">
        <v>15.5</v>
      </c>
      <c r="D435" s="26">
        <v>17.5</v>
      </c>
      <c r="E435" s="26">
        <v>16.5</v>
      </c>
    </row>
    <row r="436" spans="1:5">
      <c r="A436" s="27">
        <v>45208</v>
      </c>
      <c r="B436" s="26">
        <v>15.19</v>
      </c>
      <c r="C436" s="26">
        <v>15</v>
      </c>
      <c r="D436" s="26">
        <v>17</v>
      </c>
      <c r="E436" s="26">
        <v>16</v>
      </c>
    </row>
    <row r="437" spans="1:5">
      <c r="A437" s="27">
        <v>45209</v>
      </c>
      <c r="B437" s="26">
        <v>15.45</v>
      </c>
      <c r="C437" s="26">
        <v>15</v>
      </c>
      <c r="D437" s="26">
        <v>17</v>
      </c>
      <c r="E437" s="26">
        <v>16</v>
      </c>
    </row>
    <row r="438" spans="1:5">
      <c r="A438" s="27">
        <v>45210</v>
      </c>
      <c r="B438" s="26">
        <v>16.04</v>
      </c>
      <c r="C438" s="26">
        <v>15</v>
      </c>
      <c r="D438" s="26">
        <v>17</v>
      </c>
      <c r="E438" s="26">
        <v>16</v>
      </c>
    </row>
    <row r="439" spans="1:5">
      <c r="A439" s="27">
        <v>45211</v>
      </c>
      <c r="B439" s="26">
        <v>16.43</v>
      </c>
      <c r="C439" s="26">
        <v>15</v>
      </c>
      <c r="D439" s="26">
        <v>17</v>
      </c>
      <c r="E439" s="26">
        <v>16</v>
      </c>
    </row>
    <row r="440" spans="1:5">
      <c r="A440" s="27">
        <v>45212</v>
      </c>
      <c r="B440" s="26">
        <v>16.440000000000001</v>
      </c>
      <c r="C440" s="26">
        <v>15</v>
      </c>
      <c r="D440" s="26">
        <v>17</v>
      </c>
      <c r="E440" s="26">
        <v>16</v>
      </c>
    </row>
    <row r="441" spans="1:5">
      <c r="A441" s="27">
        <v>45215</v>
      </c>
      <c r="B441" s="26">
        <v>16.53</v>
      </c>
      <c r="C441" s="26">
        <v>15</v>
      </c>
      <c r="D441" s="26">
        <v>17</v>
      </c>
      <c r="E441" s="26">
        <v>16</v>
      </c>
    </row>
    <row r="442" spans="1:5">
      <c r="A442" s="27">
        <v>45216</v>
      </c>
      <c r="B442" s="26">
        <v>16.690000000000001</v>
      </c>
      <c r="C442" s="26">
        <v>15</v>
      </c>
      <c r="D442" s="26">
        <v>17</v>
      </c>
      <c r="E442" s="26">
        <v>16</v>
      </c>
    </row>
    <row r="443" spans="1:5">
      <c r="A443" s="27">
        <v>45217</v>
      </c>
      <c r="B443" s="26">
        <v>16.64</v>
      </c>
      <c r="C443" s="26">
        <v>15</v>
      </c>
      <c r="D443" s="26">
        <v>17</v>
      </c>
      <c r="E443" s="26">
        <v>16</v>
      </c>
    </row>
    <row r="444" spans="1:5">
      <c r="A444" s="27">
        <v>45218</v>
      </c>
      <c r="B444" s="26">
        <v>16.510000000000002</v>
      </c>
      <c r="C444" s="26">
        <v>15</v>
      </c>
      <c r="D444" s="26">
        <v>17</v>
      </c>
      <c r="E444" s="26">
        <v>16</v>
      </c>
    </row>
    <row r="445" spans="1:5">
      <c r="A445" s="27">
        <v>45219</v>
      </c>
      <c r="B445" s="26">
        <v>16.27</v>
      </c>
      <c r="C445" s="26">
        <v>15</v>
      </c>
      <c r="D445" s="26">
        <v>17</v>
      </c>
      <c r="E445" s="26">
        <v>16</v>
      </c>
    </row>
    <row r="446" spans="1:5">
      <c r="A446" s="27">
        <v>45222</v>
      </c>
      <c r="B446" s="26">
        <v>16.41</v>
      </c>
      <c r="C446" s="26">
        <v>15</v>
      </c>
      <c r="D446" s="26">
        <v>17</v>
      </c>
      <c r="E446" s="26">
        <v>16</v>
      </c>
    </row>
    <row r="447" spans="1:5">
      <c r="A447" s="27">
        <v>45223</v>
      </c>
      <c r="B447" s="26">
        <v>16.71</v>
      </c>
      <c r="C447" s="26">
        <v>15</v>
      </c>
      <c r="D447" s="26">
        <v>17</v>
      </c>
      <c r="E447" s="26">
        <v>16</v>
      </c>
    </row>
    <row r="448" spans="1:5">
      <c r="A448" s="27">
        <v>45225</v>
      </c>
      <c r="B448" s="26">
        <v>16.760000000000002</v>
      </c>
      <c r="C448" s="26">
        <v>15</v>
      </c>
      <c r="D448" s="26">
        <v>17</v>
      </c>
      <c r="E448" s="26">
        <v>16</v>
      </c>
    </row>
    <row r="449" spans="1:5">
      <c r="A449" s="27">
        <v>45226</v>
      </c>
      <c r="B449" s="26">
        <v>16.809999999999999</v>
      </c>
      <c r="C449" s="26">
        <v>15</v>
      </c>
      <c r="D449" s="26">
        <v>17</v>
      </c>
      <c r="E449" s="26">
        <v>16</v>
      </c>
    </row>
    <row r="450" spans="1:5">
      <c r="A450" s="27">
        <v>45229</v>
      </c>
      <c r="B450" s="26">
        <v>16.79</v>
      </c>
      <c r="C450" s="26">
        <v>15</v>
      </c>
      <c r="D450" s="26">
        <v>17</v>
      </c>
      <c r="E450" s="26">
        <v>16</v>
      </c>
    </row>
    <row r="451" spans="1:5">
      <c r="A451" s="27">
        <v>45230</v>
      </c>
      <c r="B451" s="26">
        <v>16.79</v>
      </c>
      <c r="C451" s="26">
        <v>15</v>
      </c>
      <c r="D451" s="26">
        <v>17</v>
      </c>
      <c r="E451" s="26">
        <v>16</v>
      </c>
    </row>
    <row r="452" spans="1:5">
      <c r="A452" s="27">
        <v>45231</v>
      </c>
      <c r="B452" s="26">
        <v>16.25</v>
      </c>
      <c r="C452" s="26">
        <v>15</v>
      </c>
      <c r="D452" s="26">
        <v>17</v>
      </c>
      <c r="E452" s="26">
        <v>16</v>
      </c>
    </row>
    <row r="453" spans="1:5">
      <c r="A453" s="27">
        <v>45232</v>
      </c>
      <c r="B453" s="26">
        <v>15.75</v>
      </c>
      <c r="C453" s="26">
        <v>15</v>
      </c>
      <c r="D453" s="26">
        <v>17</v>
      </c>
      <c r="E453" s="26">
        <v>16</v>
      </c>
    </row>
    <row r="454" spans="1:5">
      <c r="A454" s="27">
        <v>45233</v>
      </c>
      <c r="B454" s="26">
        <v>15.8</v>
      </c>
      <c r="C454" s="26">
        <v>15</v>
      </c>
      <c r="D454" s="26">
        <v>17</v>
      </c>
      <c r="E454" s="26">
        <v>16</v>
      </c>
    </row>
    <row r="455" spans="1:5">
      <c r="A455" s="27">
        <v>45236</v>
      </c>
      <c r="B455" s="26">
        <v>15.97</v>
      </c>
      <c r="C455" s="26">
        <v>15</v>
      </c>
      <c r="D455" s="26">
        <v>17</v>
      </c>
      <c r="E455" s="26">
        <v>16</v>
      </c>
    </row>
    <row r="456" spans="1:5">
      <c r="A456" s="27">
        <v>45237</v>
      </c>
      <c r="B456" s="26">
        <v>15.99</v>
      </c>
      <c r="C456" s="26">
        <v>15</v>
      </c>
      <c r="D456" s="26">
        <v>17</v>
      </c>
      <c r="E456" s="26">
        <v>16</v>
      </c>
    </row>
    <row r="457" spans="1:5">
      <c r="A457" s="27">
        <v>45238</v>
      </c>
      <c r="B457" s="26">
        <v>15.91</v>
      </c>
      <c r="C457" s="26">
        <v>15</v>
      </c>
      <c r="D457" s="26">
        <v>17</v>
      </c>
      <c r="E457" s="26">
        <v>16</v>
      </c>
    </row>
    <row r="458" spans="1:5">
      <c r="A458" s="27">
        <v>45239</v>
      </c>
      <c r="B458" s="26">
        <v>15.88</v>
      </c>
      <c r="C458" s="26">
        <v>15</v>
      </c>
      <c r="D458" s="26">
        <v>17</v>
      </c>
      <c r="E458" s="26">
        <v>16</v>
      </c>
    </row>
    <row r="459" spans="1:5">
      <c r="A459" s="27">
        <v>45240</v>
      </c>
      <c r="B459" s="26">
        <v>15.76</v>
      </c>
      <c r="C459" s="26">
        <v>15</v>
      </c>
      <c r="D459" s="26">
        <v>17</v>
      </c>
      <c r="E459" s="26">
        <v>16</v>
      </c>
    </row>
    <row r="460" spans="1:5">
      <c r="A460" s="27">
        <v>45243</v>
      </c>
      <c r="B460" s="26">
        <v>15.88</v>
      </c>
      <c r="C460" s="26">
        <v>15</v>
      </c>
      <c r="D460" s="26">
        <v>17</v>
      </c>
      <c r="E460" s="26">
        <v>16</v>
      </c>
    </row>
    <row r="461" spans="1:5">
      <c r="A461" s="27">
        <v>45244</v>
      </c>
      <c r="B461" s="26">
        <v>15.68</v>
      </c>
      <c r="C461" s="26">
        <v>15</v>
      </c>
      <c r="D461" s="26">
        <v>17</v>
      </c>
      <c r="E461" s="26">
        <v>16</v>
      </c>
    </row>
    <row r="462" spans="1:5">
      <c r="A462" s="27">
        <v>45245</v>
      </c>
      <c r="B462" s="26">
        <v>15.52</v>
      </c>
      <c r="C462" s="26">
        <v>15</v>
      </c>
      <c r="D462" s="26">
        <v>17</v>
      </c>
      <c r="E462" s="26">
        <v>16</v>
      </c>
    </row>
    <row r="463" spans="1:5">
      <c r="A463" s="27">
        <v>45246</v>
      </c>
      <c r="B463" s="26">
        <v>15.35</v>
      </c>
      <c r="C463" s="26">
        <v>15</v>
      </c>
      <c r="D463" s="26">
        <v>17</v>
      </c>
      <c r="E463" s="26">
        <v>16</v>
      </c>
    </row>
    <row r="464" spans="1:5">
      <c r="A464" s="27">
        <v>45247</v>
      </c>
      <c r="B464" s="26">
        <v>15.28</v>
      </c>
      <c r="C464" s="26">
        <v>15</v>
      </c>
      <c r="D464" s="26">
        <v>17</v>
      </c>
      <c r="E464" s="26">
        <v>16</v>
      </c>
    </row>
    <row r="465" spans="1:5">
      <c r="A465" s="27">
        <v>45250</v>
      </c>
      <c r="B465" s="26">
        <v>15.21</v>
      </c>
      <c r="C465" s="26">
        <v>15</v>
      </c>
      <c r="D465" s="26">
        <v>17</v>
      </c>
      <c r="E465" s="26">
        <v>16</v>
      </c>
    </row>
    <row r="466" spans="1:5">
      <c r="A466" s="27">
        <v>45251</v>
      </c>
      <c r="B466" s="26">
        <v>15.1</v>
      </c>
      <c r="C466" s="26">
        <v>15</v>
      </c>
      <c r="D466" s="26">
        <v>17</v>
      </c>
      <c r="E466" s="26">
        <v>16</v>
      </c>
    </row>
    <row r="467" spans="1:5">
      <c r="A467" s="27">
        <v>45252</v>
      </c>
      <c r="B467" s="26">
        <v>15.08</v>
      </c>
      <c r="C467" s="26">
        <v>15</v>
      </c>
      <c r="D467" s="26">
        <v>17</v>
      </c>
      <c r="E467" s="26">
        <v>16</v>
      </c>
    </row>
    <row r="468" spans="1:5">
      <c r="A468" s="27">
        <v>45253</v>
      </c>
      <c r="B468" s="26">
        <v>15.11</v>
      </c>
      <c r="C468" s="26">
        <v>15</v>
      </c>
      <c r="D468" s="26">
        <v>17</v>
      </c>
      <c r="E468" s="26">
        <v>16</v>
      </c>
    </row>
    <row r="469" spans="1:5">
      <c r="A469" s="27">
        <v>45254</v>
      </c>
      <c r="B469" s="26">
        <v>15.11</v>
      </c>
      <c r="C469" s="26">
        <v>15</v>
      </c>
      <c r="D469" s="26">
        <v>17</v>
      </c>
      <c r="E469" s="26">
        <v>16</v>
      </c>
    </row>
    <row r="470" spans="1:5">
      <c r="A470" s="27">
        <v>45257</v>
      </c>
      <c r="B470" s="26">
        <v>15.4</v>
      </c>
      <c r="C470" s="26">
        <v>14.75</v>
      </c>
      <c r="D470" s="26">
        <v>16.75</v>
      </c>
      <c r="E470" s="26">
        <v>15.75</v>
      </c>
    </row>
    <row r="471" spans="1:5">
      <c r="A471" s="27">
        <v>45258</v>
      </c>
      <c r="B471" s="26">
        <v>16.03</v>
      </c>
      <c r="C471" s="26">
        <v>14.75</v>
      </c>
      <c r="D471" s="26">
        <v>16.75</v>
      </c>
      <c r="E471" s="26">
        <v>15.75</v>
      </c>
    </row>
    <row r="472" spans="1:5">
      <c r="A472" s="27">
        <v>45259</v>
      </c>
      <c r="B472" s="26">
        <v>16.46</v>
      </c>
      <c r="C472" s="26">
        <v>14.75</v>
      </c>
      <c r="D472" s="26">
        <v>16.75</v>
      </c>
      <c r="E472" s="26">
        <v>15.75</v>
      </c>
    </row>
    <row r="473" spans="1:5">
      <c r="A473" s="27">
        <v>45260</v>
      </c>
      <c r="B473" s="26">
        <v>16.559999999999999</v>
      </c>
      <c r="C473" s="26">
        <v>14.75</v>
      </c>
      <c r="D473" s="26">
        <v>16.75</v>
      </c>
      <c r="E473" s="26">
        <v>15.75</v>
      </c>
    </row>
    <row r="474" spans="1:5">
      <c r="A474" s="27">
        <v>45261</v>
      </c>
      <c r="B474" s="26">
        <v>16.329999999999998</v>
      </c>
      <c r="C474" s="26">
        <v>14.75</v>
      </c>
      <c r="D474" s="26">
        <v>16.75</v>
      </c>
      <c r="E474" s="26">
        <v>15.75</v>
      </c>
    </row>
    <row r="475" spans="1:5">
      <c r="A475" s="27">
        <v>45264</v>
      </c>
      <c r="B475" s="26">
        <v>15.88</v>
      </c>
      <c r="C475" s="26">
        <v>14.75</v>
      </c>
      <c r="D475" s="26">
        <v>16.75</v>
      </c>
      <c r="E475" s="26">
        <v>15.75</v>
      </c>
    </row>
    <row r="476" spans="1:5">
      <c r="A476" s="27">
        <v>45265</v>
      </c>
      <c r="B476" s="26">
        <v>15.12</v>
      </c>
      <c r="C476" s="26">
        <v>14.75</v>
      </c>
      <c r="D476" s="26">
        <v>16.75</v>
      </c>
      <c r="E476" s="26">
        <v>15.75</v>
      </c>
    </row>
    <row r="477" spans="1:5">
      <c r="A477" s="27">
        <v>45266</v>
      </c>
      <c r="B477" s="26">
        <v>14.88</v>
      </c>
      <c r="C477" s="26">
        <v>14.75</v>
      </c>
      <c r="D477" s="26">
        <v>16.75</v>
      </c>
      <c r="E477" s="26">
        <v>15.75</v>
      </c>
    </row>
    <row r="478" spans="1:5">
      <c r="A478" s="27">
        <v>45267</v>
      </c>
      <c r="B478" s="26">
        <v>14.85</v>
      </c>
      <c r="C478" s="26">
        <v>14.75</v>
      </c>
      <c r="D478" s="26">
        <v>16.75</v>
      </c>
      <c r="E478" s="26">
        <v>15.75</v>
      </c>
    </row>
    <row r="479" spans="1:5">
      <c r="A479" s="27">
        <v>45268</v>
      </c>
      <c r="B479" s="26">
        <v>14.8</v>
      </c>
      <c r="C479" s="26">
        <v>14.75</v>
      </c>
      <c r="D479" s="26">
        <v>16.75</v>
      </c>
      <c r="E479" s="26">
        <v>15.75</v>
      </c>
    </row>
    <row r="480" spans="1:5">
      <c r="A480" s="27">
        <v>45271</v>
      </c>
      <c r="B480" s="26">
        <v>14.8</v>
      </c>
      <c r="C480" s="26">
        <v>14.75</v>
      </c>
      <c r="D480" s="26">
        <v>16.75</v>
      </c>
      <c r="E480" s="26">
        <v>15.75</v>
      </c>
    </row>
    <row r="481" spans="1:5">
      <c r="A481" s="27">
        <v>45272</v>
      </c>
      <c r="B481" s="26">
        <v>14.79</v>
      </c>
      <c r="C481" s="26">
        <v>14.75</v>
      </c>
      <c r="D481" s="26">
        <v>16.75</v>
      </c>
      <c r="E481" s="26">
        <v>15.75</v>
      </c>
    </row>
    <row r="482" spans="1:5">
      <c r="A482" s="27">
        <v>45273</v>
      </c>
      <c r="B482" s="26">
        <v>14.77</v>
      </c>
      <c r="C482" s="26">
        <v>14.75</v>
      </c>
      <c r="D482" s="26">
        <v>16.75</v>
      </c>
      <c r="E482" s="26">
        <v>15.75</v>
      </c>
    </row>
    <row r="483" spans="1:5">
      <c r="A483" s="27">
        <v>45274</v>
      </c>
      <c r="B483" s="26">
        <v>14.75</v>
      </c>
      <c r="C483" s="26">
        <v>14.75</v>
      </c>
      <c r="D483" s="26">
        <v>16.75</v>
      </c>
      <c r="E483" s="26">
        <v>15.75</v>
      </c>
    </row>
    <row r="484" spans="1:5">
      <c r="A484" s="27">
        <v>45275</v>
      </c>
      <c r="B484" s="26">
        <v>14.75</v>
      </c>
      <c r="C484" s="26">
        <v>14.75</v>
      </c>
      <c r="D484" s="26">
        <v>16.75</v>
      </c>
      <c r="E484" s="26">
        <v>15.75</v>
      </c>
    </row>
    <row r="485" spans="1:5">
      <c r="A485" s="27">
        <v>45279</v>
      </c>
      <c r="B485" s="26">
        <v>14.75</v>
      </c>
      <c r="C485" s="26">
        <v>14.75</v>
      </c>
      <c r="D485" s="26">
        <v>16.75</v>
      </c>
      <c r="E485" s="26">
        <v>15.75</v>
      </c>
    </row>
    <row r="486" spans="1:5">
      <c r="A486" s="27">
        <v>45280</v>
      </c>
      <c r="B486" s="26">
        <v>14.75</v>
      </c>
      <c r="C486" s="26">
        <v>14.75</v>
      </c>
      <c r="D486" s="26">
        <v>16.75</v>
      </c>
      <c r="E486" s="26">
        <v>15.75</v>
      </c>
    </row>
    <row r="487" spans="1:5">
      <c r="A487" s="27">
        <v>45281</v>
      </c>
      <c r="B487" s="26">
        <v>14.75</v>
      </c>
      <c r="C487" s="26">
        <v>14.75</v>
      </c>
      <c r="D487" s="26">
        <v>16.75</v>
      </c>
      <c r="E487" s="26">
        <v>15.75</v>
      </c>
    </row>
    <row r="488" spans="1:5">
      <c r="A488" s="27">
        <v>45282</v>
      </c>
      <c r="B488" s="26">
        <v>14.75</v>
      </c>
      <c r="C488" s="26">
        <v>14.75</v>
      </c>
      <c r="D488" s="26">
        <v>16.75</v>
      </c>
      <c r="E488" s="26">
        <v>15.75</v>
      </c>
    </row>
    <row r="489" spans="1:5">
      <c r="A489" s="27">
        <v>45285</v>
      </c>
      <c r="B489" s="26">
        <v>14.76</v>
      </c>
      <c r="C489" s="26">
        <v>14.75</v>
      </c>
      <c r="D489" s="26">
        <v>16.75</v>
      </c>
      <c r="E489" s="26">
        <v>15.75</v>
      </c>
    </row>
    <row r="490" spans="1:5">
      <c r="A490" s="27">
        <v>45286</v>
      </c>
      <c r="B490" s="26">
        <v>15.15</v>
      </c>
      <c r="C490" s="26">
        <v>14.75</v>
      </c>
      <c r="D490" s="26">
        <v>16.75</v>
      </c>
      <c r="E490" s="26">
        <v>15.75</v>
      </c>
    </row>
    <row r="491" spans="1:5">
      <c r="A491" s="27">
        <v>45287</v>
      </c>
      <c r="B491" s="26">
        <v>15.35</v>
      </c>
      <c r="C491" s="26">
        <v>14.75</v>
      </c>
      <c r="D491" s="26">
        <v>16.75</v>
      </c>
      <c r="E491" s="26">
        <v>15.75</v>
      </c>
    </row>
    <row r="492" spans="1:5">
      <c r="A492" s="27">
        <v>45288</v>
      </c>
      <c r="B492" s="26">
        <v>15.53</v>
      </c>
      <c r="C492" s="26">
        <v>14.75</v>
      </c>
      <c r="D492" s="26">
        <v>16.75</v>
      </c>
      <c r="E492" s="26">
        <v>15.75</v>
      </c>
    </row>
    <row r="493" spans="1:5">
      <c r="A493" s="27">
        <v>45289</v>
      </c>
      <c r="B493" s="26">
        <v>16.190000000000001</v>
      </c>
      <c r="C493" s="26">
        <v>14.75</v>
      </c>
      <c r="D493" s="26">
        <v>16.75</v>
      </c>
      <c r="E493" s="26">
        <v>15.75</v>
      </c>
    </row>
    <row r="494" spans="1:5">
      <c r="A494" s="27">
        <v>45294</v>
      </c>
      <c r="B494" s="26">
        <v>15.74</v>
      </c>
      <c r="C494" s="26">
        <v>14.75</v>
      </c>
      <c r="D494" s="26">
        <v>16.75</v>
      </c>
      <c r="E494" s="26">
        <v>15.75</v>
      </c>
    </row>
    <row r="495" spans="1:5">
      <c r="A495" s="27">
        <v>45295</v>
      </c>
      <c r="B495" s="26">
        <v>14.88</v>
      </c>
      <c r="C495" s="26">
        <v>14.75</v>
      </c>
      <c r="D495" s="26">
        <v>16.75</v>
      </c>
      <c r="E495" s="26">
        <v>15.75</v>
      </c>
    </row>
    <row r="496" spans="1:5">
      <c r="A496" s="27">
        <v>45296</v>
      </c>
      <c r="B496" s="26">
        <v>14.69</v>
      </c>
      <c r="C496" s="26">
        <v>14.75</v>
      </c>
      <c r="D496" s="26">
        <v>16.75</v>
      </c>
      <c r="E496" s="26">
        <v>15.75</v>
      </c>
    </row>
    <row r="497" spans="1:5">
      <c r="A497" s="27">
        <v>45299</v>
      </c>
      <c r="B497" s="26">
        <v>14.7</v>
      </c>
      <c r="C497" s="26">
        <v>14.75</v>
      </c>
      <c r="D497" s="26">
        <v>16.75</v>
      </c>
      <c r="E497" s="26">
        <v>15.75</v>
      </c>
    </row>
    <row r="498" spans="1:5">
      <c r="A498" s="27">
        <v>45300</v>
      </c>
      <c r="B498" s="26">
        <v>14.75</v>
      </c>
      <c r="C498" s="26">
        <v>14.75</v>
      </c>
      <c r="D498" s="26">
        <v>16.75</v>
      </c>
      <c r="E498" s="26">
        <v>15.75</v>
      </c>
    </row>
    <row r="499" spans="1:5">
      <c r="A499" s="27">
        <v>45301</v>
      </c>
      <c r="B499" s="26">
        <v>14.65</v>
      </c>
      <c r="C499" s="26">
        <v>14.75</v>
      </c>
      <c r="D499" s="26">
        <v>16.75</v>
      </c>
      <c r="E499" s="26">
        <v>15.75</v>
      </c>
    </row>
    <row r="500" spans="1:5">
      <c r="A500" s="27">
        <v>45302</v>
      </c>
      <c r="B500" s="26">
        <v>14.75</v>
      </c>
      <c r="C500" s="26">
        <v>14.75</v>
      </c>
      <c r="D500" s="26">
        <v>16.75</v>
      </c>
      <c r="E500" s="26">
        <v>15.75</v>
      </c>
    </row>
    <row r="501" spans="1:5">
      <c r="A501" s="27">
        <v>45303</v>
      </c>
      <c r="B501" s="26">
        <v>14.75</v>
      </c>
      <c r="C501" s="26">
        <v>14.75</v>
      </c>
      <c r="D501" s="26">
        <v>16.75</v>
      </c>
      <c r="E501" s="26">
        <v>15.75</v>
      </c>
    </row>
    <row r="502" spans="1:5">
      <c r="A502" s="27">
        <v>45306</v>
      </c>
      <c r="B502" s="26">
        <v>14.75</v>
      </c>
      <c r="C502" s="26">
        <v>14.75</v>
      </c>
      <c r="D502" s="26">
        <v>16.75</v>
      </c>
      <c r="E502" s="26">
        <v>15.75</v>
      </c>
    </row>
    <row r="503" spans="1:5">
      <c r="A503" s="27">
        <v>45307</v>
      </c>
      <c r="B503" s="26">
        <v>14.75</v>
      </c>
      <c r="C503" s="26">
        <v>14.75</v>
      </c>
      <c r="D503" s="26">
        <v>16.75</v>
      </c>
      <c r="E503" s="26">
        <v>15.75</v>
      </c>
    </row>
    <row r="504" spans="1:5">
      <c r="A504" s="27">
        <v>45308</v>
      </c>
      <c r="B504" s="26">
        <v>14.82</v>
      </c>
      <c r="C504" s="26">
        <v>14.75</v>
      </c>
      <c r="D504" s="26">
        <v>16.75</v>
      </c>
      <c r="E504" s="26">
        <v>15.75</v>
      </c>
    </row>
    <row r="505" spans="1:5">
      <c r="A505" s="27">
        <v>45309</v>
      </c>
      <c r="B505" s="26">
        <v>15.54</v>
      </c>
      <c r="C505" s="26">
        <v>14.75</v>
      </c>
      <c r="D505" s="26">
        <v>16.75</v>
      </c>
      <c r="E505" s="26">
        <v>15.75</v>
      </c>
    </row>
    <row r="506" spans="1:5">
      <c r="A506" s="27">
        <v>45310</v>
      </c>
      <c r="B506" s="26">
        <v>15.31</v>
      </c>
      <c r="C506" s="26">
        <v>14.75</v>
      </c>
      <c r="D506" s="26">
        <v>16.75</v>
      </c>
      <c r="E506" s="26">
        <v>15.75</v>
      </c>
    </row>
    <row r="507" spans="1:5">
      <c r="A507" s="27">
        <v>45313</v>
      </c>
      <c r="B507" s="26">
        <v>15.01</v>
      </c>
      <c r="C507" s="26">
        <v>14.25</v>
      </c>
      <c r="D507" s="26">
        <v>16.25</v>
      </c>
      <c r="E507" s="26">
        <v>15.25</v>
      </c>
    </row>
    <row r="508" spans="1:5">
      <c r="A508" s="27">
        <v>45314</v>
      </c>
      <c r="B508" s="26">
        <v>14.42</v>
      </c>
      <c r="C508" s="26">
        <v>14.25</v>
      </c>
      <c r="D508" s="26">
        <v>16.25</v>
      </c>
      <c r="E508" s="26">
        <v>15.25</v>
      </c>
    </row>
    <row r="509" spans="1:5">
      <c r="A509" s="27">
        <v>45315</v>
      </c>
      <c r="B509" s="26">
        <v>14.61</v>
      </c>
      <c r="C509" s="26">
        <v>14.25</v>
      </c>
      <c r="D509" s="26">
        <v>16.25</v>
      </c>
      <c r="E509" s="26">
        <v>15.25</v>
      </c>
    </row>
    <row r="510" spans="1:5">
      <c r="A510" s="27">
        <v>45316</v>
      </c>
      <c r="B510" s="26">
        <v>15.1</v>
      </c>
      <c r="C510" s="26">
        <v>14.25</v>
      </c>
      <c r="D510" s="26">
        <v>16.25</v>
      </c>
      <c r="E510" s="26">
        <v>15.25</v>
      </c>
    </row>
    <row r="511" spans="1:5">
      <c r="A511" s="27">
        <v>45317</v>
      </c>
      <c r="B511" s="26">
        <v>15.01</v>
      </c>
      <c r="C511" s="26">
        <v>14.25</v>
      </c>
      <c r="D511" s="26">
        <v>16.25</v>
      </c>
      <c r="E511" s="26">
        <v>15.25</v>
      </c>
    </row>
    <row r="512" spans="1:5">
      <c r="A512" s="27">
        <v>45320</v>
      </c>
      <c r="B512" s="26">
        <v>14.96</v>
      </c>
      <c r="C512" s="26">
        <v>14.25</v>
      </c>
      <c r="D512" s="26">
        <v>16.25</v>
      </c>
      <c r="E512" s="26">
        <v>15.25</v>
      </c>
    </row>
    <row r="513" spans="1:5">
      <c r="A513" s="27">
        <v>45321</v>
      </c>
      <c r="B513" s="26">
        <v>14.51</v>
      </c>
      <c r="C513" s="26">
        <v>14.25</v>
      </c>
      <c r="D513" s="26">
        <v>16.25</v>
      </c>
      <c r="E513" s="26">
        <v>15.25</v>
      </c>
    </row>
    <row r="514" spans="1:5">
      <c r="A514" s="27">
        <v>45322</v>
      </c>
      <c r="B514" s="26">
        <v>14.32</v>
      </c>
      <c r="C514" s="26">
        <v>14.25</v>
      </c>
      <c r="D514" s="26">
        <v>16.25</v>
      </c>
      <c r="E514" s="26">
        <v>15.25</v>
      </c>
    </row>
    <row r="515" spans="1:5">
      <c r="A515" s="27">
        <v>45323</v>
      </c>
      <c r="B515" s="26">
        <v>14.21</v>
      </c>
      <c r="C515" s="26">
        <v>14.25</v>
      </c>
      <c r="D515" s="26">
        <v>16.25</v>
      </c>
      <c r="E515" s="26">
        <v>15.25</v>
      </c>
    </row>
    <row r="516" spans="1:5">
      <c r="A516" s="27">
        <v>45324</v>
      </c>
      <c r="B516" s="26">
        <v>14.07</v>
      </c>
      <c r="C516" s="26">
        <v>14.25</v>
      </c>
      <c r="D516" s="26">
        <v>16.25</v>
      </c>
      <c r="E516" s="26">
        <v>15.25</v>
      </c>
    </row>
    <row r="517" spans="1:5">
      <c r="A517" s="27">
        <v>45327</v>
      </c>
      <c r="B517" s="26">
        <v>14.12</v>
      </c>
      <c r="C517" s="26">
        <v>14.25</v>
      </c>
      <c r="D517" s="26">
        <v>16.25</v>
      </c>
      <c r="E517" s="26">
        <v>15.25</v>
      </c>
    </row>
    <row r="518" spans="1:5">
      <c r="A518" s="27">
        <v>45328</v>
      </c>
      <c r="B518" s="26">
        <v>14.14</v>
      </c>
      <c r="C518" s="26">
        <v>14.25</v>
      </c>
      <c r="D518" s="26">
        <v>16.25</v>
      </c>
      <c r="E518" s="26">
        <v>15.25</v>
      </c>
    </row>
    <row r="519" spans="1:5">
      <c r="A519" s="27">
        <v>45329</v>
      </c>
      <c r="B519" s="26">
        <v>14.07</v>
      </c>
      <c r="C519" s="26">
        <v>14.25</v>
      </c>
      <c r="D519" s="26">
        <v>16.25</v>
      </c>
      <c r="E519" s="26">
        <v>15.25</v>
      </c>
    </row>
    <row r="520" spans="1:5">
      <c r="A520" s="27">
        <v>45330</v>
      </c>
      <c r="B520" s="26">
        <v>14.04</v>
      </c>
      <c r="C520" s="26">
        <v>14.25</v>
      </c>
      <c r="D520" s="26">
        <v>16.25</v>
      </c>
      <c r="E520" s="26">
        <v>15.25</v>
      </c>
    </row>
    <row r="521" spans="1:5">
      <c r="A521" s="27">
        <v>45331</v>
      </c>
      <c r="B521" s="26">
        <v>14.01</v>
      </c>
      <c r="C521" s="26">
        <v>14.25</v>
      </c>
      <c r="D521" s="26">
        <v>16.25</v>
      </c>
      <c r="E521" s="26">
        <v>15.25</v>
      </c>
    </row>
    <row r="522" spans="1:5">
      <c r="A522" s="27">
        <v>45334</v>
      </c>
      <c r="B522" s="26">
        <v>14.14</v>
      </c>
      <c r="C522" s="26">
        <v>14.25</v>
      </c>
      <c r="D522" s="26">
        <v>16.25</v>
      </c>
      <c r="E522" s="26">
        <v>15.25</v>
      </c>
    </row>
    <row r="523" spans="1:5">
      <c r="A523" s="27">
        <v>45335</v>
      </c>
      <c r="B523" s="26">
        <v>14.38</v>
      </c>
      <c r="C523" s="26">
        <v>14.25</v>
      </c>
      <c r="D523" s="26">
        <v>16.25</v>
      </c>
      <c r="E523" s="26">
        <v>15.25</v>
      </c>
    </row>
    <row r="524" spans="1:5">
      <c r="A524" s="27">
        <v>45336</v>
      </c>
      <c r="B524" s="26">
        <v>14.98</v>
      </c>
      <c r="C524" s="26">
        <v>14.25</v>
      </c>
      <c r="D524" s="26">
        <v>16.25</v>
      </c>
      <c r="E524" s="26">
        <v>15.25</v>
      </c>
    </row>
    <row r="525" spans="1:5">
      <c r="A525" s="27">
        <v>45337</v>
      </c>
      <c r="B525" s="26">
        <v>14.48</v>
      </c>
      <c r="C525" s="26">
        <v>14.25</v>
      </c>
      <c r="D525" s="26">
        <v>16.25</v>
      </c>
      <c r="E525" s="26">
        <v>15.25</v>
      </c>
    </row>
    <row r="526" spans="1:5">
      <c r="A526" s="27">
        <v>45338</v>
      </c>
      <c r="B526" s="26">
        <v>14.41</v>
      </c>
      <c r="C526" s="26">
        <v>14.25</v>
      </c>
      <c r="D526" s="26">
        <v>16.25</v>
      </c>
      <c r="E526" s="26">
        <v>15.25</v>
      </c>
    </row>
    <row r="527" spans="1:5">
      <c r="A527" s="27">
        <v>45341</v>
      </c>
      <c r="B527" s="26">
        <v>14.31</v>
      </c>
      <c r="C527" s="26">
        <v>14.25</v>
      </c>
      <c r="D527" s="26">
        <v>16.25</v>
      </c>
      <c r="E527" s="26">
        <v>15.25</v>
      </c>
    </row>
    <row r="528" spans="1:5">
      <c r="A528" s="27">
        <v>45342</v>
      </c>
      <c r="B528" s="26">
        <v>14.29</v>
      </c>
      <c r="C528" s="26">
        <v>14.25</v>
      </c>
      <c r="D528" s="26">
        <v>16.25</v>
      </c>
      <c r="E528" s="26">
        <v>15.25</v>
      </c>
    </row>
    <row r="529" spans="1:5">
      <c r="A529" s="27">
        <v>45343</v>
      </c>
      <c r="B529" s="26">
        <v>14.47</v>
      </c>
      <c r="C529" s="26">
        <v>14.25</v>
      </c>
      <c r="D529" s="26">
        <v>16.25</v>
      </c>
      <c r="E529" s="26">
        <v>15.25</v>
      </c>
    </row>
    <row r="530" spans="1:5">
      <c r="A530" s="27">
        <v>45344</v>
      </c>
      <c r="B530" s="26">
        <v>14.49</v>
      </c>
      <c r="C530" s="26">
        <v>14.25</v>
      </c>
      <c r="D530" s="26">
        <v>16.25</v>
      </c>
      <c r="E530" s="26">
        <v>15.25</v>
      </c>
    </row>
    <row r="531" spans="1:5">
      <c r="A531" s="27">
        <v>45345</v>
      </c>
      <c r="B531" s="26">
        <v>14.79</v>
      </c>
      <c r="C531" s="26">
        <v>14.25</v>
      </c>
      <c r="D531" s="26">
        <v>16.25</v>
      </c>
      <c r="E531" s="26">
        <v>15.25</v>
      </c>
    </row>
    <row r="532" spans="1:5">
      <c r="A532" s="27">
        <v>45348</v>
      </c>
      <c r="B532" s="26">
        <v>15.41</v>
      </c>
      <c r="C532" s="26">
        <v>13.75</v>
      </c>
      <c r="D532" s="26">
        <v>15.75</v>
      </c>
      <c r="E532" s="26">
        <v>14.75</v>
      </c>
    </row>
    <row r="533" spans="1:5">
      <c r="A533" s="27">
        <v>45349</v>
      </c>
      <c r="B533" s="26">
        <v>15.61</v>
      </c>
      <c r="C533" s="26">
        <v>13.75</v>
      </c>
      <c r="D533" s="26">
        <v>15.75</v>
      </c>
      <c r="E533" s="26">
        <v>14.75</v>
      </c>
    </row>
    <row r="534" spans="1:5">
      <c r="A534" s="27">
        <v>45350</v>
      </c>
      <c r="B534" s="26">
        <v>15.31</v>
      </c>
      <c r="C534" s="26">
        <v>13.75</v>
      </c>
      <c r="D534" s="26">
        <v>15.75</v>
      </c>
      <c r="E534" s="26">
        <v>14.75</v>
      </c>
    </row>
    <row r="535" spans="1:5">
      <c r="A535" s="27">
        <v>45351</v>
      </c>
      <c r="B535" s="26">
        <v>15.03</v>
      </c>
      <c r="C535" s="26">
        <v>13.75</v>
      </c>
      <c r="D535" s="26">
        <v>15.75</v>
      </c>
      <c r="E535" s="26">
        <v>14.75</v>
      </c>
    </row>
    <row r="536" spans="1:5">
      <c r="A536" s="27">
        <v>45352</v>
      </c>
      <c r="B536" s="26">
        <v>14.11</v>
      </c>
      <c r="C536" s="26">
        <v>13.75</v>
      </c>
      <c r="D536" s="26">
        <v>15.75</v>
      </c>
      <c r="E536" s="26">
        <v>14.75</v>
      </c>
    </row>
    <row r="537" spans="1:5">
      <c r="A537" s="27">
        <v>45355</v>
      </c>
      <c r="B537" s="26">
        <v>13.88</v>
      </c>
      <c r="C537" s="26">
        <v>13.75</v>
      </c>
      <c r="D537" s="26">
        <v>15.75</v>
      </c>
      <c r="E537" s="26">
        <v>14.75</v>
      </c>
    </row>
    <row r="538" spans="1:5">
      <c r="A538" s="27">
        <v>45356</v>
      </c>
      <c r="B538" s="26">
        <v>13.55</v>
      </c>
      <c r="C538" s="26">
        <v>13.75</v>
      </c>
      <c r="D538" s="26">
        <v>15.75</v>
      </c>
      <c r="E538" s="26">
        <v>14.75</v>
      </c>
    </row>
    <row r="539" spans="1:5">
      <c r="A539" s="27">
        <v>45357</v>
      </c>
      <c r="B539" s="26">
        <v>13.51</v>
      </c>
      <c r="C539" s="26">
        <v>13.75</v>
      </c>
      <c r="D539" s="26">
        <v>15.75</v>
      </c>
      <c r="E539" s="26">
        <v>14.75</v>
      </c>
    </row>
    <row r="540" spans="1:5">
      <c r="A540" s="27">
        <v>45358</v>
      </c>
      <c r="B540" s="26">
        <v>13.5</v>
      </c>
      <c r="C540" s="26">
        <v>13.75</v>
      </c>
      <c r="D540" s="26">
        <v>15.75</v>
      </c>
      <c r="E540" s="26">
        <v>14.75</v>
      </c>
    </row>
    <row r="541" spans="1:5">
      <c r="A541" s="27">
        <v>45362</v>
      </c>
      <c r="B541" s="26">
        <v>13.58</v>
      </c>
      <c r="C541" s="26">
        <v>13.75</v>
      </c>
      <c r="D541" s="26">
        <v>15.75</v>
      </c>
      <c r="E541" s="26">
        <v>14.75</v>
      </c>
    </row>
    <row r="542" spans="1:5">
      <c r="A542" s="27">
        <v>45363</v>
      </c>
      <c r="B542" s="26">
        <v>13.62</v>
      </c>
      <c r="C542" s="26">
        <v>13.75</v>
      </c>
      <c r="D542" s="26">
        <v>15.75</v>
      </c>
      <c r="E542" s="26">
        <v>14.75</v>
      </c>
    </row>
    <row r="543" spans="1:5">
      <c r="A543" s="27">
        <v>45364</v>
      </c>
      <c r="B543" s="26">
        <v>13.72</v>
      </c>
      <c r="C543" s="26">
        <v>13.75</v>
      </c>
      <c r="D543" s="26">
        <v>15.75</v>
      </c>
      <c r="E543" s="26">
        <v>14.75</v>
      </c>
    </row>
    <row r="544" spans="1:5">
      <c r="A544" s="27">
        <v>45365</v>
      </c>
      <c r="B544" s="26">
        <v>13.57</v>
      </c>
      <c r="C544" s="26">
        <v>13.75</v>
      </c>
      <c r="D544" s="26">
        <v>15.75</v>
      </c>
      <c r="E544" s="26">
        <v>14.75</v>
      </c>
    </row>
    <row r="545" spans="1:5">
      <c r="A545" s="27">
        <v>45366</v>
      </c>
      <c r="B545" s="26">
        <v>13.54</v>
      </c>
      <c r="C545" s="26">
        <v>13.75</v>
      </c>
      <c r="D545" s="26">
        <v>15.75</v>
      </c>
      <c r="E545" s="26">
        <v>14.75</v>
      </c>
    </row>
    <row r="546" spans="1:5">
      <c r="A546" s="27">
        <v>45369</v>
      </c>
      <c r="B546" s="26">
        <v>13.48</v>
      </c>
      <c r="C546" s="26">
        <v>13.75</v>
      </c>
      <c r="D546" s="26">
        <v>15.75</v>
      </c>
      <c r="E546" s="26">
        <v>14.75</v>
      </c>
    </row>
    <row r="547" spans="1:5">
      <c r="A547" s="27">
        <v>45370</v>
      </c>
      <c r="B547" s="26">
        <v>13.62</v>
      </c>
      <c r="C547" s="26">
        <v>13.75</v>
      </c>
      <c r="D547" s="26">
        <v>15.75</v>
      </c>
      <c r="E547" s="26">
        <v>14.75</v>
      </c>
    </row>
    <row r="548" spans="1:5">
      <c r="A548" s="27">
        <v>45371</v>
      </c>
      <c r="B548" s="26">
        <v>13.83</v>
      </c>
      <c r="C548" s="26">
        <v>13.75</v>
      </c>
      <c r="D548" s="26">
        <v>15.75</v>
      </c>
      <c r="E548" s="26">
        <v>14.75</v>
      </c>
    </row>
    <row r="549" spans="1:5">
      <c r="A549" s="27">
        <v>45377</v>
      </c>
      <c r="B549" s="26">
        <v>13.79</v>
      </c>
      <c r="C549" s="26">
        <v>13.75</v>
      </c>
      <c r="D549" s="26">
        <v>15.75</v>
      </c>
      <c r="E549" s="26">
        <v>14.75</v>
      </c>
    </row>
    <row r="550" spans="1:5">
      <c r="A550" s="27">
        <v>45378</v>
      </c>
      <c r="B550" s="26">
        <v>13.74</v>
      </c>
      <c r="C550" s="26">
        <v>13.75</v>
      </c>
      <c r="D550" s="26">
        <v>15.75</v>
      </c>
      <c r="E550" s="26">
        <v>14.75</v>
      </c>
    </row>
    <row r="551" spans="1:5">
      <c r="A551" s="27">
        <v>45379</v>
      </c>
      <c r="B551" s="26">
        <v>13.79</v>
      </c>
      <c r="C551" s="26">
        <v>13.75</v>
      </c>
      <c r="D551" s="26">
        <v>15.75</v>
      </c>
      <c r="E551" s="26">
        <v>14.75</v>
      </c>
    </row>
    <row r="552" spans="1:5">
      <c r="A552" s="27">
        <v>45380</v>
      </c>
      <c r="B552" s="26">
        <v>13.91</v>
      </c>
      <c r="C552" s="26">
        <v>13.75</v>
      </c>
      <c r="D552" s="26">
        <v>15.75</v>
      </c>
      <c r="E552" s="26">
        <v>14.75</v>
      </c>
    </row>
    <row r="553" spans="1:5">
      <c r="A553" s="27">
        <v>45383</v>
      </c>
      <c r="B553" s="26">
        <v>14</v>
      </c>
      <c r="C553" s="26">
        <v>13.75</v>
      </c>
      <c r="D553" s="26">
        <v>15.75</v>
      </c>
      <c r="E553" s="26">
        <v>14.75</v>
      </c>
    </row>
    <row r="554" spans="1:5">
      <c r="A554" s="27">
        <v>45384</v>
      </c>
      <c r="B554" s="26">
        <v>13.83</v>
      </c>
      <c r="C554" s="26">
        <v>13.75</v>
      </c>
      <c r="D554" s="26">
        <v>15.75</v>
      </c>
      <c r="E554" s="26">
        <v>14.75</v>
      </c>
    </row>
    <row r="555" spans="1:5">
      <c r="A555" s="27">
        <v>45385</v>
      </c>
      <c r="B555" s="26">
        <v>13.52</v>
      </c>
      <c r="C555" s="26">
        <v>13.75</v>
      </c>
      <c r="D555" s="26">
        <v>15.75</v>
      </c>
      <c r="E555" s="26">
        <v>14.75</v>
      </c>
    </row>
    <row r="556" spans="1:5">
      <c r="A556" s="27">
        <v>45386</v>
      </c>
      <c r="B556" s="26">
        <v>13.24</v>
      </c>
      <c r="C556" s="26">
        <v>13.75</v>
      </c>
      <c r="D556" s="26">
        <v>15.75</v>
      </c>
      <c r="E556" s="26">
        <v>14.75</v>
      </c>
    </row>
    <row r="557" spans="1:5">
      <c r="A557" s="27">
        <v>45387</v>
      </c>
      <c r="B557" s="26">
        <v>13.2</v>
      </c>
      <c r="C557" s="26">
        <v>13.75</v>
      </c>
      <c r="D557" s="26">
        <v>15.75</v>
      </c>
      <c r="E557" s="26">
        <v>14.75</v>
      </c>
    </row>
    <row r="558" spans="1:5">
      <c r="A558" s="27">
        <v>45390</v>
      </c>
      <c r="B558" s="26">
        <v>13.64</v>
      </c>
      <c r="C558" s="26">
        <v>13.75</v>
      </c>
      <c r="D558" s="26">
        <v>15.75</v>
      </c>
      <c r="E558" s="26">
        <v>14.75</v>
      </c>
    </row>
    <row r="559" spans="1:5">
      <c r="A559" s="27">
        <v>45391</v>
      </c>
      <c r="B559" s="26">
        <v>13.5</v>
      </c>
      <c r="C559" s="26">
        <v>13.75</v>
      </c>
      <c r="D559" s="26">
        <v>15.75</v>
      </c>
      <c r="E559" s="26">
        <v>14.75</v>
      </c>
    </row>
    <row r="560" spans="1:5">
      <c r="A560" s="27">
        <v>45392</v>
      </c>
      <c r="B560" s="26">
        <v>13.46</v>
      </c>
      <c r="C560" s="26">
        <v>13.75</v>
      </c>
      <c r="D560" s="26">
        <v>15.75</v>
      </c>
      <c r="E560" s="26">
        <v>14.75</v>
      </c>
    </row>
    <row r="561" spans="1:5">
      <c r="A561" s="27">
        <v>45393</v>
      </c>
      <c r="B561" s="26">
        <v>13.06</v>
      </c>
      <c r="C561" s="26">
        <v>13.75</v>
      </c>
      <c r="D561" s="26">
        <v>15.75</v>
      </c>
      <c r="E561" s="26">
        <v>14.75</v>
      </c>
    </row>
    <row r="562" spans="1:5">
      <c r="A562" s="27">
        <v>45394</v>
      </c>
      <c r="B562" s="26">
        <v>12.92</v>
      </c>
      <c r="C562" s="26">
        <v>13.75</v>
      </c>
      <c r="D562" s="26">
        <v>15.75</v>
      </c>
      <c r="E562" s="26">
        <v>14.75</v>
      </c>
    </row>
    <row r="563" spans="1:5">
      <c r="A563" s="27">
        <v>45397</v>
      </c>
      <c r="B563" s="26">
        <v>12.93</v>
      </c>
      <c r="C563" s="26">
        <v>13.75</v>
      </c>
      <c r="D563" s="26">
        <v>15.75</v>
      </c>
      <c r="E563" s="26">
        <v>14.75</v>
      </c>
    </row>
    <row r="564" spans="1:5">
      <c r="A564" s="27">
        <v>45398</v>
      </c>
      <c r="B564" s="26">
        <v>13.44</v>
      </c>
      <c r="C564" s="26">
        <v>13.75</v>
      </c>
      <c r="D564" s="26">
        <v>15.75</v>
      </c>
      <c r="E564" s="26">
        <v>14.75</v>
      </c>
    </row>
    <row r="565" spans="1:5">
      <c r="A565" s="27">
        <v>45399</v>
      </c>
      <c r="B565" s="26">
        <v>13.48</v>
      </c>
      <c r="C565" s="26">
        <v>13.75</v>
      </c>
      <c r="D565" s="26">
        <v>15.75</v>
      </c>
      <c r="E565" s="26">
        <v>14.75</v>
      </c>
    </row>
    <row r="566" spans="1:5">
      <c r="A566" s="27">
        <v>45400</v>
      </c>
      <c r="B566" s="26">
        <v>13.28</v>
      </c>
      <c r="C566" s="26">
        <v>13.75</v>
      </c>
      <c r="D566" s="26">
        <v>15.75</v>
      </c>
      <c r="E566" s="26">
        <v>14.75</v>
      </c>
    </row>
    <row r="567" spans="1:5">
      <c r="A567" s="27">
        <v>45401</v>
      </c>
      <c r="B567" s="26">
        <v>13.66</v>
      </c>
      <c r="C567" s="26">
        <v>13.75</v>
      </c>
      <c r="D567" s="26">
        <v>15.75</v>
      </c>
      <c r="E567" s="26">
        <v>14.75</v>
      </c>
    </row>
    <row r="568" spans="1:5">
      <c r="A568" s="27">
        <v>45404</v>
      </c>
      <c r="B568" s="26">
        <v>13.81</v>
      </c>
      <c r="C568" s="26">
        <v>13.75</v>
      </c>
      <c r="D568" s="26">
        <v>15.75</v>
      </c>
      <c r="E568" s="26">
        <v>14.75</v>
      </c>
    </row>
    <row r="569" spans="1:5">
      <c r="A569" s="27">
        <v>45405</v>
      </c>
      <c r="B569" s="26">
        <v>13.8</v>
      </c>
      <c r="C569" s="26">
        <v>13.75</v>
      </c>
      <c r="D569" s="26">
        <v>15.75</v>
      </c>
      <c r="E569" s="26">
        <v>14.75</v>
      </c>
    </row>
    <row r="570" spans="1:5">
      <c r="A570" s="27">
        <v>45406</v>
      </c>
      <c r="B570" s="26">
        <v>13.98</v>
      </c>
      <c r="C570" s="26">
        <v>13.75</v>
      </c>
      <c r="D570" s="26">
        <v>15.75</v>
      </c>
      <c r="E570" s="26">
        <v>14.75</v>
      </c>
    </row>
    <row r="571" spans="1:5">
      <c r="A571" s="27">
        <v>45407</v>
      </c>
      <c r="B571" s="26">
        <v>14.21</v>
      </c>
      <c r="C571" s="26">
        <v>13.75</v>
      </c>
      <c r="D571" s="26">
        <v>15.75</v>
      </c>
      <c r="E571" s="26">
        <v>14.75</v>
      </c>
    </row>
    <row r="572" spans="1:5">
      <c r="A572" s="27">
        <v>45408</v>
      </c>
      <c r="B572" s="26">
        <v>15.08</v>
      </c>
      <c r="C572" s="26">
        <v>13.75</v>
      </c>
      <c r="D572" s="26">
        <v>15.75</v>
      </c>
      <c r="E572" s="26">
        <v>14.75</v>
      </c>
    </row>
    <row r="573" spans="1:5">
      <c r="A573" s="27">
        <v>45411</v>
      </c>
      <c r="B573" s="26">
        <v>15.21</v>
      </c>
      <c r="C573" s="26">
        <v>13.75</v>
      </c>
      <c r="D573" s="26">
        <v>15.75</v>
      </c>
      <c r="E573" s="26">
        <v>14.75</v>
      </c>
    </row>
    <row r="574" spans="1:5">
      <c r="A574" s="27">
        <v>45412</v>
      </c>
      <c r="B574" s="26">
        <v>14.23</v>
      </c>
      <c r="C574" s="26">
        <v>13.75</v>
      </c>
      <c r="D574" s="26">
        <v>15.75</v>
      </c>
      <c r="E574" s="26">
        <v>14.75</v>
      </c>
    </row>
    <row r="575" spans="1:5">
      <c r="A575" s="27">
        <v>45414</v>
      </c>
      <c r="B575" s="26">
        <v>13.72</v>
      </c>
      <c r="C575" s="26">
        <v>13.75</v>
      </c>
      <c r="D575" s="26">
        <v>15.75</v>
      </c>
      <c r="E575" s="26">
        <v>14.75</v>
      </c>
    </row>
    <row r="576" spans="1:5">
      <c r="A576" s="27">
        <v>45415</v>
      </c>
      <c r="B576" s="26">
        <v>13.28</v>
      </c>
      <c r="C576" s="26">
        <v>13.75</v>
      </c>
      <c r="D576" s="26">
        <v>15.75</v>
      </c>
      <c r="E576" s="26">
        <v>14.75</v>
      </c>
    </row>
    <row r="577" spans="1:5">
      <c r="A577" s="27">
        <v>45416</v>
      </c>
      <c r="B577" s="26">
        <v>13.4</v>
      </c>
      <c r="C577" s="26">
        <v>13.75</v>
      </c>
      <c r="D577" s="26">
        <v>15.75</v>
      </c>
      <c r="E577" s="26">
        <v>14.75</v>
      </c>
    </row>
    <row r="578" spans="1:5">
      <c r="A578" s="27">
        <v>45418</v>
      </c>
      <c r="B578" s="26">
        <v>13.85</v>
      </c>
      <c r="C578" s="26">
        <v>13.75</v>
      </c>
      <c r="D578" s="26">
        <v>15.75</v>
      </c>
      <c r="E578" s="26">
        <v>14.75</v>
      </c>
    </row>
    <row r="579" spans="1:5">
      <c r="A579" s="27">
        <v>45422</v>
      </c>
      <c r="B579" s="26">
        <v>13.65</v>
      </c>
      <c r="C579" s="26">
        <v>13.75</v>
      </c>
      <c r="D579" s="26">
        <v>15.75</v>
      </c>
      <c r="E579" s="26">
        <v>14.75</v>
      </c>
    </row>
    <row r="580" spans="1:5">
      <c r="A580" s="27">
        <v>45425</v>
      </c>
      <c r="B580" s="26">
        <v>13.58</v>
      </c>
      <c r="C580" s="26">
        <v>13.75</v>
      </c>
      <c r="D580" s="26">
        <v>15.75</v>
      </c>
      <c r="E580" s="26">
        <v>14.75</v>
      </c>
    </row>
    <row r="581" spans="1:5">
      <c r="A581" s="27">
        <v>45426</v>
      </c>
      <c r="B581" s="26">
        <v>13.68</v>
      </c>
      <c r="C581" s="26">
        <v>13.75</v>
      </c>
      <c r="D581" s="26">
        <v>15.75</v>
      </c>
      <c r="E581" s="26">
        <v>14.75</v>
      </c>
    </row>
    <row r="582" spans="1:5">
      <c r="A582" s="27">
        <v>45427</v>
      </c>
      <c r="B582" s="26">
        <v>13.74</v>
      </c>
      <c r="C582" s="26">
        <v>13.75</v>
      </c>
      <c r="D582" s="26">
        <v>15.75</v>
      </c>
      <c r="E582" s="26">
        <v>14.75</v>
      </c>
    </row>
    <row r="583" spans="1:5">
      <c r="A583" s="27">
        <v>45428</v>
      </c>
      <c r="B583" s="26">
        <v>15.32</v>
      </c>
      <c r="C583" s="26">
        <v>13.75</v>
      </c>
      <c r="D583" s="26">
        <v>15.75</v>
      </c>
      <c r="E583" s="26">
        <v>14.75</v>
      </c>
    </row>
    <row r="584" spans="1:5">
      <c r="A584" s="27">
        <v>45429</v>
      </c>
      <c r="B584" s="26">
        <v>15.13</v>
      </c>
      <c r="C584" s="26">
        <v>13.75</v>
      </c>
      <c r="D584" s="26">
        <v>15.75</v>
      </c>
      <c r="E584" s="26">
        <v>14.75</v>
      </c>
    </row>
    <row r="585" spans="1:5">
      <c r="A585" s="27">
        <v>45432</v>
      </c>
      <c r="B585" s="26">
        <v>13.87</v>
      </c>
      <c r="C585" s="26">
        <v>13.75</v>
      </c>
      <c r="D585" s="26">
        <v>15.75</v>
      </c>
      <c r="E585" s="26">
        <v>14.75</v>
      </c>
    </row>
    <row r="586" spans="1:5">
      <c r="A586" s="27">
        <v>45433</v>
      </c>
      <c r="B586" s="26">
        <v>13.08</v>
      </c>
      <c r="C586" s="26">
        <v>13.75</v>
      </c>
      <c r="D586" s="26">
        <v>15.75</v>
      </c>
      <c r="E586" s="26">
        <v>14.75</v>
      </c>
    </row>
    <row r="587" spans="1:5">
      <c r="A587" s="27">
        <v>45434</v>
      </c>
      <c r="B587" s="26">
        <v>13.04</v>
      </c>
      <c r="C587" s="26">
        <v>13.75</v>
      </c>
      <c r="D587" s="26">
        <v>15.75</v>
      </c>
      <c r="E587" s="26">
        <v>14.75</v>
      </c>
    </row>
    <row r="588" spans="1:5">
      <c r="A588" s="27">
        <v>45435</v>
      </c>
      <c r="B588" s="26">
        <v>13.07</v>
      </c>
      <c r="C588" s="26">
        <v>13.75</v>
      </c>
      <c r="D588" s="26">
        <v>15.75</v>
      </c>
      <c r="E588" s="26">
        <v>14.75</v>
      </c>
    </row>
    <row r="589" spans="1:5">
      <c r="A589" s="27">
        <v>45436</v>
      </c>
      <c r="B589" s="26">
        <v>13</v>
      </c>
      <c r="C589" s="26">
        <v>13.75</v>
      </c>
      <c r="D589" s="26">
        <v>15.75</v>
      </c>
      <c r="E589" s="26">
        <v>14.75</v>
      </c>
    </row>
    <row r="590" spans="1:5">
      <c r="A590" s="27">
        <v>45439</v>
      </c>
      <c r="B590" s="26">
        <v>12.88</v>
      </c>
      <c r="C590" s="26">
        <v>13.75</v>
      </c>
      <c r="D590" s="26">
        <v>15.75</v>
      </c>
      <c r="E590" s="26">
        <v>14.75</v>
      </c>
    </row>
    <row r="591" spans="1:5">
      <c r="A591" s="27">
        <v>45440</v>
      </c>
      <c r="B591" s="26">
        <v>13.17</v>
      </c>
      <c r="C591" s="26">
        <v>13.75</v>
      </c>
      <c r="D591" s="26">
        <v>15.75</v>
      </c>
      <c r="E591" s="26">
        <v>14.75</v>
      </c>
    </row>
    <row r="592" spans="1:5">
      <c r="A592" s="27">
        <v>45441</v>
      </c>
      <c r="B592" s="26">
        <v>13.47</v>
      </c>
      <c r="C592" s="26">
        <v>13.75</v>
      </c>
      <c r="D592" s="26">
        <v>15.75</v>
      </c>
      <c r="E592" s="26">
        <v>14.75</v>
      </c>
    </row>
    <row r="593" spans="1:5">
      <c r="A593" s="27">
        <v>45442</v>
      </c>
      <c r="B593" s="26">
        <v>13.15</v>
      </c>
      <c r="C593" s="26">
        <v>13.75</v>
      </c>
      <c r="D593" s="26">
        <v>15.75</v>
      </c>
      <c r="E593" s="26">
        <v>14.75</v>
      </c>
    </row>
    <row r="594" spans="1:5">
      <c r="A594" s="27">
        <v>45443</v>
      </c>
      <c r="B594" s="26">
        <v>13.06</v>
      </c>
      <c r="C594" s="26">
        <v>13.75</v>
      </c>
      <c r="D594" s="26">
        <v>15.75</v>
      </c>
      <c r="E594" s="26">
        <v>14.75</v>
      </c>
    </row>
    <row r="595" spans="1:5">
      <c r="A595" s="27">
        <v>45446</v>
      </c>
      <c r="B595" s="26">
        <v>13</v>
      </c>
      <c r="C595" s="26">
        <v>13.5</v>
      </c>
      <c r="D595" s="26">
        <v>15.5</v>
      </c>
      <c r="E595" s="26">
        <v>14.5</v>
      </c>
    </row>
    <row r="596" spans="1:5">
      <c r="A596" s="27">
        <v>45447</v>
      </c>
      <c r="B596" s="26">
        <v>13.14</v>
      </c>
      <c r="C596" s="26">
        <v>13.5</v>
      </c>
      <c r="D596" s="26">
        <v>15.5</v>
      </c>
      <c r="E596" s="26">
        <v>14.5</v>
      </c>
    </row>
    <row r="597" spans="1:5">
      <c r="A597" s="27">
        <v>45448</v>
      </c>
      <c r="B597" s="26">
        <v>13.34</v>
      </c>
      <c r="C597" s="26">
        <v>13.5</v>
      </c>
      <c r="D597" s="26">
        <v>15.5</v>
      </c>
      <c r="E597" s="26">
        <v>14.5</v>
      </c>
    </row>
    <row r="598" spans="1:5">
      <c r="A598" s="27">
        <v>45449</v>
      </c>
      <c r="B598" s="26">
        <v>13.61</v>
      </c>
      <c r="C598" s="26">
        <v>13.5</v>
      </c>
      <c r="D598" s="26">
        <v>15.5</v>
      </c>
      <c r="E598" s="26">
        <v>14.5</v>
      </c>
    </row>
    <row r="599" spans="1:5">
      <c r="A599" s="27">
        <v>45450</v>
      </c>
      <c r="B599" s="26">
        <v>13.94</v>
      </c>
      <c r="C599" s="26">
        <v>13.5</v>
      </c>
      <c r="D599" s="26">
        <v>15.5</v>
      </c>
      <c r="E599" s="26">
        <v>14.5</v>
      </c>
    </row>
    <row r="600" spans="1:5">
      <c r="A600" s="27">
        <v>45453</v>
      </c>
      <c r="B600" s="26">
        <v>13.62</v>
      </c>
      <c r="C600" s="26">
        <v>13.5</v>
      </c>
      <c r="D600" s="26">
        <v>15.5</v>
      </c>
      <c r="E600" s="26">
        <v>14.5</v>
      </c>
    </row>
    <row r="601" spans="1:5">
      <c r="A601" s="27">
        <v>45454</v>
      </c>
      <c r="B601" s="26">
        <v>13.61</v>
      </c>
      <c r="C601" s="26">
        <v>13.5</v>
      </c>
      <c r="D601" s="26">
        <v>15.5</v>
      </c>
      <c r="E601" s="26">
        <v>14.5</v>
      </c>
    </row>
    <row r="602" spans="1:5">
      <c r="A602" s="27">
        <v>45455</v>
      </c>
      <c r="B602" s="26">
        <v>13.55</v>
      </c>
      <c r="C602" s="26">
        <v>13.5</v>
      </c>
      <c r="D602" s="26">
        <v>15.5</v>
      </c>
      <c r="E602" s="26">
        <v>14.5</v>
      </c>
    </row>
    <row r="603" spans="1:5">
      <c r="A603" s="27">
        <v>45456</v>
      </c>
      <c r="B603" s="26">
        <v>13.57</v>
      </c>
      <c r="C603" s="26">
        <v>13.5</v>
      </c>
      <c r="D603" s="26">
        <v>15.5</v>
      </c>
      <c r="E603" s="26">
        <v>14.5</v>
      </c>
    </row>
    <row r="604" spans="1:5">
      <c r="A604" s="27">
        <v>45457</v>
      </c>
      <c r="B604" s="26">
        <v>13.54</v>
      </c>
      <c r="C604" s="26">
        <v>13.5</v>
      </c>
      <c r="D604" s="26">
        <v>15.5</v>
      </c>
      <c r="E604" s="26">
        <v>14.5</v>
      </c>
    </row>
    <row r="605" spans="1:5">
      <c r="A605" s="27">
        <v>45460</v>
      </c>
      <c r="B605" s="26">
        <v>13.49</v>
      </c>
      <c r="C605" s="26">
        <v>13.5</v>
      </c>
      <c r="D605" s="26">
        <v>15.5</v>
      </c>
      <c r="E605" s="26">
        <v>14.5</v>
      </c>
    </row>
    <row r="606" spans="1:5">
      <c r="A606" s="27">
        <v>45461</v>
      </c>
      <c r="B606" s="26">
        <v>13.43</v>
      </c>
      <c r="C606" s="26">
        <v>13.5</v>
      </c>
      <c r="D606" s="26">
        <v>15.5</v>
      </c>
      <c r="E606" s="26">
        <v>14.5</v>
      </c>
    </row>
    <row r="607" spans="1:5">
      <c r="A607" s="27">
        <v>45462</v>
      </c>
      <c r="B607" s="26">
        <v>13.38</v>
      </c>
      <c r="C607" s="26">
        <v>13.5</v>
      </c>
      <c r="D607" s="26">
        <v>15.5</v>
      </c>
      <c r="E607" s="26">
        <v>14.5</v>
      </c>
    </row>
    <row r="608" spans="1:5">
      <c r="A608" s="27">
        <v>45463</v>
      </c>
      <c r="B608" s="26">
        <v>13.51</v>
      </c>
      <c r="C608" s="26">
        <v>13.5</v>
      </c>
      <c r="D608" s="26">
        <v>15.5</v>
      </c>
      <c r="E608" s="26">
        <v>14.5</v>
      </c>
    </row>
    <row r="609" spans="1:5">
      <c r="A609" s="27">
        <v>45464</v>
      </c>
      <c r="B609" s="26">
        <v>14.45</v>
      </c>
      <c r="C609" s="26">
        <v>13.5</v>
      </c>
      <c r="D609" s="26">
        <v>15.5</v>
      </c>
      <c r="E609" s="26">
        <v>14.5</v>
      </c>
    </row>
    <row r="610" spans="1:5">
      <c r="A610" s="27">
        <v>45467</v>
      </c>
      <c r="B610" s="26">
        <v>15.08</v>
      </c>
      <c r="C610" s="26">
        <v>13.5</v>
      </c>
      <c r="D610" s="26">
        <v>15.5</v>
      </c>
      <c r="E610" s="26">
        <v>14.5</v>
      </c>
    </row>
    <row r="611" spans="1:5">
      <c r="A611" s="27">
        <v>45468</v>
      </c>
      <c r="B611" s="26">
        <v>14.37</v>
      </c>
      <c r="C611" s="26">
        <v>13.5</v>
      </c>
      <c r="D611" s="26">
        <v>15.5</v>
      </c>
      <c r="E611" s="26">
        <v>14.5</v>
      </c>
    </row>
    <row r="612" spans="1:5">
      <c r="A612" s="27">
        <v>45469</v>
      </c>
      <c r="B612" s="26">
        <v>13.25</v>
      </c>
      <c r="C612" s="26">
        <v>13.5</v>
      </c>
      <c r="D612" s="26">
        <v>15.5</v>
      </c>
      <c r="E612" s="26">
        <v>14.5</v>
      </c>
    </row>
    <row r="613" spans="1:5">
      <c r="A613" s="27">
        <v>45470</v>
      </c>
      <c r="B613" s="26">
        <v>13.08</v>
      </c>
      <c r="C613" s="26">
        <v>13.5</v>
      </c>
      <c r="D613" s="26">
        <v>15.5</v>
      </c>
      <c r="E613" s="26">
        <v>14.5</v>
      </c>
    </row>
    <row r="614" spans="1:5">
      <c r="A614" s="27">
        <v>45471</v>
      </c>
      <c r="B614" s="26">
        <v>13.12</v>
      </c>
      <c r="C614" s="26">
        <v>13.5</v>
      </c>
      <c r="D614" s="26">
        <v>15.5</v>
      </c>
      <c r="E614" s="26">
        <v>14.5</v>
      </c>
    </row>
    <row r="615" spans="1:5">
      <c r="A615" s="27">
        <v>45474</v>
      </c>
      <c r="B615" s="26">
        <v>13.09</v>
      </c>
      <c r="C615" s="26">
        <v>13.5</v>
      </c>
      <c r="D615" s="26">
        <v>15.5</v>
      </c>
      <c r="E615" s="26">
        <v>14.5</v>
      </c>
    </row>
    <row r="616" spans="1:5">
      <c r="A616" s="27">
        <v>45475</v>
      </c>
      <c r="B616" s="26">
        <v>12.97</v>
      </c>
      <c r="C616" s="26">
        <v>13.5</v>
      </c>
      <c r="D616" s="26">
        <v>15.5</v>
      </c>
      <c r="E616" s="26">
        <v>14.5</v>
      </c>
    </row>
    <row r="617" spans="1:5">
      <c r="A617" s="27">
        <v>45476</v>
      </c>
      <c r="B617" s="26">
        <v>12.98</v>
      </c>
      <c r="C617" s="26">
        <v>13.5</v>
      </c>
      <c r="D617" s="26">
        <v>15.5</v>
      </c>
      <c r="E617" s="26">
        <v>14.5</v>
      </c>
    </row>
    <row r="618" spans="1:5">
      <c r="A618" s="27">
        <v>45477</v>
      </c>
      <c r="B618" s="26">
        <v>13.16</v>
      </c>
      <c r="C618" s="26">
        <v>13.5</v>
      </c>
      <c r="D618" s="26">
        <v>15.5</v>
      </c>
      <c r="E618" s="26">
        <v>14.5</v>
      </c>
    </row>
    <row r="619" spans="1:5">
      <c r="A619" s="27">
        <v>45478</v>
      </c>
      <c r="B619" s="26">
        <v>13.07</v>
      </c>
      <c r="C619" s="26">
        <v>13.5</v>
      </c>
      <c r="D619" s="26">
        <v>15.5</v>
      </c>
      <c r="E619" s="26">
        <v>14.5</v>
      </c>
    </row>
    <row r="620" spans="1:5">
      <c r="A620" s="27">
        <v>45482</v>
      </c>
      <c r="B620" s="26">
        <v>13.13</v>
      </c>
      <c r="C620" s="26">
        <v>13.5</v>
      </c>
      <c r="D620" s="26">
        <v>15.5</v>
      </c>
      <c r="E620" s="26">
        <v>14.5</v>
      </c>
    </row>
    <row r="621" spans="1:5">
      <c r="A621" s="27">
        <v>45483</v>
      </c>
      <c r="B621" s="26">
        <v>13.02</v>
      </c>
      <c r="C621" s="26">
        <v>13.5</v>
      </c>
      <c r="D621" s="26">
        <v>15.5</v>
      </c>
      <c r="E621" s="26">
        <v>14.5</v>
      </c>
    </row>
    <row r="622" spans="1:5">
      <c r="A622" s="27">
        <v>45484</v>
      </c>
      <c r="B622" s="26">
        <v>13.03</v>
      </c>
      <c r="C622" s="26">
        <v>13.5</v>
      </c>
      <c r="D622" s="26">
        <v>15.5</v>
      </c>
      <c r="E622" s="26">
        <v>14.5</v>
      </c>
    </row>
    <row r="623" spans="1:5">
      <c r="A623" s="27">
        <v>45485</v>
      </c>
      <c r="B623" s="26">
        <v>13.03</v>
      </c>
      <c r="C623" s="26">
        <v>13.5</v>
      </c>
      <c r="D623" s="26">
        <v>15.5</v>
      </c>
      <c r="E623" s="26">
        <v>14.5</v>
      </c>
    </row>
    <row r="624" spans="1:5">
      <c r="A624" s="27">
        <v>45488</v>
      </c>
      <c r="B624" s="26">
        <v>13.03</v>
      </c>
      <c r="C624" s="26">
        <v>13.25</v>
      </c>
      <c r="D624" s="26">
        <v>15.25</v>
      </c>
      <c r="E624" s="26">
        <v>14.25</v>
      </c>
    </row>
    <row r="625" spans="1:5">
      <c r="A625" s="27">
        <v>45489</v>
      </c>
      <c r="B625" s="26">
        <v>13.09</v>
      </c>
      <c r="C625" s="26">
        <v>13.25</v>
      </c>
      <c r="D625" s="26">
        <v>15.25</v>
      </c>
      <c r="E625" s="26">
        <v>14.25</v>
      </c>
    </row>
    <row r="626" spans="1:5">
      <c r="A626" s="27">
        <v>45490</v>
      </c>
      <c r="B626" s="26">
        <v>13.17</v>
      </c>
      <c r="C626" s="26">
        <v>13.25</v>
      </c>
      <c r="D626" s="26">
        <v>15.25</v>
      </c>
      <c r="E626" s="26">
        <v>14.25</v>
      </c>
    </row>
    <row r="627" spans="1:5">
      <c r="A627" s="27">
        <v>45491</v>
      </c>
      <c r="B627" s="26">
        <v>13.14</v>
      </c>
      <c r="C627" s="26">
        <v>13.25</v>
      </c>
      <c r="D627" s="26">
        <v>15.25</v>
      </c>
      <c r="E627" s="26">
        <v>14.25</v>
      </c>
    </row>
    <row r="628" spans="1:5">
      <c r="A628" s="27">
        <v>45492</v>
      </c>
      <c r="B628" s="26">
        <v>13.13</v>
      </c>
      <c r="C628" s="26">
        <v>13.25</v>
      </c>
      <c r="D628" s="26">
        <v>15.25</v>
      </c>
      <c r="E628" s="26">
        <v>14.25</v>
      </c>
    </row>
    <row r="629" spans="1:5">
      <c r="A629" s="27">
        <v>45495</v>
      </c>
      <c r="B629" s="26">
        <v>13.16</v>
      </c>
      <c r="C629" s="26">
        <v>13.25</v>
      </c>
      <c r="D629" s="26">
        <v>15.25</v>
      </c>
      <c r="E629" s="26">
        <v>14.25</v>
      </c>
    </row>
    <row r="630" spans="1:5">
      <c r="A630" s="27">
        <v>45496</v>
      </c>
      <c r="B630" s="26">
        <v>13.13</v>
      </c>
      <c r="C630" s="26">
        <v>13.25</v>
      </c>
      <c r="D630" s="26">
        <v>15.25</v>
      </c>
      <c r="E630" s="26">
        <v>14.25</v>
      </c>
    </row>
    <row r="631" spans="1:5">
      <c r="A631" s="27">
        <v>45497</v>
      </c>
      <c r="B631" s="26">
        <v>13.42</v>
      </c>
      <c r="C631" s="26">
        <v>13.25</v>
      </c>
      <c r="D631" s="26">
        <v>15.25</v>
      </c>
      <c r="E631" s="26">
        <v>14.25</v>
      </c>
    </row>
    <row r="632" spans="1:5">
      <c r="A632" s="27">
        <v>45498</v>
      </c>
      <c r="B632" s="26">
        <v>14.12</v>
      </c>
      <c r="C632" s="26">
        <v>13.25</v>
      </c>
      <c r="D632" s="26">
        <v>15.25</v>
      </c>
      <c r="E632" s="26">
        <v>14.25</v>
      </c>
    </row>
    <row r="633" spans="1:5">
      <c r="A633" s="27">
        <v>45499</v>
      </c>
      <c r="B633" s="26">
        <v>14.22</v>
      </c>
      <c r="C633" s="26">
        <v>13.25</v>
      </c>
      <c r="D633" s="26">
        <v>15.25</v>
      </c>
      <c r="E633" s="26">
        <v>14.25</v>
      </c>
    </row>
    <row r="634" spans="1:5">
      <c r="A634" s="27">
        <v>45502</v>
      </c>
      <c r="B634" s="26">
        <v>13.62</v>
      </c>
      <c r="C634" s="26">
        <v>13.25</v>
      </c>
      <c r="D634" s="26">
        <v>15.25</v>
      </c>
      <c r="E634" s="26">
        <v>14.25</v>
      </c>
    </row>
    <row r="635" spans="1:5">
      <c r="A635" s="27">
        <v>45503</v>
      </c>
      <c r="B635" s="26">
        <v>13.42</v>
      </c>
      <c r="C635" s="26">
        <v>13.25</v>
      </c>
      <c r="D635" s="26">
        <v>15.25</v>
      </c>
      <c r="E635" s="26">
        <v>14.25</v>
      </c>
    </row>
    <row r="636" spans="1:5">
      <c r="A636" s="27">
        <v>45504</v>
      </c>
      <c r="B636" s="26">
        <v>13.75</v>
      </c>
      <c r="C636" s="26">
        <v>13.25</v>
      </c>
      <c r="D636" s="26">
        <v>15.25</v>
      </c>
      <c r="E636" s="26">
        <v>14.25</v>
      </c>
    </row>
    <row r="637" spans="1:5">
      <c r="A637" s="27">
        <v>45505</v>
      </c>
      <c r="B637" s="26">
        <v>13.42</v>
      </c>
      <c r="C637" s="26">
        <v>13.25</v>
      </c>
      <c r="D637" s="26">
        <v>15.25</v>
      </c>
      <c r="E637" s="26">
        <v>14.25</v>
      </c>
    </row>
    <row r="638" spans="1:5">
      <c r="A638" s="27">
        <v>45506</v>
      </c>
      <c r="B638" s="26">
        <v>13.02</v>
      </c>
      <c r="C638" s="26">
        <v>13.25</v>
      </c>
      <c r="D638" s="26">
        <v>15.25</v>
      </c>
      <c r="E638" s="26">
        <v>14.25</v>
      </c>
    </row>
    <row r="639" spans="1:5">
      <c r="A639" s="27">
        <v>45509</v>
      </c>
      <c r="B639" s="26">
        <v>13.03</v>
      </c>
      <c r="C639" s="26">
        <v>13.25</v>
      </c>
      <c r="D639" s="26">
        <v>15.25</v>
      </c>
      <c r="E639" s="26">
        <v>14.25</v>
      </c>
    </row>
    <row r="640" spans="1:5">
      <c r="A640" s="27">
        <v>45510</v>
      </c>
      <c r="B640" s="26">
        <v>12.99</v>
      </c>
      <c r="C640" s="26">
        <v>13.25</v>
      </c>
      <c r="D640" s="26">
        <v>15.25</v>
      </c>
      <c r="E640" s="26">
        <v>14.25</v>
      </c>
    </row>
    <row r="641" spans="1:5">
      <c r="A641" s="27">
        <v>45511</v>
      </c>
      <c r="B641" s="26">
        <v>13</v>
      </c>
      <c r="C641" s="26">
        <v>13.25</v>
      </c>
      <c r="D641" s="26">
        <v>15.25</v>
      </c>
      <c r="E641" s="26">
        <v>14.25</v>
      </c>
    </row>
    <row r="642" spans="1:5">
      <c r="A642" s="27">
        <v>45512</v>
      </c>
      <c r="B642" s="26">
        <v>12.99</v>
      </c>
      <c r="C642" s="26">
        <v>13.25</v>
      </c>
      <c r="D642" s="26">
        <v>15.25</v>
      </c>
      <c r="E642" s="26">
        <v>14.25</v>
      </c>
    </row>
    <row r="643" spans="1:5">
      <c r="A643" s="27">
        <v>45513</v>
      </c>
      <c r="B643" s="26">
        <v>13</v>
      </c>
      <c r="C643" s="26">
        <v>13.25</v>
      </c>
      <c r="D643" s="26">
        <v>15.25</v>
      </c>
      <c r="E643" s="26">
        <v>14.25</v>
      </c>
    </row>
    <row r="644" spans="1:5">
      <c r="A644" s="27">
        <v>45516</v>
      </c>
      <c r="B644" s="26">
        <v>12.99</v>
      </c>
      <c r="C644" s="26">
        <v>13.25</v>
      </c>
      <c r="D644" s="26">
        <v>15.25</v>
      </c>
      <c r="E644" s="26">
        <v>14.25</v>
      </c>
    </row>
    <row r="645" spans="1:5">
      <c r="A645" s="27">
        <v>45517</v>
      </c>
      <c r="B645" s="26">
        <v>13.05</v>
      </c>
      <c r="C645" s="26">
        <v>13.25</v>
      </c>
      <c r="D645" s="26">
        <v>15.25</v>
      </c>
      <c r="E645" s="26">
        <v>14.25</v>
      </c>
    </row>
    <row r="646" spans="1:5">
      <c r="A646" s="27">
        <v>45518</v>
      </c>
      <c r="B646" s="26">
        <v>13.14</v>
      </c>
      <c r="C646" s="26">
        <v>13.25</v>
      </c>
      <c r="D646" s="26">
        <v>15.25</v>
      </c>
      <c r="E646" s="26">
        <v>14.25</v>
      </c>
    </row>
    <row r="647" spans="1:5">
      <c r="A647" s="27">
        <v>45519</v>
      </c>
      <c r="B647" s="26">
        <v>13.03</v>
      </c>
      <c r="C647" s="26">
        <v>13.25</v>
      </c>
      <c r="D647" s="26">
        <v>15.25</v>
      </c>
      <c r="E647" s="26">
        <v>14.25</v>
      </c>
    </row>
    <row r="648" spans="1:5">
      <c r="A648" s="27">
        <v>45520</v>
      </c>
      <c r="B648" s="26">
        <v>13.14</v>
      </c>
      <c r="C648" s="26">
        <v>13.25</v>
      </c>
      <c r="D648" s="26">
        <v>15.25</v>
      </c>
      <c r="E648" s="26">
        <v>14.25</v>
      </c>
    </row>
    <row r="649" spans="1:5">
      <c r="A649" s="27">
        <v>45523</v>
      </c>
      <c r="B649" s="26">
        <v>13.2</v>
      </c>
      <c r="C649" s="26">
        <v>13.25</v>
      </c>
      <c r="D649" s="26">
        <v>15.25</v>
      </c>
      <c r="E649" s="26">
        <v>14.25</v>
      </c>
    </row>
    <row r="650" spans="1:5">
      <c r="A650" s="27">
        <v>45524</v>
      </c>
      <c r="B650" s="26">
        <v>13.18</v>
      </c>
      <c r="C650" s="26">
        <v>13.25</v>
      </c>
      <c r="D650" s="26">
        <v>15.25</v>
      </c>
      <c r="E650" s="26">
        <v>14.25</v>
      </c>
    </row>
    <row r="651" spans="1:5">
      <c r="A651" s="27">
        <v>45525</v>
      </c>
      <c r="B651" s="26">
        <v>13.13</v>
      </c>
      <c r="C651" s="26">
        <v>13.25</v>
      </c>
      <c r="D651" s="26">
        <v>15.25</v>
      </c>
      <c r="E651" s="26">
        <v>14.25</v>
      </c>
    </row>
    <row r="652" spans="1:5">
      <c r="A652" s="27">
        <v>45526</v>
      </c>
      <c r="B652" s="26">
        <v>13.12</v>
      </c>
      <c r="C652" s="26">
        <v>13.25</v>
      </c>
      <c r="D652" s="26">
        <v>15.25</v>
      </c>
      <c r="E652" s="26">
        <v>14.25</v>
      </c>
    </row>
    <row r="653" spans="1:5">
      <c r="A653" s="27">
        <v>45527</v>
      </c>
      <c r="B653" s="26">
        <v>13.13</v>
      </c>
      <c r="C653" s="26">
        <v>13.25</v>
      </c>
      <c r="D653" s="26">
        <v>15.25</v>
      </c>
      <c r="E653" s="26">
        <v>14.25</v>
      </c>
    </row>
    <row r="654" spans="1:5">
      <c r="A654" s="27">
        <v>45530</v>
      </c>
      <c r="B654" s="26">
        <v>13.14</v>
      </c>
      <c r="C654" s="26">
        <v>13.25</v>
      </c>
      <c r="D654" s="26">
        <v>15.25</v>
      </c>
      <c r="E654" s="26">
        <v>14.25</v>
      </c>
    </row>
    <row r="655" spans="1:5">
      <c r="A655" s="27">
        <v>45531</v>
      </c>
      <c r="B655" s="26">
        <v>13.19</v>
      </c>
      <c r="C655" s="26">
        <v>13.25</v>
      </c>
      <c r="D655" s="26">
        <v>15.25</v>
      </c>
      <c r="E655" s="26">
        <v>14.25</v>
      </c>
    </row>
    <row r="656" spans="1:5">
      <c r="A656" s="27">
        <v>45532</v>
      </c>
      <c r="B656" s="26">
        <v>13.24</v>
      </c>
      <c r="C656" s="26">
        <v>13.25</v>
      </c>
      <c r="D656" s="26">
        <v>15.25</v>
      </c>
      <c r="E656" s="26">
        <v>14.25</v>
      </c>
    </row>
    <row r="657" spans="1:5">
      <c r="A657" s="27">
        <v>45533</v>
      </c>
      <c r="B657" s="26">
        <v>13.29</v>
      </c>
      <c r="C657" s="26">
        <v>13.25</v>
      </c>
      <c r="D657" s="26">
        <v>15.25</v>
      </c>
      <c r="E657" s="26">
        <v>14.25</v>
      </c>
    </row>
    <row r="658" spans="1:5">
      <c r="A658" s="27">
        <v>45537</v>
      </c>
      <c r="B658" s="26">
        <v>13.07</v>
      </c>
      <c r="C658" s="26">
        <v>13.25</v>
      </c>
      <c r="D658" s="26">
        <v>15.25</v>
      </c>
      <c r="E658" s="26">
        <v>14.25</v>
      </c>
    </row>
    <row r="659" spans="1:5">
      <c r="A659" s="27">
        <v>45538</v>
      </c>
      <c r="B659" s="26">
        <v>12.97</v>
      </c>
      <c r="C659" s="26">
        <v>13.25</v>
      </c>
      <c r="D659" s="26">
        <v>15.25</v>
      </c>
      <c r="E659" s="26">
        <v>14.25</v>
      </c>
    </row>
    <row r="660" spans="1:5">
      <c r="A660" s="27">
        <v>45539</v>
      </c>
      <c r="B660" s="26">
        <v>13.04</v>
      </c>
      <c r="C660" s="26">
        <v>13.25</v>
      </c>
      <c r="D660" s="26">
        <v>15.25</v>
      </c>
      <c r="E660" s="26">
        <v>14.25</v>
      </c>
    </row>
    <row r="661" spans="1:5">
      <c r="A661" s="27">
        <v>45540</v>
      </c>
      <c r="B661" s="26">
        <v>13.18</v>
      </c>
      <c r="C661" s="26">
        <v>13.25</v>
      </c>
      <c r="D661" s="26">
        <v>15.25</v>
      </c>
      <c r="E661" s="26">
        <v>14.25</v>
      </c>
    </row>
    <row r="662" spans="1:5">
      <c r="A662" s="27">
        <v>45541</v>
      </c>
      <c r="B662" s="26">
        <v>13.25</v>
      </c>
      <c r="C662" s="26">
        <v>13.25</v>
      </c>
      <c r="D662" s="26">
        <v>15.25</v>
      </c>
      <c r="E662" s="26">
        <v>14.25</v>
      </c>
    </row>
    <row r="663" spans="1:5">
      <c r="A663" s="27">
        <v>45544</v>
      </c>
      <c r="B663" s="26">
        <v>13.5</v>
      </c>
      <c r="C663" s="26">
        <v>13.25</v>
      </c>
      <c r="D663" s="26">
        <v>15.25</v>
      </c>
      <c r="E663" s="26">
        <v>14.25</v>
      </c>
    </row>
    <row r="664" spans="1:5">
      <c r="A664" s="27">
        <v>45545</v>
      </c>
      <c r="B664" s="26">
        <v>13.76</v>
      </c>
      <c r="C664" s="26">
        <v>13.25</v>
      </c>
      <c r="D664" s="26">
        <v>15.25</v>
      </c>
      <c r="E664" s="26">
        <v>14.25</v>
      </c>
    </row>
    <row r="665" spans="1:5">
      <c r="A665" s="27">
        <v>45546</v>
      </c>
      <c r="B665" s="26">
        <v>13.62</v>
      </c>
      <c r="C665" s="26">
        <v>13.25</v>
      </c>
      <c r="D665" s="26">
        <v>15.25</v>
      </c>
      <c r="E665" s="26">
        <v>14.25</v>
      </c>
    </row>
    <row r="666" spans="1:5">
      <c r="A666" s="27">
        <v>45547</v>
      </c>
      <c r="B666" s="26">
        <v>13.25</v>
      </c>
      <c r="C666" s="26">
        <v>13.25</v>
      </c>
      <c r="D666" s="26">
        <v>15.25</v>
      </c>
      <c r="E666" s="26">
        <v>14.25</v>
      </c>
    </row>
    <row r="667" spans="1:5">
      <c r="A667" s="27">
        <v>45548</v>
      </c>
      <c r="B667" s="26">
        <v>13.22</v>
      </c>
      <c r="C667" s="26">
        <v>13.25</v>
      </c>
      <c r="D667" s="26">
        <v>15.25</v>
      </c>
      <c r="E667" s="26">
        <v>14.25</v>
      </c>
    </row>
    <row r="668" spans="1:5">
      <c r="A668" s="27">
        <v>45551</v>
      </c>
      <c r="B668" s="26">
        <v>13.34</v>
      </c>
      <c r="C668" s="26">
        <v>13.25</v>
      </c>
      <c r="D668" s="26">
        <v>15.25</v>
      </c>
      <c r="E668" s="26">
        <v>14.25</v>
      </c>
    </row>
    <row r="669" spans="1:5">
      <c r="A669" s="27">
        <v>45552</v>
      </c>
      <c r="B669" s="26">
        <v>13.35</v>
      </c>
      <c r="C669" s="26">
        <v>13.25</v>
      </c>
      <c r="D669" s="26">
        <v>15.25</v>
      </c>
      <c r="E669" s="26">
        <v>14.25</v>
      </c>
    </row>
    <row r="670" spans="1:5">
      <c r="A670" s="27">
        <v>45553</v>
      </c>
      <c r="B670" s="26">
        <v>13.29</v>
      </c>
      <c r="C670" s="26">
        <v>13.25</v>
      </c>
      <c r="D670" s="26">
        <v>15.25</v>
      </c>
      <c r="E670" s="26">
        <v>14.25</v>
      </c>
    </row>
    <row r="671" spans="1:5">
      <c r="A671" s="27">
        <v>45554</v>
      </c>
      <c r="B671" s="26">
        <v>13.26</v>
      </c>
      <c r="C671" s="26">
        <v>13.25</v>
      </c>
      <c r="D671" s="26">
        <v>15.25</v>
      </c>
      <c r="E671" s="26">
        <v>14.25</v>
      </c>
    </row>
    <row r="672" spans="1:5">
      <c r="A672" s="27">
        <v>45555</v>
      </c>
      <c r="B672" s="26">
        <v>13.26</v>
      </c>
      <c r="C672" s="26">
        <v>13.25</v>
      </c>
      <c r="D672" s="26">
        <v>15.25</v>
      </c>
      <c r="E672" s="26">
        <v>14.25</v>
      </c>
    </row>
    <row r="673" spans="1:5">
      <c r="A673" s="27">
        <v>45558</v>
      </c>
      <c r="B673" s="26">
        <v>13.38</v>
      </c>
      <c r="C673" s="26">
        <v>13.25</v>
      </c>
      <c r="D673" s="26">
        <v>15.25</v>
      </c>
      <c r="E673" s="26">
        <v>14.25</v>
      </c>
    </row>
    <row r="674" spans="1:5">
      <c r="A674" s="27">
        <v>45559</v>
      </c>
      <c r="B674" s="26">
        <v>14.17</v>
      </c>
      <c r="C674" s="26">
        <v>13.25</v>
      </c>
      <c r="D674" s="26">
        <v>15.25</v>
      </c>
      <c r="E674" s="26">
        <v>14.25</v>
      </c>
    </row>
    <row r="675" spans="1:5">
      <c r="A675" s="27">
        <v>45560</v>
      </c>
      <c r="B675" s="26">
        <v>14.44</v>
      </c>
      <c r="C675" s="26">
        <v>13.25</v>
      </c>
      <c r="D675" s="26">
        <v>15.25</v>
      </c>
      <c r="E675" s="26">
        <v>14.25</v>
      </c>
    </row>
    <row r="676" spans="1:5">
      <c r="A676" s="27">
        <v>45561</v>
      </c>
      <c r="B676" s="26">
        <v>14.06</v>
      </c>
      <c r="C676" s="26">
        <v>13.25</v>
      </c>
      <c r="D676" s="26">
        <v>15.25</v>
      </c>
      <c r="E676" s="26">
        <v>14.25</v>
      </c>
    </row>
    <row r="677" spans="1:5">
      <c r="A677" s="27">
        <v>45562</v>
      </c>
      <c r="B677" s="26">
        <v>13.39</v>
      </c>
      <c r="C677" s="26">
        <v>13.25</v>
      </c>
      <c r="D677" s="26">
        <v>15.25</v>
      </c>
      <c r="E677" s="26">
        <v>14.25</v>
      </c>
    </row>
    <row r="678" spans="1:5">
      <c r="A678" s="27">
        <v>45565</v>
      </c>
      <c r="B678" s="26">
        <v>13.18</v>
      </c>
      <c r="C678" s="26">
        <v>13.25</v>
      </c>
      <c r="D678" s="26">
        <v>15.25</v>
      </c>
      <c r="E678" s="26">
        <v>14.25</v>
      </c>
    </row>
    <row r="679" spans="1:5">
      <c r="A679" s="27">
        <v>45566</v>
      </c>
      <c r="B679" s="26">
        <v>13.23</v>
      </c>
      <c r="C679" s="26">
        <v>13.25</v>
      </c>
      <c r="D679" s="26">
        <v>15.25</v>
      </c>
      <c r="E679" s="26">
        <v>14.25</v>
      </c>
    </row>
    <row r="680" spans="1:5">
      <c r="A680" s="27">
        <v>45567</v>
      </c>
      <c r="B680" s="26">
        <v>13.28</v>
      </c>
      <c r="C680" s="26">
        <v>13.25</v>
      </c>
      <c r="D680" s="26">
        <v>15.25</v>
      </c>
      <c r="E680" s="26">
        <v>14.25</v>
      </c>
    </row>
    <row r="681" spans="1:5">
      <c r="A681" s="27">
        <v>45568</v>
      </c>
      <c r="B681" s="26">
        <v>13.33</v>
      </c>
      <c r="C681" s="26">
        <v>13.25</v>
      </c>
      <c r="D681" s="26">
        <v>15.25</v>
      </c>
      <c r="E681" s="26">
        <v>14.25</v>
      </c>
    </row>
    <row r="682" spans="1:5">
      <c r="A682" s="27">
        <v>45569</v>
      </c>
      <c r="B682" s="26">
        <v>13.52</v>
      </c>
      <c r="C682" s="26">
        <v>13.25</v>
      </c>
      <c r="D682" s="26">
        <v>15.25</v>
      </c>
      <c r="E682" s="26">
        <v>14.25</v>
      </c>
    </row>
    <row r="683" spans="1:5">
      <c r="A683" s="27">
        <v>45572</v>
      </c>
      <c r="B683" s="26">
        <v>13.85</v>
      </c>
      <c r="C683" s="26">
        <v>13.25</v>
      </c>
      <c r="D683" s="26">
        <v>15.25</v>
      </c>
      <c r="E683" s="26">
        <v>14.25</v>
      </c>
    </row>
    <row r="684" spans="1:5">
      <c r="A684" s="27">
        <v>45573</v>
      </c>
      <c r="B684" s="26">
        <v>14.1</v>
      </c>
      <c r="C684" s="26">
        <v>13.25</v>
      </c>
      <c r="D684" s="26">
        <v>15.25</v>
      </c>
      <c r="E684" s="26">
        <v>14.25</v>
      </c>
    </row>
    <row r="685" spans="1:5">
      <c r="A685" s="27">
        <v>45574</v>
      </c>
      <c r="B685" s="26">
        <v>13.79</v>
      </c>
      <c r="C685" s="26">
        <v>13.25</v>
      </c>
      <c r="D685" s="26">
        <v>15.25</v>
      </c>
      <c r="E685" s="26">
        <v>14.25</v>
      </c>
    </row>
    <row r="686" spans="1:5">
      <c r="A686" s="27">
        <v>45575</v>
      </c>
      <c r="B686" s="26">
        <v>13.99</v>
      </c>
      <c r="C686" s="26">
        <v>13.25</v>
      </c>
      <c r="D686" s="26">
        <v>15.25</v>
      </c>
      <c r="E686" s="26">
        <v>14.25</v>
      </c>
    </row>
    <row r="687" spans="1:5">
      <c r="A687" s="27">
        <v>45576</v>
      </c>
      <c r="B687" s="26">
        <v>13.83</v>
      </c>
      <c r="C687" s="26">
        <v>13.25</v>
      </c>
      <c r="D687" s="26">
        <v>15.25</v>
      </c>
      <c r="E687" s="26">
        <v>14.25</v>
      </c>
    </row>
    <row r="688" spans="1:5">
      <c r="A688" s="27">
        <v>45579</v>
      </c>
      <c r="B688" s="26">
        <v>13.79</v>
      </c>
      <c r="C688" s="26">
        <v>13.25</v>
      </c>
      <c r="D688" s="26">
        <v>15.25</v>
      </c>
      <c r="E688" s="26">
        <v>14.25</v>
      </c>
    </row>
    <row r="689" spans="1:5">
      <c r="A689" s="27">
        <v>45580</v>
      </c>
      <c r="B689" s="26">
        <v>13.8</v>
      </c>
      <c r="C689" s="26">
        <v>13.25</v>
      </c>
      <c r="D689" s="26">
        <v>15.25</v>
      </c>
      <c r="E689" s="26">
        <v>14.25</v>
      </c>
    </row>
    <row r="690" spans="1:5">
      <c r="A690" s="27">
        <v>45581</v>
      </c>
      <c r="B690" s="26">
        <v>13.94</v>
      </c>
      <c r="C690" s="26">
        <v>13.25</v>
      </c>
      <c r="D690" s="26">
        <v>15.25</v>
      </c>
      <c r="E690" s="26">
        <v>14.25</v>
      </c>
    </row>
    <row r="691" spans="1:5">
      <c r="A691" s="27">
        <v>45582</v>
      </c>
      <c r="B691" s="26">
        <v>13.84</v>
      </c>
      <c r="C691" s="26">
        <v>13.25</v>
      </c>
      <c r="D691" s="26">
        <v>15.25</v>
      </c>
      <c r="E691" s="26">
        <v>14.25</v>
      </c>
    </row>
    <row r="692" spans="1:5">
      <c r="A692" s="27">
        <v>45583</v>
      </c>
      <c r="B692" s="26">
        <v>13.77</v>
      </c>
      <c r="C692" s="26">
        <v>13.25</v>
      </c>
      <c r="D692" s="26">
        <v>15.25</v>
      </c>
      <c r="E692" s="26">
        <v>14.25</v>
      </c>
    </row>
    <row r="693" spans="1:5">
      <c r="A693" s="27">
        <v>45586</v>
      </c>
      <c r="B693" s="26">
        <v>14.03</v>
      </c>
      <c r="C693" s="26">
        <v>13.25</v>
      </c>
      <c r="D693" s="26">
        <v>15.25</v>
      </c>
      <c r="E693" s="26">
        <v>14.25</v>
      </c>
    </row>
    <row r="694" spans="1:5">
      <c r="A694" s="27">
        <v>45587</v>
      </c>
      <c r="B694" s="26">
        <v>14.52</v>
      </c>
      <c r="C694" s="26">
        <v>13.25</v>
      </c>
      <c r="D694" s="26">
        <v>15.25</v>
      </c>
      <c r="E694" s="26">
        <v>14.25</v>
      </c>
    </row>
    <row r="695" spans="1:5">
      <c r="A695" s="27">
        <v>45588</v>
      </c>
      <c r="B695" s="26">
        <v>13.79</v>
      </c>
      <c r="C695" s="26">
        <v>13.25</v>
      </c>
      <c r="D695" s="26">
        <v>15.25</v>
      </c>
      <c r="E695" s="26">
        <v>14.25</v>
      </c>
    </row>
    <row r="696" spans="1:5">
      <c r="A696" s="27">
        <v>45589</v>
      </c>
      <c r="B696" s="26">
        <v>13.81</v>
      </c>
      <c r="C696" s="26">
        <v>13.25</v>
      </c>
      <c r="D696" s="26">
        <v>15.25</v>
      </c>
      <c r="E696" s="26">
        <v>14.25</v>
      </c>
    </row>
    <row r="697" spans="1:5">
      <c r="A697" s="27">
        <v>45593</v>
      </c>
      <c r="B697" s="26">
        <v>13.77</v>
      </c>
      <c r="C697" s="26">
        <v>13.25</v>
      </c>
      <c r="D697" s="26">
        <v>15.25</v>
      </c>
      <c r="E697" s="26">
        <v>14.25</v>
      </c>
    </row>
    <row r="698" spans="1:5">
      <c r="A698" s="27">
        <v>45594</v>
      </c>
      <c r="B698" s="26">
        <v>13.5</v>
      </c>
      <c r="C698" s="26">
        <v>13.25</v>
      </c>
      <c r="D698" s="26">
        <v>15.25</v>
      </c>
      <c r="E698" s="26">
        <v>14.25</v>
      </c>
    </row>
    <row r="699" spans="1:5">
      <c r="A699" s="27">
        <v>45595</v>
      </c>
      <c r="B699" s="26">
        <v>13.58</v>
      </c>
      <c r="C699" s="26">
        <v>13.25</v>
      </c>
      <c r="D699" s="26">
        <v>15.25</v>
      </c>
      <c r="E699" s="26">
        <v>14.25</v>
      </c>
    </row>
    <row r="700" spans="1:5">
      <c r="A700" s="27">
        <v>45596</v>
      </c>
      <c r="B700" s="26">
        <v>13.67</v>
      </c>
      <c r="C700" s="26">
        <v>13.25</v>
      </c>
      <c r="D700" s="26">
        <v>15.25</v>
      </c>
      <c r="E700" s="26">
        <v>14.25</v>
      </c>
    </row>
    <row r="701" spans="1:5">
      <c r="A701" s="27">
        <v>45597</v>
      </c>
      <c r="B701" s="26">
        <v>13.62</v>
      </c>
      <c r="C701" s="26">
        <v>13.25</v>
      </c>
      <c r="D701" s="26">
        <v>15.25</v>
      </c>
      <c r="E701" s="26">
        <v>14.25</v>
      </c>
    </row>
    <row r="702" spans="1:5">
      <c r="A702" s="27">
        <v>45600</v>
      </c>
      <c r="B702" s="26">
        <v>13.63</v>
      </c>
      <c r="C702" s="26">
        <v>13.25</v>
      </c>
      <c r="D702" s="26">
        <v>15.25</v>
      </c>
      <c r="E702" s="26">
        <v>14.25</v>
      </c>
    </row>
    <row r="703" spans="1:5">
      <c r="A703" s="27">
        <v>45601</v>
      </c>
      <c r="B703" s="26">
        <v>13.66</v>
      </c>
      <c r="C703" s="26">
        <v>13.25</v>
      </c>
      <c r="D703" s="26">
        <v>15.25</v>
      </c>
      <c r="E703" s="26">
        <v>14.25</v>
      </c>
    </row>
    <row r="704" spans="1:5">
      <c r="A704" s="27">
        <v>45602</v>
      </c>
      <c r="B704" s="26">
        <v>13.76</v>
      </c>
      <c r="C704" s="26">
        <v>13.25</v>
      </c>
      <c r="D704" s="26">
        <v>15.25</v>
      </c>
      <c r="E704" s="26">
        <v>14.25</v>
      </c>
    </row>
    <row r="705" spans="1:5">
      <c r="A705" s="27">
        <v>45603</v>
      </c>
      <c r="B705" s="26">
        <v>13.66</v>
      </c>
      <c r="C705" s="26">
        <v>13.25</v>
      </c>
      <c r="D705" s="26">
        <v>15.25</v>
      </c>
      <c r="E705" s="26">
        <v>14.25</v>
      </c>
    </row>
    <row r="706" spans="1:5">
      <c r="A706" s="27">
        <v>45604</v>
      </c>
      <c r="B706" s="26">
        <v>13.6</v>
      </c>
      <c r="C706" s="26">
        <v>13.25</v>
      </c>
      <c r="D706" s="26">
        <v>15.25</v>
      </c>
      <c r="E706" s="26">
        <v>14.25</v>
      </c>
    </row>
    <row r="707" spans="1:5">
      <c r="A707" s="27">
        <v>45607</v>
      </c>
      <c r="B707" s="26">
        <v>13.73</v>
      </c>
      <c r="C707" s="26">
        <v>13.25</v>
      </c>
      <c r="D707" s="26">
        <v>15.25</v>
      </c>
      <c r="E707" s="26">
        <v>14.25</v>
      </c>
    </row>
    <row r="708" spans="1:5">
      <c r="A708" s="27">
        <v>45608</v>
      </c>
      <c r="B708" s="26">
        <v>13.81</v>
      </c>
      <c r="C708" s="26">
        <v>13.25</v>
      </c>
      <c r="D708" s="26">
        <v>15.25</v>
      </c>
      <c r="E708" s="26">
        <v>14.25</v>
      </c>
    </row>
    <row r="709" spans="1:5">
      <c r="A709" s="27">
        <v>45609</v>
      </c>
      <c r="B709" s="26">
        <v>13.82</v>
      </c>
      <c r="C709" s="26">
        <v>13.25</v>
      </c>
      <c r="D709" s="26">
        <v>15.25</v>
      </c>
      <c r="E709" s="26">
        <v>14.25</v>
      </c>
    </row>
    <row r="710" spans="1:5">
      <c r="A710" s="27">
        <v>45610</v>
      </c>
      <c r="B710" s="26">
        <v>13.67</v>
      </c>
      <c r="C710" s="26">
        <v>13.25</v>
      </c>
      <c r="D710" s="26">
        <v>15.25</v>
      </c>
      <c r="E710" s="26">
        <v>14.25</v>
      </c>
    </row>
    <row r="711" spans="1:5">
      <c r="A711" s="27">
        <v>45611</v>
      </c>
      <c r="B711" s="26">
        <v>13.65</v>
      </c>
      <c r="C711" s="26">
        <v>13.25</v>
      </c>
      <c r="D711" s="26">
        <v>15.25</v>
      </c>
      <c r="E711" s="26">
        <v>14.25</v>
      </c>
    </row>
    <row r="712" spans="1:5">
      <c r="A712" s="27">
        <v>45614</v>
      </c>
      <c r="B712" s="26">
        <v>13.65</v>
      </c>
      <c r="C712" s="26">
        <v>13.25</v>
      </c>
      <c r="D712" s="26">
        <v>15.25</v>
      </c>
      <c r="E712" s="26">
        <v>14.25</v>
      </c>
    </row>
    <row r="713" spans="1:5">
      <c r="A713" s="27">
        <v>45615</v>
      </c>
      <c r="B713" s="26">
        <v>13.58</v>
      </c>
      <c r="C713" s="26">
        <v>13.25</v>
      </c>
      <c r="D713" s="26">
        <v>15.25</v>
      </c>
      <c r="E713" s="26">
        <v>14.25</v>
      </c>
    </row>
    <row r="714" spans="1:5">
      <c r="A714" s="27">
        <v>45616</v>
      </c>
      <c r="B714" s="26">
        <v>13.61</v>
      </c>
      <c r="C714" s="26">
        <v>13.25</v>
      </c>
      <c r="D714" s="26">
        <v>15.25</v>
      </c>
      <c r="E714" s="26">
        <v>14.25</v>
      </c>
    </row>
    <row r="715" spans="1:5">
      <c r="A715" s="27">
        <v>45617</v>
      </c>
      <c r="B715" s="26">
        <v>13.77</v>
      </c>
      <c r="C715" s="26">
        <v>13.25</v>
      </c>
      <c r="D715" s="26">
        <v>15.25</v>
      </c>
      <c r="E715" s="26">
        <v>14.25</v>
      </c>
    </row>
    <row r="716" spans="1:5">
      <c r="A716" s="27">
        <v>45618</v>
      </c>
      <c r="B716" s="26">
        <v>13.78</v>
      </c>
      <c r="C716" s="26">
        <v>13.25</v>
      </c>
      <c r="D716" s="26">
        <v>15.25</v>
      </c>
      <c r="E716" s="26">
        <v>14.25</v>
      </c>
    </row>
    <row r="717" spans="1:5">
      <c r="A717" s="27">
        <v>45621</v>
      </c>
      <c r="B717" s="26">
        <v>13.71</v>
      </c>
      <c r="C717" s="26">
        <v>13.25</v>
      </c>
      <c r="D717" s="26">
        <v>15.25</v>
      </c>
      <c r="E717" s="26">
        <v>14.25</v>
      </c>
    </row>
    <row r="718" spans="1:5">
      <c r="A718" s="27">
        <v>45622</v>
      </c>
      <c r="B718" s="26">
        <v>13.69</v>
      </c>
      <c r="C718" s="26">
        <v>13.25</v>
      </c>
      <c r="D718" s="26">
        <v>15.25</v>
      </c>
      <c r="E718" s="26">
        <v>14.25</v>
      </c>
    </row>
    <row r="719" spans="1:5">
      <c r="A719" s="27">
        <v>45623</v>
      </c>
      <c r="B719" s="26">
        <v>13.71</v>
      </c>
      <c r="C719" s="26">
        <v>13.25</v>
      </c>
      <c r="D719" s="26">
        <v>15.25</v>
      </c>
      <c r="E719" s="26">
        <v>14.25</v>
      </c>
    </row>
    <row r="720" spans="1:5">
      <c r="A720" s="27">
        <v>45624</v>
      </c>
      <c r="B720" s="26">
        <v>14.02</v>
      </c>
      <c r="C720" s="26">
        <v>13.25</v>
      </c>
      <c r="D720" s="26">
        <v>15.25</v>
      </c>
      <c r="E720" s="26">
        <v>14.25</v>
      </c>
    </row>
    <row r="721" spans="1:5">
      <c r="A721" s="27">
        <v>45625</v>
      </c>
      <c r="B721" s="26">
        <v>14.96</v>
      </c>
      <c r="C721" s="26">
        <v>13.25</v>
      </c>
      <c r="D721" s="26">
        <v>15.25</v>
      </c>
      <c r="E721" s="26">
        <v>14.25</v>
      </c>
    </row>
    <row r="722" spans="1:5">
      <c r="A722" s="27">
        <v>45628</v>
      </c>
      <c r="B722" s="26">
        <v>14.9</v>
      </c>
      <c r="C722" s="26">
        <v>14.25</v>
      </c>
      <c r="D722" s="26">
        <v>16.25</v>
      </c>
      <c r="E722" s="26">
        <v>15.25</v>
      </c>
    </row>
    <row r="723" spans="1:5">
      <c r="A723" s="27">
        <v>45629</v>
      </c>
      <c r="B723" s="26">
        <v>14.78</v>
      </c>
      <c r="C723" s="26">
        <v>14.25</v>
      </c>
      <c r="D723" s="26">
        <v>16.25</v>
      </c>
      <c r="E723" s="26">
        <v>15.25</v>
      </c>
    </row>
    <row r="724" spans="1:5">
      <c r="A724" s="27">
        <v>45630</v>
      </c>
      <c r="B724" s="26">
        <v>14.62</v>
      </c>
      <c r="C724" s="26">
        <v>14.25</v>
      </c>
      <c r="D724" s="26">
        <v>16.25</v>
      </c>
      <c r="E724" s="26">
        <v>15.25</v>
      </c>
    </row>
    <row r="725" spans="1:5">
      <c r="A725" s="27">
        <v>45631</v>
      </c>
      <c r="B725" s="26">
        <v>14.57</v>
      </c>
      <c r="C725" s="26">
        <v>14.25</v>
      </c>
      <c r="D725" s="26">
        <v>16.25</v>
      </c>
      <c r="E725" s="26">
        <v>15.25</v>
      </c>
    </row>
    <row r="726" spans="1:5">
      <c r="A726" s="27">
        <v>45632</v>
      </c>
      <c r="B726" s="26">
        <v>14.82</v>
      </c>
      <c r="C726" s="26">
        <v>14.25</v>
      </c>
      <c r="D726" s="26">
        <v>16.25</v>
      </c>
      <c r="E726" s="26">
        <v>15.25</v>
      </c>
    </row>
    <row r="727" spans="1:5">
      <c r="A727" s="27">
        <v>45635</v>
      </c>
      <c r="B727" s="26">
        <v>15.02</v>
      </c>
      <c r="C727" s="26">
        <v>14.25</v>
      </c>
      <c r="D727" s="26">
        <v>16.25</v>
      </c>
      <c r="E727" s="26">
        <v>15.25</v>
      </c>
    </row>
    <row r="728" spans="1:5">
      <c r="A728" s="27">
        <v>45636</v>
      </c>
      <c r="B728" s="26">
        <v>14.89</v>
      </c>
      <c r="C728" s="26">
        <v>14.25</v>
      </c>
      <c r="D728" s="26">
        <v>16.25</v>
      </c>
      <c r="E728" s="26">
        <v>15.25</v>
      </c>
    </row>
    <row r="729" spans="1:5">
      <c r="A729" s="27">
        <v>45637</v>
      </c>
      <c r="B729" s="26">
        <v>14.78</v>
      </c>
      <c r="C729" s="26">
        <v>14.25</v>
      </c>
      <c r="D729" s="26">
        <v>16.25</v>
      </c>
      <c r="E729" s="26">
        <v>15.25</v>
      </c>
    </row>
    <row r="730" spans="1:5">
      <c r="A730" s="27">
        <v>45638</v>
      </c>
      <c r="B730" s="26">
        <v>14.71</v>
      </c>
      <c r="C730" s="26">
        <v>14.25</v>
      </c>
      <c r="D730" s="26">
        <v>16.25</v>
      </c>
      <c r="E730" s="26">
        <v>15.25</v>
      </c>
    </row>
    <row r="731" spans="1:5">
      <c r="A731" s="27">
        <v>45639</v>
      </c>
      <c r="B731" s="26">
        <v>14.8</v>
      </c>
      <c r="C731" s="26">
        <v>14.25</v>
      </c>
      <c r="D731" s="26">
        <v>16.25</v>
      </c>
      <c r="E731" s="26">
        <v>15.25</v>
      </c>
    </row>
    <row r="732" spans="1:5">
      <c r="A732" s="27">
        <v>45643</v>
      </c>
      <c r="B732" s="26">
        <v>14.79</v>
      </c>
      <c r="C732" s="26">
        <v>14.25</v>
      </c>
      <c r="D732" s="26">
        <v>16.25</v>
      </c>
      <c r="E732" s="26">
        <v>15.25</v>
      </c>
    </row>
    <row r="733" spans="1:5">
      <c r="A733" s="27">
        <v>45644</v>
      </c>
      <c r="B733" s="26">
        <v>14.73</v>
      </c>
      <c r="C733" s="26">
        <v>14.25</v>
      </c>
      <c r="D733" s="26">
        <v>16.25</v>
      </c>
      <c r="E733" s="26">
        <v>15.25</v>
      </c>
    </row>
    <row r="734" spans="1:5">
      <c r="A734" s="27">
        <v>45645</v>
      </c>
      <c r="B734" s="26">
        <v>14.78</v>
      </c>
      <c r="C734" s="26">
        <v>14.25</v>
      </c>
      <c r="D734" s="26">
        <v>16.25</v>
      </c>
      <c r="E734" s="26">
        <v>15.25</v>
      </c>
    </row>
    <row r="735" spans="1:5">
      <c r="A735" s="27">
        <v>45646</v>
      </c>
      <c r="B735" s="26">
        <v>14.91</v>
      </c>
      <c r="C735" s="26">
        <v>14.25</v>
      </c>
      <c r="D735" s="26">
        <v>16.25</v>
      </c>
      <c r="E735" s="26">
        <v>15.25</v>
      </c>
    </row>
    <row r="736" spans="1:5">
      <c r="A736" s="27">
        <v>45649</v>
      </c>
      <c r="B736" s="26">
        <v>14.92</v>
      </c>
      <c r="C736" s="26">
        <v>14.25</v>
      </c>
      <c r="D736" s="26">
        <v>16.25</v>
      </c>
      <c r="E736" s="26">
        <v>15.25</v>
      </c>
    </row>
    <row r="737" spans="1:5">
      <c r="A737" s="27">
        <v>45650</v>
      </c>
      <c r="B737" s="26">
        <v>14.87</v>
      </c>
      <c r="C737" s="26">
        <v>14.25</v>
      </c>
      <c r="D737" s="26">
        <v>16.25</v>
      </c>
      <c r="E737" s="26">
        <v>15.25</v>
      </c>
    </row>
    <row r="738" spans="1:5">
      <c r="A738" s="27">
        <v>45651</v>
      </c>
      <c r="B738" s="26">
        <v>14.68</v>
      </c>
      <c r="C738" s="26">
        <v>14.25</v>
      </c>
      <c r="D738" s="26">
        <v>16.25</v>
      </c>
      <c r="E738" s="26">
        <v>15.25</v>
      </c>
    </row>
    <row r="739" spans="1:5">
      <c r="A739" s="27">
        <v>45652</v>
      </c>
      <c r="B739" s="26">
        <v>15.08</v>
      </c>
      <c r="C739" s="26">
        <v>14.25</v>
      </c>
      <c r="D739" s="26">
        <v>16.25</v>
      </c>
      <c r="E739" s="26">
        <v>15.25</v>
      </c>
    </row>
    <row r="740" spans="1:5">
      <c r="A740" s="27">
        <v>45653</v>
      </c>
      <c r="B740" s="26">
        <v>15.05</v>
      </c>
      <c r="C740" s="26">
        <v>14.25</v>
      </c>
      <c r="D740" s="26">
        <v>16.25</v>
      </c>
      <c r="E740" s="26">
        <v>15.25</v>
      </c>
    </row>
    <row r="741" spans="1:5">
      <c r="A741" s="27">
        <v>45656</v>
      </c>
      <c r="B741" s="26">
        <v>15.02</v>
      </c>
      <c r="C741" s="26">
        <v>14.25</v>
      </c>
      <c r="D741" s="26">
        <v>16.25</v>
      </c>
      <c r="E741" s="26">
        <v>15.25</v>
      </c>
    </row>
    <row r="742" spans="1:5">
      <c r="A742" s="27">
        <v>45657</v>
      </c>
      <c r="B742" s="26">
        <v>14.44</v>
      </c>
      <c r="C742" s="26">
        <v>14.25</v>
      </c>
      <c r="D742" s="26">
        <v>16.25</v>
      </c>
      <c r="E742" s="26">
        <v>15.25</v>
      </c>
    </row>
    <row r="743" spans="1:5">
      <c r="A743" s="27">
        <v>45662</v>
      </c>
      <c r="B743" s="26">
        <v>14.43</v>
      </c>
      <c r="C743" s="26">
        <v>14.25</v>
      </c>
      <c r="D743" s="26">
        <v>16.25</v>
      </c>
      <c r="E743" s="26">
        <v>15.25</v>
      </c>
    </row>
    <row r="744" spans="1:5">
      <c r="A744" s="27">
        <v>45663</v>
      </c>
      <c r="B744" s="26">
        <v>14.3</v>
      </c>
      <c r="C744" s="26">
        <v>14.25</v>
      </c>
      <c r="D744" s="26">
        <v>16.25</v>
      </c>
      <c r="E744" s="26">
        <v>15.25</v>
      </c>
    </row>
    <row r="745" spans="1:5">
      <c r="A745" s="27">
        <v>45665</v>
      </c>
      <c r="B745" s="26">
        <v>14.31</v>
      </c>
      <c r="C745" s="26">
        <v>14.25</v>
      </c>
      <c r="D745" s="26">
        <v>16.25</v>
      </c>
      <c r="E745" s="26">
        <v>15.25</v>
      </c>
    </row>
    <row r="746" spans="1:5">
      <c r="A746" s="27">
        <v>45666</v>
      </c>
      <c r="B746" s="26">
        <v>14.68</v>
      </c>
      <c r="C746" s="26">
        <v>14.25</v>
      </c>
      <c r="D746" s="26">
        <v>16.25</v>
      </c>
      <c r="E746" s="26">
        <v>15.25</v>
      </c>
    </row>
    <row r="747" spans="1:5">
      <c r="A747" s="27">
        <v>45667</v>
      </c>
      <c r="B747" s="26">
        <v>15.93</v>
      </c>
      <c r="C747" s="26">
        <v>14.25</v>
      </c>
      <c r="D747" s="26">
        <v>16.25</v>
      </c>
      <c r="E747" s="26">
        <v>15.25</v>
      </c>
    </row>
    <row r="748" spans="1:5">
      <c r="A748" s="27">
        <v>45670</v>
      </c>
      <c r="B748" s="26">
        <v>14.83</v>
      </c>
      <c r="C748" s="26">
        <v>14.25</v>
      </c>
      <c r="D748" s="26">
        <v>16.25</v>
      </c>
      <c r="E748" s="26">
        <v>15.25</v>
      </c>
    </row>
    <row r="749" spans="1:5">
      <c r="A749" s="27">
        <v>45671</v>
      </c>
      <c r="B749" s="26">
        <v>14.63</v>
      </c>
      <c r="C749" s="26">
        <v>14.25</v>
      </c>
      <c r="D749" s="26">
        <v>16.25</v>
      </c>
      <c r="E749" s="26">
        <v>15.25</v>
      </c>
    </row>
    <row r="750" spans="1:5">
      <c r="A750" s="27">
        <v>45672</v>
      </c>
      <c r="B750" s="26">
        <v>14.76</v>
      </c>
      <c r="C750" s="26">
        <v>14.25</v>
      </c>
      <c r="D750" s="26">
        <v>16.25</v>
      </c>
      <c r="E750" s="26">
        <v>15.25</v>
      </c>
    </row>
    <row r="751" spans="1:5">
      <c r="A751" s="27">
        <v>45673</v>
      </c>
      <c r="B751" s="26">
        <v>14.71</v>
      </c>
      <c r="C751" s="26">
        <v>14.25</v>
      </c>
      <c r="D751" s="26">
        <v>16.25</v>
      </c>
      <c r="E751" s="26">
        <v>15.25</v>
      </c>
    </row>
    <row r="752" spans="1:5">
      <c r="A752" s="27">
        <v>45674</v>
      </c>
      <c r="B752" s="26">
        <v>14.99</v>
      </c>
      <c r="C752" s="26">
        <v>14.25</v>
      </c>
      <c r="D752" s="26">
        <v>16.25</v>
      </c>
      <c r="E752" s="26">
        <v>15.25</v>
      </c>
    </row>
    <row r="753" spans="1:5">
      <c r="A753" s="27">
        <v>45677</v>
      </c>
      <c r="B753" s="26">
        <v>14.83</v>
      </c>
      <c r="C753" s="26">
        <v>14.25</v>
      </c>
      <c r="D753" s="26">
        <v>16.25</v>
      </c>
      <c r="E753" s="26">
        <v>15.25</v>
      </c>
    </row>
    <row r="754" spans="1:5">
      <c r="A754" s="27">
        <v>45678</v>
      </c>
      <c r="B754" s="26">
        <v>14.76</v>
      </c>
      <c r="C754" s="26">
        <v>14.25</v>
      </c>
      <c r="D754" s="26">
        <v>16.25</v>
      </c>
      <c r="E754" s="26">
        <v>15.25</v>
      </c>
    </row>
    <row r="755" spans="1:5">
      <c r="A755" s="27">
        <v>45679</v>
      </c>
      <c r="B755" s="26">
        <v>14.84</v>
      </c>
      <c r="C755" s="26">
        <v>14.25</v>
      </c>
      <c r="D755" s="26">
        <v>16.25</v>
      </c>
      <c r="E755" s="26">
        <v>15.25</v>
      </c>
    </row>
    <row r="756" spans="1:5">
      <c r="A756" s="27">
        <v>45680</v>
      </c>
      <c r="B756" s="26">
        <v>14.98</v>
      </c>
      <c r="C756" s="26">
        <v>14.25</v>
      </c>
      <c r="D756" s="26">
        <v>16.25</v>
      </c>
      <c r="E756" s="26">
        <v>15.25</v>
      </c>
    </row>
    <row r="757" spans="1:5">
      <c r="A757" s="27">
        <v>45681</v>
      </c>
      <c r="B757" s="26">
        <v>15.06</v>
      </c>
      <c r="C757" s="26">
        <v>14.25</v>
      </c>
      <c r="D757" s="26">
        <v>16.25</v>
      </c>
      <c r="E757" s="26">
        <v>15.25</v>
      </c>
    </row>
    <row r="758" spans="1:5">
      <c r="A758" s="27">
        <v>45684</v>
      </c>
      <c r="B758" s="26">
        <v>14.97</v>
      </c>
      <c r="C758" s="26">
        <v>14.25</v>
      </c>
      <c r="D758" s="26">
        <v>16.25</v>
      </c>
      <c r="E758" s="26">
        <v>15.25</v>
      </c>
    </row>
    <row r="759" spans="1:5">
      <c r="A759" s="27">
        <v>45685</v>
      </c>
      <c r="B759" s="26">
        <v>14.82</v>
      </c>
      <c r="C759" s="26">
        <v>14.25</v>
      </c>
      <c r="D759" s="26">
        <v>16.25</v>
      </c>
      <c r="E759" s="26">
        <v>15.25</v>
      </c>
    </row>
    <row r="760" spans="1:5">
      <c r="A760" s="27">
        <v>45686</v>
      </c>
      <c r="B760" s="26">
        <v>14.46</v>
      </c>
      <c r="C760" s="26">
        <v>14.25</v>
      </c>
      <c r="D760" s="26">
        <v>16.25</v>
      </c>
      <c r="E760" s="26">
        <v>15.25</v>
      </c>
    </row>
    <row r="761" spans="1:5">
      <c r="A761" s="27">
        <v>45687</v>
      </c>
      <c r="B761" s="26">
        <v>14.41</v>
      </c>
      <c r="C761" s="26">
        <v>14.25</v>
      </c>
      <c r="D761" s="26">
        <v>16.25</v>
      </c>
      <c r="E761" s="26">
        <v>15.25</v>
      </c>
    </row>
    <row r="762" spans="1:5">
      <c r="A762" s="27">
        <v>45688</v>
      </c>
      <c r="B762" s="26">
        <v>14.58</v>
      </c>
      <c r="C762" s="26">
        <v>14.25</v>
      </c>
      <c r="D762" s="26">
        <v>16.25</v>
      </c>
      <c r="E762" s="26">
        <v>15.25</v>
      </c>
    </row>
    <row r="763" spans="1:5">
      <c r="A763" s="27">
        <v>45691</v>
      </c>
      <c r="B763" s="26">
        <v>14.62</v>
      </c>
      <c r="C763" s="26">
        <v>14.25</v>
      </c>
      <c r="D763" s="26">
        <v>16.25</v>
      </c>
      <c r="E763" s="26">
        <v>15.25</v>
      </c>
    </row>
    <row r="764" spans="1:5">
      <c r="A764" s="27">
        <v>45692</v>
      </c>
      <c r="B764" s="26">
        <v>14.78</v>
      </c>
      <c r="C764" s="26">
        <v>14.25</v>
      </c>
      <c r="D764" s="26">
        <v>16.25</v>
      </c>
      <c r="E764" s="26">
        <v>15.25</v>
      </c>
    </row>
    <row r="765" spans="1:5">
      <c r="A765" s="27">
        <v>45693</v>
      </c>
      <c r="B765" s="26">
        <v>14.82</v>
      </c>
      <c r="C765" s="26">
        <v>14.25</v>
      </c>
      <c r="D765" s="26">
        <v>16.25</v>
      </c>
      <c r="E765" s="26">
        <v>15.25</v>
      </c>
    </row>
    <row r="766" spans="1:5">
      <c r="A766" s="27">
        <v>45694</v>
      </c>
      <c r="B766" s="26">
        <v>14.79</v>
      </c>
      <c r="C766" s="26">
        <v>14.25</v>
      </c>
      <c r="D766" s="26">
        <v>16.25</v>
      </c>
      <c r="E766" s="26">
        <v>15.25</v>
      </c>
    </row>
    <row r="767" spans="1:5">
      <c r="A767" s="27">
        <v>45695</v>
      </c>
      <c r="B767" s="26">
        <v>14.87</v>
      </c>
      <c r="C767" s="26">
        <v>14.25</v>
      </c>
      <c r="D767" s="26">
        <v>16.25</v>
      </c>
      <c r="E767" s="26">
        <v>15.25</v>
      </c>
    </row>
    <row r="768" spans="1:5">
      <c r="A768" s="27">
        <v>45698</v>
      </c>
      <c r="B768" s="26">
        <v>14.68</v>
      </c>
      <c r="C768" s="26">
        <v>14.25</v>
      </c>
      <c r="D768" s="26">
        <v>16.25</v>
      </c>
      <c r="E768" s="26">
        <v>15.25</v>
      </c>
    </row>
    <row r="769" spans="1:5">
      <c r="A769" s="27">
        <v>45699</v>
      </c>
      <c r="B769" s="26">
        <v>14.63</v>
      </c>
      <c r="C769" s="26">
        <v>14.25</v>
      </c>
      <c r="D769" s="26">
        <v>16.25</v>
      </c>
      <c r="E769" s="26">
        <v>15.25</v>
      </c>
    </row>
    <row r="770" spans="1:5">
      <c r="A770" s="27">
        <v>45700</v>
      </c>
      <c r="B770" s="26">
        <v>14.62</v>
      </c>
      <c r="C770" s="26">
        <v>14.25</v>
      </c>
      <c r="D770" s="26">
        <v>16.25</v>
      </c>
      <c r="E770" s="26">
        <v>15.25</v>
      </c>
    </row>
    <row r="771" spans="1:5">
      <c r="A771" s="27">
        <v>45701</v>
      </c>
      <c r="B771" s="26">
        <v>14.63</v>
      </c>
      <c r="C771" s="26">
        <v>14.25</v>
      </c>
      <c r="D771" s="26">
        <v>16.25</v>
      </c>
      <c r="E771" s="26">
        <v>15.25</v>
      </c>
    </row>
    <row r="772" spans="1:5">
      <c r="A772" s="27">
        <v>45702</v>
      </c>
      <c r="B772" s="26">
        <v>14.75</v>
      </c>
      <c r="C772" s="26">
        <v>14.25</v>
      </c>
      <c r="D772" s="26">
        <v>16.25</v>
      </c>
      <c r="E772" s="26">
        <v>15.25</v>
      </c>
    </row>
    <row r="773" spans="1:5">
      <c r="A773" s="27">
        <v>45705</v>
      </c>
      <c r="B773" s="26">
        <v>14.65</v>
      </c>
      <c r="C773" s="26">
        <v>14.25</v>
      </c>
      <c r="D773" s="26">
        <v>16.25</v>
      </c>
      <c r="E773" s="26">
        <v>15.25</v>
      </c>
    </row>
    <row r="774" spans="1:5">
      <c r="A774" s="27">
        <v>45706</v>
      </c>
      <c r="B774" s="26">
        <v>15.11</v>
      </c>
      <c r="C774" s="26">
        <v>14.25</v>
      </c>
      <c r="D774" s="26">
        <v>16.25</v>
      </c>
      <c r="E774" s="26">
        <v>15.25</v>
      </c>
    </row>
    <row r="775" spans="1:5">
      <c r="A775" s="27">
        <v>45707</v>
      </c>
      <c r="B775" s="26">
        <v>14.91</v>
      </c>
      <c r="C775" s="26">
        <v>14.25</v>
      </c>
      <c r="D775" s="26">
        <v>16.25</v>
      </c>
      <c r="E775" s="26">
        <v>15.25</v>
      </c>
    </row>
    <row r="776" spans="1:5">
      <c r="A776" s="27">
        <v>45708</v>
      </c>
      <c r="B776" s="26">
        <v>14.82</v>
      </c>
      <c r="C776" s="26">
        <v>14.25</v>
      </c>
      <c r="D776" s="26">
        <v>16.25</v>
      </c>
      <c r="E776" s="26">
        <v>15.25</v>
      </c>
    </row>
    <row r="777" spans="1:5">
      <c r="A777" s="27">
        <v>45709</v>
      </c>
      <c r="B777" s="26">
        <v>14.76</v>
      </c>
      <c r="C777" s="26">
        <v>14.25</v>
      </c>
      <c r="D777" s="26">
        <v>16.25</v>
      </c>
      <c r="E777" s="26">
        <v>15.25</v>
      </c>
    </row>
    <row r="778" spans="1:5">
      <c r="A778" s="27">
        <v>45712</v>
      </c>
      <c r="B778" s="26">
        <v>15.05</v>
      </c>
      <c r="C778" s="26">
        <v>14.25</v>
      </c>
      <c r="D778" s="26">
        <v>16.25</v>
      </c>
      <c r="E778" s="26">
        <v>15.25</v>
      </c>
    </row>
    <row r="779" spans="1:5">
      <c r="A779" s="27">
        <v>45713</v>
      </c>
      <c r="B779" s="26">
        <v>15.72</v>
      </c>
      <c r="C779" s="26">
        <v>14.25</v>
      </c>
      <c r="D779" s="26">
        <v>16.25</v>
      </c>
      <c r="E779" s="26">
        <v>15.25</v>
      </c>
    </row>
    <row r="780" spans="1:5">
      <c r="A780" s="27">
        <v>45714</v>
      </c>
      <c r="B780" s="26">
        <v>15.71</v>
      </c>
      <c r="C780" s="26">
        <v>14.25</v>
      </c>
      <c r="D780" s="26">
        <v>16.25</v>
      </c>
      <c r="E780" s="26">
        <v>15.25</v>
      </c>
    </row>
    <row r="781" spans="1:5">
      <c r="A781" s="27">
        <v>45715</v>
      </c>
      <c r="B781" s="26">
        <v>15.08</v>
      </c>
      <c r="C781" s="26">
        <v>14.25</v>
      </c>
      <c r="D781" s="26">
        <v>16.25</v>
      </c>
      <c r="E781" s="26">
        <v>15.25</v>
      </c>
    </row>
    <row r="782" spans="1:5">
      <c r="A782" s="27">
        <v>45716</v>
      </c>
      <c r="B782" s="26">
        <v>14.71</v>
      </c>
      <c r="C782" s="26">
        <v>14.25</v>
      </c>
      <c r="D782" s="26">
        <v>16.25</v>
      </c>
      <c r="E782" s="26">
        <v>15.25</v>
      </c>
    </row>
    <row r="783" spans="1:5">
      <c r="A783" s="27">
        <v>45719</v>
      </c>
      <c r="B783" s="26">
        <v>14.54</v>
      </c>
      <c r="C783" s="26">
        <v>14.25</v>
      </c>
      <c r="D783" s="26">
        <v>16.25</v>
      </c>
      <c r="E783" s="26">
        <v>15.25</v>
      </c>
    </row>
    <row r="784" spans="1:5">
      <c r="A784" s="27">
        <v>45720</v>
      </c>
      <c r="B784" s="26">
        <v>14.53</v>
      </c>
      <c r="C784" s="26">
        <v>14.25</v>
      </c>
      <c r="D784" s="26">
        <v>16.25</v>
      </c>
      <c r="E784" s="26">
        <v>15.25</v>
      </c>
    </row>
    <row r="785" spans="1:5">
      <c r="A785" s="27">
        <v>45721</v>
      </c>
      <c r="B785" s="26">
        <v>14.69</v>
      </c>
      <c r="C785" s="26">
        <v>14.25</v>
      </c>
      <c r="D785" s="26">
        <v>16.25</v>
      </c>
      <c r="E785" s="26">
        <v>15.25</v>
      </c>
    </row>
    <row r="786" spans="1:5">
      <c r="A786" s="27">
        <v>45722</v>
      </c>
      <c r="B786" s="26">
        <v>14.42</v>
      </c>
      <c r="C786" s="26">
        <v>14.25</v>
      </c>
      <c r="D786" s="26">
        <v>16.25</v>
      </c>
      <c r="E786" s="26">
        <v>15.25</v>
      </c>
    </row>
    <row r="787" spans="1:5">
      <c r="A787" s="27">
        <v>45723</v>
      </c>
      <c r="B787" s="26">
        <v>14.65</v>
      </c>
      <c r="C787" s="26">
        <v>14.25</v>
      </c>
      <c r="D787" s="26">
        <v>16.25</v>
      </c>
      <c r="E787" s="26">
        <v>15.25</v>
      </c>
    </row>
    <row r="788" spans="1:5">
      <c r="A788" s="27">
        <v>45727</v>
      </c>
      <c r="B788" s="26">
        <v>15.58</v>
      </c>
      <c r="C788" s="26">
        <v>15.5</v>
      </c>
      <c r="D788" s="26">
        <v>17.5</v>
      </c>
      <c r="E788" s="26">
        <v>16.5</v>
      </c>
    </row>
    <row r="789" spans="1:5">
      <c r="A789" s="27">
        <v>45728</v>
      </c>
      <c r="B789" s="26">
        <v>15.51</v>
      </c>
      <c r="C789" s="26">
        <v>15.5</v>
      </c>
      <c r="D789" s="26">
        <v>17.5</v>
      </c>
      <c r="E789" s="26">
        <v>16.5</v>
      </c>
    </row>
    <row r="790" spans="1:5">
      <c r="A790" s="27">
        <v>45729</v>
      </c>
      <c r="B790" s="26">
        <v>15.85</v>
      </c>
      <c r="C790" s="26">
        <v>15.5</v>
      </c>
      <c r="D790" s="26">
        <v>17.5</v>
      </c>
      <c r="E790" s="26">
        <v>16.5</v>
      </c>
    </row>
    <row r="791" spans="1:5">
      <c r="A791" s="27">
        <v>45730</v>
      </c>
      <c r="B791" s="26">
        <v>15.64</v>
      </c>
      <c r="C791" s="26">
        <v>15.5</v>
      </c>
      <c r="D791" s="26">
        <v>17.5</v>
      </c>
      <c r="E791" s="26">
        <v>16.5</v>
      </c>
    </row>
    <row r="792" spans="1:5">
      <c r="A792" s="27">
        <v>45733</v>
      </c>
      <c r="B792" s="26">
        <v>15.63</v>
      </c>
      <c r="C792" s="26">
        <v>15.5</v>
      </c>
      <c r="D792" s="26">
        <v>17.5</v>
      </c>
      <c r="E792" s="26">
        <v>16.5</v>
      </c>
    </row>
    <row r="793" spans="1:5">
      <c r="A793" s="27">
        <v>45734</v>
      </c>
      <c r="B793" s="26">
        <v>15.72</v>
      </c>
      <c r="C793" s="26">
        <v>15.5</v>
      </c>
      <c r="D793" s="26">
        <v>17.5</v>
      </c>
      <c r="E793" s="26">
        <v>16.5</v>
      </c>
    </row>
    <row r="794" spans="1:5">
      <c r="A794" s="27">
        <v>45735</v>
      </c>
      <c r="B794" s="26">
        <v>16.059999999999999</v>
      </c>
      <c r="C794" s="26">
        <v>15.5</v>
      </c>
      <c r="D794" s="26">
        <v>17.5</v>
      </c>
      <c r="E794" s="26">
        <v>16.5</v>
      </c>
    </row>
    <row r="795" spans="1:5">
      <c r="A795" s="27">
        <v>45736</v>
      </c>
      <c r="B795" s="26">
        <v>16.07</v>
      </c>
      <c r="C795" s="26">
        <v>15.5</v>
      </c>
      <c r="D795" s="26">
        <v>17.5</v>
      </c>
      <c r="E795" s="26">
        <v>16.5</v>
      </c>
    </row>
    <row r="796" spans="1:5">
      <c r="A796" s="27">
        <v>45742</v>
      </c>
      <c r="B796" s="26">
        <v>15.78</v>
      </c>
      <c r="C796" s="26">
        <v>15.5</v>
      </c>
      <c r="D796" s="26">
        <v>17.5</v>
      </c>
      <c r="E796" s="26">
        <v>16.5</v>
      </c>
    </row>
    <row r="797" spans="1:5">
      <c r="A797" s="27">
        <v>45743</v>
      </c>
      <c r="B797" s="26">
        <v>15.82</v>
      </c>
      <c r="C797" s="26">
        <v>15.5</v>
      </c>
      <c r="D797" s="26">
        <v>17.5</v>
      </c>
      <c r="E797" s="26">
        <v>16.5</v>
      </c>
    </row>
    <row r="798" spans="1:5">
      <c r="A798" s="27">
        <v>45744</v>
      </c>
      <c r="B798" s="26">
        <v>16.170000000000002</v>
      </c>
      <c r="C798" s="26">
        <v>15.5</v>
      </c>
      <c r="D798" s="26">
        <v>17.5</v>
      </c>
      <c r="E798" s="26">
        <v>16.5</v>
      </c>
    </row>
    <row r="799" spans="1:5">
      <c r="A799" s="27">
        <v>45747</v>
      </c>
      <c r="B799" s="26">
        <v>16.66</v>
      </c>
      <c r="C799" s="26">
        <v>15.5</v>
      </c>
      <c r="D799" s="26">
        <v>17.5</v>
      </c>
      <c r="E799" s="26">
        <v>16.5</v>
      </c>
    </row>
    <row r="800" spans="1:5">
      <c r="A800" s="27">
        <v>45748</v>
      </c>
      <c r="B800" s="26">
        <v>16.82</v>
      </c>
      <c r="C800" s="26">
        <v>15.5</v>
      </c>
      <c r="D800" s="26">
        <v>17.5</v>
      </c>
      <c r="E800" s="26">
        <v>16.5</v>
      </c>
    </row>
    <row r="801" spans="1:5">
      <c r="A801" s="27">
        <v>45749</v>
      </c>
      <c r="B801" s="26">
        <v>16.02</v>
      </c>
      <c r="C801" s="26">
        <v>15.5</v>
      </c>
      <c r="D801" s="26">
        <v>17.5</v>
      </c>
      <c r="E801" s="26">
        <v>16.5</v>
      </c>
    </row>
    <row r="802" spans="1:5">
      <c r="A802" s="27">
        <v>45750</v>
      </c>
      <c r="B802" s="26">
        <v>15.73</v>
      </c>
      <c r="C802" s="26">
        <v>15.5</v>
      </c>
      <c r="D802" s="26">
        <v>17.5</v>
      </c>
      <c r="E802" s="26">
        <v>16.5</v>
      </c>
    </row>
    <row r="803" spans="1:5">
      <c r="A803" s="27">
        <v>45751</v>
      </c>
      <c r="B803" s="26">
        <v>15.84</v>
      </c>
      <c r="C803" s="26">
        <v>15.5</v>
      </c>
      <c r="D803" s="26">
        <v>17.5</v>
      </c>
      <c r="E803" s="26">
        <v>16.5</v>
      </c>
    </row>
    <row r="804" spans="1:5">
      <c r="A804" s="27">
        <v>45754</v>
      </c>
      <c r="B804" s="26">
        <v>16.16</v>
      </c>
      <c r="C804" s="26">
        <v>15.5</v>
      </c>
      <c r="D804" s="26">
        <v>17.5</v>
      </c>
      <c r="E804" s="26">
        <v>16.5</v>
      </c>
    </row>
    <row r="805" spans="1:5">
      <c r="A805" s="27">
        <v>45755</v>
      </c>
      <c r="B805" s="26">
        <v>16.829999999999998</v>
      </c>
      <c r="C805" s="26">
        <v>15.5</v>
      </c>
      <c r="D805" s="26">
        <v>17.5</v>
      </c>
      <c r="E805" s="26">
        <v>16.5</v>
      </c>
    </row>
    <row r="806" spans="1:5">
      <c r="A806" s="27">
        <v>45756</v>
      </c>
      <c r="B806" s="26">
        <v>16.61</v>
      </c>
      <c r="C806" s="26">
        <v>15.5</v>
      </c>
      <c r="D806" s="26">
        <v>17.5</v>
      </c>
      <c r="E806" s="26">
        <v>16.5</v>
      </c>
    </row>
    <row r="807" spans="1:5">
      <c r="A807" s="27">
        <v>45757</v>
      </c>
      <c r="B807" s="26">
        <v>15.9</v>
      </c>
      <c r="C807" s="26">
        <v>15.5</v>
      </c>
      <c r="D807" s="26">
        <v>17.5</v>
      </c>
      <c r="E807" s="26">
        <v>16.5</v>
      </c>
    </row>
    <row r="808" spans="1:5">
      <c r="A808" s="27">
        <v>45758</v>
      </c>
      <c r="B808" s="26">
        <v>15.91</v>
      </c>
      <c r="C808" s="26">
        <v>15.5</v>
      </c>
      <c r="D808" s="26">
        <v>17.5</v>
      </c>
      <c r="E808" s="26">
        <v>16.5</v>
      </c>
    </row>
    <row r="809" spans="1:5">
      <c r="A809" s="27">
        <v>45761</v>
      </c>
      <c r="B809" s="26">
        <v>15.75</v>
      </c>
      <c r="C809" s="26">
        <v>15.5</v>
      </c>
      <c r="D809" s="26">
        <v>17.5</v>
      </c>
      <c r="E809" s="26">
        <v>16.5</v>
      </c>
    </row>
    <row r="810" spans="1:5">
      <c r="A810" s="27">
        <v>45762</v>
      </c>
      <c r="B810" s="26">
        <v>15.64</v>
      </c>
      <c r="C810" s="26">
        <v>15.5</v>
      </c>
      <c r="D810" s="26">
        <v>17.5</v>
      </c>
      <c r="E810" s="26">
        <v>16.5</v>
      </c>
    </row>
    <row r="811" spans="1:5">
      <c r="A811" s="27">
        <v>45763</v>
      </c>
      <c r="B811" s="26">
        <v>15.64</v>
      </c>
      <c r="C811" s="26">
        <v>15.5</v>
      </c>
      <c r="D811" s="26">
        <v>17.5</v>
      </c>
      <c r="E811" s="26">
        <v>16.5</v>
      </c>
    </row>
    <row r="812" spans="1:5">
      <c r="A812" s="27">
        <v>45764</v>
      </c>
      <c r="B812" s="26">
        <v>15.51</v>
      </c>
      <c r="C812" s="26">
        <v>15.5</v>
      </c>
      <c r="D812" s="26">
        <v>17.5</v>
      </c>
      <c r="E812" s="26">
        <v>16.5</v>
      </c>
    </row>
    <row r="813" spans="1:5">
      <c r="A813" s="27">
        <v>45765</v>
      </c>
      <c r="B813" s="26">
        <v>15.63</v>
      </c>
      <c r="C813" s="26">
        <v>15.5</v>
      </c>
      <c r="D813" s="26">
        <v>17.5</v>
      </c>
      <c r="E813" s="26">
        <v>16.5</v>
      </c>
    </row>
    <row r="814" spans="1:5">
      <c r="A814" s="27">
        <v>45768</v>
      </c>
      <c r="B814" s="26">
        <v>15.94</v>
      </c>
      <c r="C814" s="26">
        <v>15.5</v>
      </c>
      <c r="D814" s="26">
        <v>17.5</v>
      </c>
      <c r="E814" s="26">
        <v>16.5</v>
      </c>
    </row>
    <row r="815" spans="1:5">
      <c r="A815" s="27">
        <v>45769</v>
      </c>
      <c r="B815" s="26">
        <v>16.12</v>
      </c>
      <c r="C815" s="26">
        <v>15.5</v>
      </c>
      <c r="D815" s="26">
        <v>17.5</v>
      </c>
      <c r="E815" s="26">
        <v>16.5</v>
      </c>
    </row>
    <row r="816" spans="1:5">
      <c r="A816" s="27">
        <v>45770</v>
      </c>
      <c r="B816" s="26">
        <v>16.010000000000002</v>
      </c>
      <c r="C816" s="26">
        <v>15.5</v>
      </c>
      <c r="D816" s="26">
        <v>17.5</v>
      </c>
      <c r="E816" s="26">
        <v>16.5</v>
      </c>
    </row>
    <row r="817" spans="1:5">
      <c r="A817" s="27">
        <v>45771</v>
      </c>
      <c r="B817" s="26">
        <v>16.09</v>
      </c>
      <c r="C817" s="26">
        <v>15.5</v>
      </c>
      <c r="D817" s="26">
        <v>17.5</v>
      </c>
      <c r="E817" s="26">
        <v>16.5</v>
      </c>
    </row>
    <row r="818" spans="1:5">
      <c r="A818" s="27">
        <v>45772</v>
      </c>
      <c r="B818" s="26">
        <v>15.85</v>
      </c>
      <c r="C818" s="26">
        <v>15.5</v>
      </c>
      <c r="D818" s="26">
        <v>17.5</v>
      </c>
      <c r="E818" s="26">
        <v>16.5</v>
      </c>
    </row>
    <row r="819" spans="1:5">
      <c r="A819" s="27">
        <v>45775</v>
      </c>
      <c r="B819" s="26">
        <v>15.73</v>
      </c>
      <c r="C819" s="26">
        <v>15.5</v>
      </c>
      <c r="D819" s="26">
        <v>17.5</v>
      </c>
      <c r="E819" s="26">
        <v>16.5</v>
      </c>
    </row>
    <row r="820" spans="1:5">
      <c r="A820" s="27">
        <v>45776</v>
      </c>
      <c r="B820" s="26">
        <v>15.6</v>
      </c>
      <c r="C820" s="26">
        <v>15.5</v>
      </c>
      <c r="D820" s="26">
        <v>17.5</v>
      </c>
      <c r="E820" s="26">
        <v>16.5</v>
      </c>
    </row>
    <row r="821" spans="1:5">
      <c r="A821" s="27">
        <v>45777</v>
      </c>
      <c r="B821" s="26">
        <v>15.54</v>
      </c>
      <c r="C821" s="26">
        <v>15.5</v>
      </c>
      <c r="D821" s="26">
        <v>17.5</v>
      </c>
      <c r="E821" s="26">
        <v>16.5</v>
      </c>
    </row>
    <row r="822" spans="1:5">
      <c r="A822" s="202">
        <v>45779</v>
      </c>
      <c r="B822" s="203">
        <v>15.64</v>
      </c>
      <c r="C822" s="203">
        <v>15.5</v>
      </c>
      <c r="D822" s="203">
        <v>17.5</v>
      </c>
      <c r="E822" s="203">
        <v>16.5</v>
      </c>
    </row>
    <row r="823" spans="1:5">
      <c r="A823" s="202">
        <v>45782</v>
      </c>
      <c r="B823" s="203">
        <v>15.78</v>
      </c>
      <c r="C823" s="203">
        <v>15.5</v>
      </c>
      <c r="D823" s="203">
        <v>17.5</v>
      </c>
      <c r="E823" s="203">
        <v>16.5</v>
      </c>
    </row>
    <row r="824" spans="1:5">
      <c r="A824" s="202">
        <v>45783</v>
      </c>
      <c r="B824" s="203">
        <v>15.78</v>
      </c>
      <c r="C824" s="203">
        <v>15.5</v>
      </c>
      <c r="D824" s="203">
        <v>17.5</v>
      </c>
      <c r="E824" s="203">
        <v>16.5</v>
      </c>
    </row>
    <row r="825" spans="1:5">
      <c r="A825" s="202">
        <v>45785</v>
      </c>
      <c r="B825" s="203">
        <v>15.81</v>
      </c>
      <c r="C825" s="203">
        <v>15.5</v>
      </c>
      <c r="D825" s="203">
        <v>17.5</v>
      </c>
      <c r="E825" s="203">
        <v>16.5</v>
      </c>
    </row>
    <row r="826" spans="1:5">
      <c r="A826" s="202">
        <v>45789</v>
      </c>
      <c r="B826" s="203">
        <v>15.62</v>
      </c>
      <c r="C826" s="203">
        <v>15.5</v>
      </c>
      <c r="D826" s="203">
        <v>17.5</v>
      </c>
      <c r="E826" s="203">
        <v>16.5</v>
      </c>
    </row>
    <row r="827" spans="1:5">
      <c r="A827" s="202">
        <v>45790</v>
      </c>
      <c r="B827" s="203">
        <v>15.53</v>
      </c>
      <c r="C827" s="203">
        <v>15.5</v>
      </c>
      <c r="D827" s="203">
        <v>17.5</v>
      </c>
      <c r="E827" s="203">
        <v>16.5</v>
      </c>
    </row>
    <row r="828" spans="1:5">
      <c r="A828" s="202">
        <v>45791</v>
      </c>
      <c r="B828" s="203">
        <v>15.69</v>
      </c>
      <c r="C828" s="203">
        <v>15.5</v>
      </c>
      <c r="D828" s="203">
        <v>17.5</v>
      </c>
      <c r="E828" s="203">
        <v>16.5</v>
      </c>
    </row>
    <row r="829" spans="1:5">
      <c r="A829" s="202">
        <v>45792</v>
      </c>
      <c r="B829" s="203">
        <v>15.75</v>
      </c>
      <c r="C829" s="203">
        <v>15.5</v>
      </c>
      <c r="D829" s="203">
        <v>17.5</v>
      </c>
      <c r="E829" s="203">
        <v>16.5</v>
      </c>
    </row>
    <row r="830" spans="1:5">
      <c r="A830" s="202">
        <v>45793</v>
      </c>
      <c r="B830" s="203">
        <v>15.99</v>
      </c>
      <c r="C830" s="203">
        <v>15.5</v>
      </c>
      <c r="D830" s="203">
        <v>17.5</v>
      </c>
      <c r="E830" s="203">
        <v>16.5</v>
      </c>
    </row>
    <row r="831" spans="1:5">
      <c r="A831" s="202">
        <v>45796</v>
      </c>
      <c r="B831" s="203">
        <v>15.82</v>
      </c>
      <c r="C831" s="203">
        <v>15.5</v>
      </c>
      <c r="D831" s="203">
        <v>17.5</v>
      </c>
      <c r="E831" s="203">
        <v>16.5</v>
      </c>
    </row>
    <row r="832" spans="1:5">
      <c r="A832" s="202">
        <v>45797</v>
      </c>
      <c r="B832" s="203">
        <v>15.61</v>
      </c>
      <c r="C832" s="203">
        <v>15.5</v>
      </c>
      <c r="D832" s="203">
        <v>17.5</v>
      </c>
      <c r="E832" s="203">
        <v>16.5</v>
      </c>
    </row>
    <row r="833" spans="1:5">
      <c r="A833" s="202">
        <v>45798</v>
      </c>
      <c r="B833" s="203">
        <v>15.65</v>
      </c>
      <c r="C833" s="203">
        <v>15.5</v>
      </c>
      <c r="D833" s="203">
        <v>17.5</v>
      </c>
      <c r="E833" s="203">
        <v>16.5</v>
      </c>
    </row>
    <row r="834" spans="1:5">
      <c r="A834" s="202">
        <v>45799</v>
      </c>
      <c r="B834" s="203">
        <v>15.73</v>
      </c>
      <c r="C834" s="203">
        <v>15.5</v>
      </c>
      <c r="D834" s="203">
        <v>17.5</v>
      </c>
      <c r="E834" s="203">
        <v>16.5</v>
      </c>
    </row>
    <row r="835" spans="1:5">
      <c r="A835" s="202">
        <v>45800</v>
      </c>
      <c r="B835" s="203">
        <v>16</v>
      </c>
      <c r="C835" s="203">
        <v>15.5</v>
      </c>
      <c r="D835" s="203">
        <v>17.5</v>
      </c>
      <c r="E835" s="203">
        <v>16.5</v>
      </c>
    </row>
    <row r="836" spans="1:5">
      <c r="A836" s="202">
        <v>45803</v>
      </c>
      <c r="B836" s="203">
        <v>16.010000000000002</v>
      </c>
      <c r="C836" s="203">
        <v>15.5</v>
      </c>
      <c r="D836" s="203">
        <v>17.5</v>
      </c>
      <c r="E836" s="203">
        <v>16.5</v>
      </c>
    </row>
    <row r="837" spans="1:5">
      <c r="A837" s="202">
        <v>45804</v>
      </c>
      <c r="B837" s="203">
        <v>15.69</v>
      </c>
      <c r="C837" s="203">
        <v>15.5</v>
      </c>
      <c r="D837" s="203">
        <v>17.5</v>
      </c>
      <c r="E837" s="203">
        <v>16.5</v>
      </c>
    </row>
    <row r="838" spans="1:5">
      <c r="A838" s="202">
        <v>45805</v>
      </c>
      <c r="B838" s="203">
        <v>15.43</v>
      </c>
      <c r="C838" s="203">
        <v>15.5</v>
      </c>
      <c r="D838" s="203">
        <v>17.5</v>
      </c>
      <c r="E838" s="203">
        <v>16.5</v>
      </c>
    </row>
    <row r="839" spans="1:5">
      <c r="A839" s="202">
        <v>45806</v>
      </c>
      <c r="B839" s="203">
        <v>15.46</v>
      </c>
      <c r="C839" s="203">
        <v>15.5</v>
      </c>
      <c r="D839" s="203">
        <v>17.5</v>
      </c>
      <c r="E839" s="203">
        <v>16.5</v>
      </c>
    </row>
    <row r="840" spans="1:5">
      <c r="A840" s="202">
        <v>45807</v>
      </c>
      <c r="B840" s="203">
        <v>15.42</v>
      </c>
      <c r="C840" s="203">
        <v>15.5</v>
      </c>
      <c r="D840" s="203">
        <v>17.5</v>
      </c>
      <c r="E840" s="203">
        <v>16.5</v>
      </c>
    </row>
    <row r="841" spans="1:5">
      <c r="A841" s="202">
        <v>45810</v>
      </c>
      <c r="B841" s="203">
        <v>15.5</v>
      </c>
      <c r="C841" s="203">
        <v>15.5</v>
      </c>
      <c r="D841" s="203">
        <v>17.5</v>
      </c>
      <c r="E841" s="203">
        <v>16.5</v>
      </c>
    </row>
    <row r="842" spans="1:5">
      <c r="A842" s="202">
        <v>45811</v>
      </c>
      <c r="B842" s="203">
        <v>15.17</v>
      </c>
      <c r="C842" s="203">
        <v>15.5</v>
      </c>
      <c r="D842" s="203">
        <v>17.5</v>
      </c>
      <c r="E842" s="203">
        <v>16.5</v>
      </c>
    </row>
    <row r="843" spans="1:5">
      <c r="A843" s="202">
        <v>45812</v>
      </c>
      <c r="B843" s="203">
        <v>14.97</v>
      </c>
      <c r="C843" s="203">
        <v>15.5</v>
      </c>
      <c r="D843" s="203">
        <v>17.5</v>
      </c>
      <c r="E843" s="203">
        <v>16.5</v>
      </c>
    </row>
    <row r="844" spans="1:5">
      <c r="A844" s="202">
        <v>45813</v>
      </c>
      <c r="B844" s="203">
        <v>15.04</v>
      </c>
      <c r="C844" s="203">
        <v>15.5</v>
      </c>
      <c r="D844" s="203">
        <v>17.5</v>
      </c>
      <c r="E844" s="203">
        <v>16.5</v>
      </c>
    </row>
    <row r="845" spans="1:5">
      <c r="A845" s="202">
        <v>45817</v>
      </c>
      <c r="B845" s="203">
        <v>14.96</v>
      </c>
      <c r="C845" s="203">
        <v>15.5</v>
      </c>
      <c r="D845" s="203">
        <v>17.5</v>
      </c>
      <c r="E845" s="203">
        <v>16.5</v>
      </c>
    </row>
    <row r="846" spans="1:5">
      <c r="A846" s="202">
        <v>45818</v>
      </c>
      <c r="B846" s="203">
        <v>15.41</v>
      </c>
      <c r="C846" s="203">
        <v>15.5</v>
      </c>
      <c r="D846" s="203">
        <v>17.5</v>
      </c>
      <c r="E846" s="203">
        <v>16.5</v>
      </c>
    </row>
    <row r="847" spans="1:5">
      <c r="A847" s="202">
        <v>45819</v>
      </c>
      <c r="B847" s="203">
        <v>15.75</v>
      </c>
      <c r="C847" s="203">
        <v>15.5</v>
      </c>
      <c r="D847" s="203">
        <v>17.5</v>
      </c>
      <c r="E847" s="203">
        <v>16.5</v>
      </c>
    </row>
    <row r="848" spans="1:5">
      <c r="A848" s="202">
        <v>45820</v>
      </c>
      <c r="B848" s="203">
        <v>15.55</v>
      </c>
      <c r="C848" s="203">
        <v>15.5</v>
      </c>
      <c r="D848" s="203">
        <v>17.5</v>
      </c>
      <c r="E848" s="203">
        <v>16.5</v>
      </c>
    </row>
    <row r="849" spans="1:5">
      <c r="A849" s="202">
        <v>45821</v>
      </c>
      <c r="B849" s="203">
        <v>15.57</v>
      </c>
      <c r="C849" s="203">
        <v>15.5</v>
      </c>
      <c r="D849" s="203">
        <v>17.5</v>
      </c>
      <c r="E849" s="203">
        <v>16.5</v>
      </c>
    </row>
    <row r="850" spans="1:5">
      <c r="A850" s="202">
        <v>45824</v>
      </c>
      <c r="B850" s="203">
        <v>15.62</v>
      </c>
      <c r="C850" s="203">
        <v>15.5</v>
      </c>
      <c r="D850" s="203">
        <v>17.5</v>
      </c>
      <c r="E850" s="203">
        <v>16.5</v>
      </c>
    </row>
    <row r="851" spans="1:5">
      <c r="A851" s="202">
        <v>45825</v>
      </c>
      <c r="B851" s="203">
        <v>15.67</v>
      </c>
      <c r="C851" s="203">
        <v>15.5</v>
      </c>
      <c r="D851" s="203">
        <v>17.5</v>
      </c>
      <c r="E851" s="203">
        <v>16.5</v>
      </c>
    </row>
    <row r="852" spans="1:5">
      <c r="A852" s="202">
        <v>45826</v>
      </c>
      <c r="B852" s="203">
        <v>15.59</v>
      </c>
      <c r="C852" s="203">
        <v>15.5</v>
      </c>
      <c r="D852" s="203">
        <v>17.5</v>
      </c>
      <c r="E852" s="203">
        <v>16.5</v>
      </c>
    </row>
    <row r="853" spans="1:5">
      <c r="A853" s="202">
        <v>45827</v>
      </c>
      <c r="B853" s="203">
        <v>15.52</v>
      </c>
      <c r="C853" s="203">
        <v>15.5</v>
      </c>
      <c r="D853" s="203">
        <v>17.5</v>
      </c>
      <c r="E853" s="203">
        <v>16.5</v>
      </c>
    </row>
    <row r="854" spans="1:5">
      <c r="A854" s="202">
        <v>45828</v>
      </c>
      <c r="B854" s="203">
        <v>15.52</v>
      </c>
      <c r="C854" s="203">
        <v>15.5</v>
      </c>
      <c r="D854" s="203">
        <v>17.5</v>
      </c>
      <c r="E854" s="203">
        <v>16.5</v>
      </c>
    </row>
    <row r="855" spans="1:5">
      <c r="A855" s="202">
        <v>45831</v>
      </c>
      <c r="B855" s="203">
        <v>15.51</v>
      </c>
      <c r="C855" s="203">
        <v>15.5</v>
      </c>
      <c r="D855" s="203">
        <v>17.5</v>
      </c>
      <c r="E855" s="203">
        <v>16.5</v>
      </c>
    </row>
    <row r="856" spans="1:5">
      <c r="A856" s="202">
        <v>45832</v>
      </c>
      <c r="B856" s="203">
        <v>15.51</v>
      </c>
      <c r="C856" s="203">
        <v>15.5</v>
      </c>
      <c r="D856" s="203">
        <v>17.5</v>
      </c>
      <c r="E856" s="203">
        <v>16.5</v>
      </c>
    </row>
    <row r="857" spans="1:5">
      <c r="A857" s="202">
        <v>45833</v>
      </c>
      <c r="B857" s="203">
        <v>15.52</v>
      </c>
      <c r="C857" s="203">
        <v>15.5</v>
      </c>
      <c r="D857" s="203">
        <v>17.5</v>
      </c>
      <c r="E857" s="203">
        <v>16.5</v>
      </c>
    </row>
    <row r="858" spans="1:5">
      <c r="A858" s="202">
        <v>45835</v>
      </c>
      <c r="B858" s="203">
        <v>15.5</v>
      </c>
      <c r="C858" s="203">
        <v>15.5</v>
      </c>
      <c r="D858" s="203">
        <v>17.5</v>
      </c>
      <c r="E858" s="203">
        <v>16.5</v>
      </c>
    </row>
    <row r="859" spans="1:5">
      <c r="A859" s="202">
        <v>45838</v>
      </c>
      <c r="B859" s="203">
        <v>15.5</v>
      </c>
      <c r="C859" s="203">
        <v>15.5</v>
      </c>
      <c r="D859" s="203">
        <v>17.5</v>
      </c>
      <c r="E859" s="203">
        <v>16.5</v>
      </c>
    </row>
    <row r="860" spans="1:5">
      <c r="A860" s="202">
        <v>45839</v>
      </c>
      <c r="B860" s="203">
        <v>15.54</v>
      </c>
      <c r="C860" s="203">
        <v>15.5</v>
      </c>
      <c r="D860" s="203">
        <v>17.5</v>
      </c>
      <c r="E860" s="203">
        <v>16.5</v>
      </c>
    </row>
    <row r="861" spans="1:5">
      <c r="A861" s="202">
        <v>45840</v>
      </c>
      <c r="B861" s="203">
        <v>15.52</v>
      </c>
      <c r="C861" s="203">
        <v>15.5</v>
      </c>
      <c r="D861" s="203">
        <v>17.5</v>
      </c>
      <c r="E861" s="203">
        <v>16.5</v>
      </c>
    </row>
    <row r="862" spans="1:5">
      <c r="A862" s="202">
        <v>45841</v>
      </c>
      <c r="B862" s="203">
        <v>15.51</v>
      </c>
      <c r="C862" s="203">
        <v>15.5</v>
      </c>
      <c r="D862" s="203">
        <v>17.5</v>
      </c>
      <c r="E862" s="203">
        <v>16.5</v>
      </c>
    </row>
    <row r="863" spans="1:5">
      <c r="A863" s="202">
        <v>45842</v>
      </c>
      <c r="B863" s="203">
        <v>15.52</v>
      </c>
      <c r="C863" s="203">
        <v>15.5</v>
      </c>
      <c r="D863" s="203">
        <v>17.5</v>
      </c>
      <c r="E863" s="203">
        <v>16.5</v>
      </c>
    </row>
    <row r="864" spans="1:5">
      <c r="A864" s="202">
        <v>45846</v>
      </c>
      <c r="B864" s="203">
        <v>15.51</v>
      </c>
      <c r="C864" s="203">
        <v>15.5</v>
      </c>
      <c r="D864" s="203">
        <v>17.5</v>
      </c>
      <c r="E864" s="203">
        <v>16.5</v>
      </c>
    </row>
    <row r="865" spans="1:5">
      <c r="A865" s="202">
        <v>45847</v>
      </c>
      <c r="B865" s="203">
        <v>15.53</v>
      </c>
      <c r="C865" s="203">
        <v>15.5</v>
      </c>
      <c r="D865" s="203">
        <v>17.5</v>
      </c>
      <c r="E865" s="203">
        <v>16.5</v>
      </c>
    </row>
    <row r="866" spans="1:5">
      <c r="A866" s="202">
        <v>45848</v>
      </c>
      <c r="B866" s="203">
        <v>15.55</v>
      </c>
      <c r="C866" s="203">
        <v>15.5</v>
      </c>
      <c r="D866" s="203">
        <v>17.5</v>
      </c>
      <c r="E866" s="203">
        <v>16.5</v>
      </c>
    </row>
    <row r="867" spans="1:5">
      <c r="A867" s="202">
        <v>45849</v>
      </c>
      <c r="B867" s="203">
        <v>15.51</v>
      </c>
      <c r="C867" s="203">
        <v>15.5</v>
      </c>
      <c r="D867" s="203">
        <v>17.5</v>
      </c>
      <c r="E867" s="203">
        <v>16.5</v>
      </c>
    </row>
    <row r="868" spans="1:5">
      <c r="A868" s="202">
        <v>45852</v>
      </c>
      <c r="B868" s="203">
        <v>15.51</v>
      </c>
      <c r="C868" s="203">
        <v>15.5</v>
      </c>
      <c r="D868" s="203">
        <v>17.5</v>
      </c>
      <c r="E868" s="203">
        <v>16.5</v>
      </c>
    </row>
    <row r="869" spans="1:5">
      <c r="A869" s="202">
        <v>45853</v>
      </c>
      <c r="B869" s="203">
        <v>15.51</v>
      </c>
      <c r="C869" s="203">
        <v>15.5</v>
      </c>
      <c r="D869" s="203">
        <v>17.5</v>
      </c>
      <c r="E869" s="203">
        <v>16.5</v>
      </c>
    </row>
    <row r="870" spans="1:5">
      <c r="A870" s="202">
        <v>45854</v>
      </c>
      <c r="B870" s="203">
        <v>15.56</v>
      </c>
      <c r="C870" s="203">
        <v>15.5</v>
      </c>
      <c r="D870" s="203">
        <v>17.5</v>
      </c>
      <c r="E870" s="203">
        <v>16.5</v>
      </c>
    </row>
    <row r="871" spans="1:5">
      <c r="A871" s="202">
        <v>45855</v>
      </c>
      <c r="B871" s="203">
        <v>15.7</v>
      </c>
      <c r="C871" s="203">
        <v>15.5</v>
      </c>
      <c r="D871" s="203">
        <v>17.5</v>
      </c>
      <c r="E871" s="203">
        <v>16.5</v>
      </c>
    </row>
    <row r="872" spans="1:5">
      <c r="A872" s="202">
        <v>45856</v>
      </c>
      <c r="B872" s="203">
        <v>15.68</v>
      </c>
      <c r="C872" s="203">
        <v>15.5</v>
      </c>
      <c r="D872" s="203">
        <v>17.5</v>
      </c>
      <c r="E872" s="203">
        <v>16.5</v>
      </c>
    </row>
    <row r="873" spans="1:5">
      <c r="A873" s="202">
        <v>45859</v>
      </c>
      <c r="B873" s="203">
        <v>15.65</v>
      </c>
      <c r="C873" s="203">
        <v>15.5</v>
      </c>
      <c r="D873" s="203">
        <v>17.5</v>
      </c>
      <c r="E873" s="203">
        <v>16.5</v>
      </c>
    </row>
    <row r="874" spans="1:5">
      <c r="A874" s="202">
        <v>45860</v>
      </c>
      <c r="B874" s="203">
        <v>15.64</v>
      </c>
      <c r="C874" s="203">
        <v>15.5</v>
      </c>
      <c r="D874" s="203">
        <v>17.5</v>
      </c>
      <c r="E874" s="203">
        <v>16.5</v>
      </c>
    </row>
    <row r="875" spans="1:5">
      <c r="A875" s="202">
        <v>45861</v>
      </c>
      <c r="B875" s="203">
        <v>15.63</v>
      </c>
      <c r="C875" s="203">
        <v>15.5</v>
      </c>
      <c r="D875" s="203">
        <v>17.5</v>
      </c>
      <c r="E875" s="203">
        <v>16.5</v>
      </c>
    </row>
    <row r="876" spans="1:5">
      <c r="A876" s="202">
        <v>45862</v>
      </c>
      <c r="B876" s="203">
        <v>15.62</v>
      </c>
      <c r="C876" s="203">
        <v>15.5</v>
      </c>
      <c r="D876" s="203">
        <v>17.5</v>
      </c>
      <c r="E876" s="203">
        <v>16.5</v>
      </c>
    </row>
    <row r="877" spans="1:5">
      <c r="A877" s="202">
        <v>45863</v>
      </c>
      <c r="B877" s="203">
        <v>15.65</v>
      </c>
      <c r="C877" s="203">
        <v>15.5</v>
      </c>
      <c r="D877" s="203">
        <v>17.5</v>
      </c>
      <c r="E877" s="203">
        <v>16.5</v>
      </c>
    </row>
    <row r="878" spans="1:5">
      <c r="A878" s="202">
        <v>45866</v>
      </c>
      <c r="B878" s="203">
        <v>15.64</v>
      </c>
      <c r="C878" s="203">
        <v>15.5</v>
      </c>
      <c r="D878" s="203">
        <v>17.5</v>
      </c>
      <c r="E878" s="203">
        <v>16.5</v>
      </c>
    </row>
    <row r="879" spans="1:5">
      <c r="A879" s="202">
        <v>45867</v>
      </c>
      <c r="B879" s="203">
        <v>15.59</v>
      </c>
      <c r="C879" s="203">
        <v>15.5</v>
      </c>
      <c r="D879" s="203">
        <v>17.5</v>
      </c>
      <c r="E879" s="203">
        <v>16.5</v>
      </c>
    </row>
    <row r="880" spans="1:5">
      <c r="A880" s="202">
        <v>45868</v>
      </c>
      <c r="B880" s="203">
        <v>15.65</v>
      </c>
      <c r="C880" s="203">
        <v>15.5</v>
      </c>
      <c r="D880" s="203">
        <v>17.5</v>
      </c>
      <c r="E880" s="203">
        <v>16.5</v>
      </c>
    </row>
    <row r="881" spans="1:5">
      <c r="A881" s="202">
        <v>45869</v>
      </c>
      <c r="B881" s="203">
        <v>15.57</v>
      </c>
      <c r="C881" s="203">
        <v>15.5</v>
      </c>
      <c r="D881" s="203">
        <v>17.5</v>
      </c>
      <c r="E881" s="203">
        <v>16.5</v>
      </c>
    </row>
    <row r="882" spans="1:5">
      <c r="A882" s="202">
        <v>45870</v>
      </c>
      <c r="B882" s="203">
        <v>15.54</v>
      </c>
      <c r="C882" s="203">
        <v>15.5</v>
      </c>
      <c r="D882" s="203">
        <v>17.5</v>
      </c>
      <c r="E882" s="203">
        <v>16.5</v>
      </c>
    </row>
    <row r="883" spans="1:5">
      <c r="A883" s="202">
        <v>45873</v>
      </c>
      <c r="B883" s="203">
        <v>15.54</v>
      </c>
      <c r="C883" s="203">
        <v>15.5</v>
      </c>
      <c r="D883" s="203">
        <v>17.5</v>
      </c>
      <c r="E883" s="203">
        <v>16.5</v>
      </c>
    </row>
    <row r="884" spans="1:5">
      <c r="A884" s="202">
        <v>45874</v>
      </c>
      <c r="B884" s="203">
        <v>15.52</v>
      </c>
      <c r="C884" s="203">
        <v>15.5</v>
      </c>
      <c r="D884" s="203">
        <v>17.5</v>
      </c>
      <c r="E884" s="203">
        <v>16.5</v>
      </c>
    </row>
    <row r="885" spans="1:5">
      <c r="A885" s="202">
        <v>45875</v>
      </c>
      <c r="B885" s="203">
        <v>15.51</v>
      </c>
      <c r="C885" s="203">
        <v>15.5</v>
      </c>
      <c r="D885" s="203">
        <v>17.5</v>
      </c>
      <c r="E885" s="203">
        <v>16.5</v>
      </c>
    </row>
    <row r="886" spans="1:5">
      <c r="A886" s="202">
        <v>45876</v>
      </c>
      <c r="B886" s="203">
        <v>15.51</v>
      </c>
      <c r="C886" s="203">
        <v>15.5</v>
      </c>
      <c r="D886" s="203">
        <v>17.5</v>
      </c>
      <c r="E886" s="203">
        <v>16.5</v>
      </c>
    </row>
    <row r="887" spans="1:5">
      <c r="A887" s="202">
        <v>45877</v>
      </c>
      <c r="B887" s="203">
        <v>15.51</v>
      </c>
      <c r="C887" s="203">
        <v>15.5</v>
      </c>
      <c r="D887" s="203">
        <v>17.5</v>
      </c>
      <c r="E887" s="203">
        <v>16.5</v>
      </c>
    </row>
    <row r="888" spans="1:5">
      <c r="A888" s="202">
        <v>45880</v>
      </c>
      <c r="B888" s="203">
        <v>15.5</v>
      </c>
      <c r="C888" s="203">
        <v>15.5</v>
      </c>
      <c r="D888" s="203">
        <v>17.5</v>
      </c>
      <c r="E888" s="203">
        <v>16.5</v>
      </c>
    </row>
    <row r="889" spans="1:5">
      <c r="A889" s="202">
        <v>45881</v>
      </c>
      <c r="B889" s="203">
        <v>15.5</v>
      </c>
      <c r="C889" s="203">
        <v>15.5</v>
      </c>
      <c r="D889" s="203">
        <v>17.5</v>
      </c>
      <c r="E889" s="203">
        <v>16.5</v>
      </c>
    </row>
    <row r="890" spans="1:5">
      <c r="A890" s="202">
        <v>45882</v>
      </c>
      <c r="B890" s="203">
        <v>15.5</v>
      </c>
      <c r="C890" s="203">
        <v>15.5</v>
      </c>
      <c r="D890" s="203">
        <v>17.5</v>
      </c>
      <c r="E890" s="203">
        <v>16.5</v>
      </c>
    </row>
    <row r="891" spans="1:5">
      <c r="A891" s="202">
        <v>45883</v>
      </c>
      <c r="B891" s="203">
        <v>15.5</v>
      </c>
      <c r="C891" s="203">
        <v>15.5</v>
      </c>
      <c r="D891" s="203">
        <v>17.5</v>
      </c>
      <c r="E891" s="203">
        <v>16.5</v>
      </c>
    </row>
    <row r="892" spans="1:5">
      <c r="A892" s="202">
        <v>45884</v>
      </c>
      <c r="B892" s="203">
        <v>15.5</v>
      </c>
      <c r="C892" s="203">
        <v>15.5</v>
      </c>
      <c r="D892" s="203">
        <v>17.5</v>
      </c>
      <c r="E892" s="203">
        <v>16.5</v>
      </c>
    </row>
    <row r="893" spans="1:5">
      <c r="A893" s="202">
        <v>45887</v>
      </c>
      <c r="B893" s="203">
        <v>15.5</v>
      </c>
      <c r="C893" s="203">
        <v>15.5</v>
      </c>
      <c r="D893" s="203">
        <v>17.5</v>
      </c>
      <c r="E893" s="203">
        <v>16.5</v>
      </c>
    </row>
    <row r="894" spans="1:5">
      <c r="A894" s="202">
        <v>45888</v>
      </c>
      <c r="B894" s="203">
        <v>15.5</v>
      </c>
      <c r="C894" s="203">
        <v>15.5</v>
      </c>
      <c r="D894" s="203">
        <v>17.5</v>
      </c>
      <c r="E894" s="203">
        <v>16.5</v>
      </c>
    </row>
    <row r="895" spans="1:5">
      <c r="A895" s="202">
        <v>45889</v>
      </c>
      <c r="B895" s="203">
        <v>15.5</v>
      </c>
      <c r="C895" s="203">
        <v>15.5</v>
      </c>
      <c r="D895" s="203">
        <v>17.5</v>
      </c>
      <c r="E895" s="203">
        <v>16.5</v>
      </c>
    </row>
    <row r="896" spans="1:5">
      <c r="A896" s="202">
        <v>45890</v>
      </c>
      <c r="B896" s="203">
        <v>15.5</v>
      </c>
      <c r="C896" s="203">
        <v>15.5</v>
      </c>
      <c r="D896" s="203">
        <v>17.5</v>
      </c>
      <c r="E896" s="203">
        <v>16.5</v>
      </c>
    </row>
    <row r="897" spans="1:5">
      <c r="A897" s="202">
        <v>45891</v>
      </c>
      <c r="B897" s="203">
        <v>15.5</v>
      </c>
      <c r="C897" s="203">
        <v>15.5</v>
      </c>
      <c r="D897" s="203">
        <v>17.5</v>
      </c>
      <c r="E897" s="203">
        <v>16.5</v>
      </c>
    </row>
    <row r="898" spans="1:5">
      <c r="A898" s="202">
        <v>45894</v>
      </c>
      <c r="B898" s="203">
        <v>15.51</v>
      </c>
      <c r="C898" s="203">
        <v>15.5</v>
      </c>
      <c r="D898" s="203">
        <v>17.5</v>
      </c>
      <c r="E898" s="203">
        <v>16.5</v>
      </c>
    </row>
    <row r="899" spans="1:5">
      <c r="A899" s="202">
        <v>45895</v>
      </c>
      <c r="B899" s="203">
        <v>15.55</v>
      </c>
      <c r="C899" s="203">
        <v>15.5</v>
      </c>
      <c r="D899" s="203">
        <v>17.5</v>
      </c>
      <c r="E899" s="203">
        <v>16.5</v>
      </c>
    </row>
    <row r="900" spans="1:5">
      <c r="A900" s="202">
        <v>45896</v>
      </c>
      <c r="B900" s="203">
        <v>15.7</v>
      </c>
      <c r="C900" s="203">
        <v>15.5</v>
      </c>
      <c r="D900" s="203">
        <v>17.5</v>
      </c>
      <c r="E900" s="203">
        <v>16.5</v>
      </c>
    </row>
    <row r="901" spans="1:5">
      <c r="A901" s="202">
        <v>45897</v>
      </c>
      <c r="B901" s="203">
        <v>15.88</v>
      </c>
      <c r="C901" s="203">
        <v>15.5</v>
      </c>
      <c r="D901" s="203">
        <v>17.5</v>
      </c>
      <c r="E901" s="203">
        <v>16.5</v>
      </c>
    </row>
    <row r="902" spans="1:5">
      <c r="A902" s="202">
        <v>45898</v>
      </c>
      <c r="B902" s="203">
        <v>15.66</v>
      </c>
      <c r="C902" s="203">
        <v>15.5</v>
      </c>
      <c r="D902" s="203">
        <v>17.5</v>
      </c>
      <c r="E902" s="203">
        <v>16.5</v>
      </c>
    </row>
    <row r="903" spans="1:5">
      <c r="A903" s="202">
        <v>45902</v>
      </c>
      <c r="B903" s="203">
        <v>15.69</v>
      </c>
      <c r="C903" s="203">
        <v>15.5</v>
      </c>
      <c r="D903" s="203">
        <v>17.5</v>
      </c>
      <c r="E903" s="203">
        <v>16.5</v>
      </c>
    </row>
    <row r="904" spans="1:5">
      <c r="A904" s="202">
        <v>45903</v>
      </c>
      <c r="B904" s="203">
        <v>15.65</v>
      </c>
      <c r="C904" s="203">
        <v>15.5</v>
      </c>
      <c r="D904" s="203">
        <v>17.5</v>
      </c>
      <c r="E904" s="203">
        <v>16.5</v>
      </c>
    </row>
    <row r="905" spans="1:5">
      <c r="A905" s="202">
        <v>45904</v>
      </c>
      <c r="B905" s="203">
        <v>15.83</v>
      </c>
      <c r="C905" s="203">
        <v>15.5</v>
      </c>
      <c r="D905" s="203">
        <v>17.5</v>
      </c>
      <c r="E905" s="203">
        <v>16.5</v>
      </c>
    </row>
    <row r="906" spans="1:5">
      <c r="A906" s="202">
        <v>45905</v>
      </c>
      <c r="B906" s="203">
        <v>15.84</v>
      </c>
      <c r="C906" s="203">
        <v>15.5</v>
      </c>
      <c r="D906" s="203">
        <v>17.5</v>
      </c>
      <c r="E906" s="203">
        <v>16.5</v>
      </c>
    </row>
    <row r="907" spans="1:5">
      <c r="A907" s="202">
        <v>45908</v>
      </c>
      <c r="B907" s="203">
        <v>15.9</v>
      </c>
      <c r="C907" s="203">
        <v>15.5</v>
      </c>
      <c r="D907" s="203">
        <v>17.5</v>
      </c>
      <c r="E907" s="203">
        <v>16.5</v>
      </c>
    </row>
    <row r="908" spans="1:5">
      <c r="A908" s="202">
        <v>45909</v>
      </c>
      <c r="B908" s="203">
        <v>16.11</v>
      </c>
      <c r="C908" s="203">
        <v>15.5</v>
      </c>
      <c r="D908" s="203">
        <v>17.5</v>
      </c>
      <c r="E908" s="203">
        <v>16.5</v>
      </c>
    </row>
    <row r="909" spans="1:5">
      <c r="A909" s="202">
        <v>45910</v>
      </c>
      <c r="B909" s="203">
        <v>16.41</v>
      </c>
      <c r="C909" s="203">
        <v>15.5</v>
      </c>
      <c r="D909" s="203">
        <v>17.5</v>
      </c>
      <c r="E909" s="203">
        <v>16.5</v>
      </c>
    </row>
    <row r="910" spans="1:5">
      <c r="A910" s="202">
        <v>45911</v>
      </c>
      <c r="B910" s="203">
        <v>16.329999999999998</v>
      </c>
      <c r="C910" s="203">
        <v>15.5</v>
      </c>
      <c r="D910" s="203">
        <v>17.5</v>
      </c>
      <c r="E910" s="203">
        <v>16.5</v>
      </c>
    </row>
    <row r="911" spans="1:5">
      <c r="A911" s="202">
        <v>45912</v>
      </c>
      <c r="B911" s="203">
        <v>15.8</v>
      </c>
      <c r="C911" s="203">
        <v>15.5</v>
      </c>
      <c r="D911" s="203">
        <v>17.5</v>
      </c>
      <c r="E911" s="203">
        <v>16.5</v>
      </c>
    </row>
    <row r="912" spans="1:5">
      <c r="A912" s="202">
        <v>45915</v>
      </c>
      <c r="B912" s="203">
        <v>15.75</v>
      </c>
      <c r="C912" s="203">
        <v>15.5</v>
      </c>
      <c r="D912" s="203">
        <v>17.5</v>
      </c>
      <c r="E912" s="203">
        <v>16.5</v>
      </c>
    </row>
    <row r="913" spans="1:5">
      <c r="A913" s="202">
        <v>45916</v>
      </c>
      <c r="B913" s="203">
        <v>15.78</v>
      </c>
      <c r="C913" s="203">
        <v>15.5</v>
      </c>
      <c r="D913" s="203">
        <v>17.5</v>
      </c>
      <c r="E913" s="203">
        <v>16.5</v>
      </c>
    </row>
    <row r="914" spans="1:5">
      <c r="A914" s="202">
        <v>45917</v>
      </c>
      <c r="B914" s="203">
        <v>15.59</v>
      </c>
      <c r="C914" s="203">
        <v>15.5</v>
      </c>
      <c r="D914" s="203">
        <v>17.5</v>
      </c>
      <c r="E914" s="203">
        <v>16.5</v>
      </c>
    </row>
    <row r="915" spans="1:5">
      <c r="A915" s="202">
        <v>45918</v>
      </c>
      <c r="B915" s="203">
        <v>15.63</v>
      </c>
      <c r="C915" s="203">
        <v>15.5</v>
      </c>
      <c r="D915" s="203">
        <v>17.5</v>
      </c>
      <c r="E915" s="203">
        <v>16.5</v>
      </c>
    </row>
    <row r="916" spans="1:5">
      <c r="A916" s="202">
        <v>45919</v>
      </c>
      <c r="B916" s="203">
        <v>15.72</v>
      </c>
      <c r="C916" s="203">
        <v>15.5</v>
      </c>
      <c r="D916" s="203">
        <v>17.5</v>
      </c>
      <c r="E916" s="203">
        <v>16.5</v>
      </c>
    </row>
    <row r="917" spans="1:5">
      <c r="A917" s="202">
        <v>45922</v>
      </c>
      <c r="B917" s="203">
        <v>15.77</v>
      </c>
      <c r="C917" s="203">
        <v>15.5</v>
      </c>
      <c r="D917" s="203">
        <v>17.5</v>
      </c>
      <c r="E917" s="203">
        <v>16.5</v>
      </c>
    </row>
    <row r="918" spans="1:5">
      <c r="A918" s="202">
        <v>45923</v>
      </c>
      <c r="B918" s="203">
        <v>15.77</v>
      </c>
      <c r="C918" s="203">
        <v>15.5</v>
      </c>
      <c r="D918" s="203">
        <v>17.5</v>
      </c>
      <c r="E918" s="203">
        <v>16.5</v>
      </c>
    </row>
    <row r="919" spans="1:5">
      <c r="A919" s="202">
        <v>45924</v>
      </c>
      <c r="B919" s="203">
        <v>15.85</v>
      </c>
      <c r="C919" s="203">
        <v>15.5</v>
      </c>
      <c r="D919" s="203">
        <v>17.5</v>
      </c>
      <c r="E919" s="203">
        <v>16.5</v>
      </c>
    </row>
    <row r="920" spans="1:5">
      <c r="A920" s="202">
        <v>45925</v>
      </c>
      <c r="B920" s="203">
        <v>16.07</v>
      </c>
      <c r="C920" s="203">
        <v>15.5</v>
      </c>
      <c r="D920" s="203">
        <v>17.5</v>
      </c>
      <c r="E920" s="203">
        <v>16.5</v>
      </c>
    </row>
    <row r="921" spans="1:5">
      <c r="A921" s="202">
        <v>45926</v>
      </c>
      <c r="B921" s="203">
        <v>15.91</v>
      </c>
      <c r="C921" s="203">
        <v>15.5</v>
      </c>
      <c r="D921" s="203">
        <v>17.5</v>
      </c>
      <c r="E921" s="203">
        <v>16.5</v>
      </c>
    </row>
    <row r="922" spans="1:5">
      <c r="A922" s="202">
        <v>45929</v>
      </c>
      <c r="B922" s="203">
        <v>15.74</v>
      </c>
      <c r="C922" s="203">
        <v>15.5</v>
      </c>
      <c r="D922" s="203">
        <v>17.5</v>
      </c>
      <c r="E922" s="203">
        <v>16.5</v>
      </c>
    </row>
    <row r="923" spans="1:5">
      <c r="A923" s="202">
        <v>45930</v>
      </c>
      <c r="B923" s="203">
        <v>15.7</v>
      </c>
      <c r="C923" s="203">
        <v>15.5</v>
      </c>
      <c r="D923" s="203">
        <v>17.5</v>
      </c>
      <c r="E923" s="203">
        <v>16.5</v>
      </c>
    </row>
    <row r="924" spans="1:5">
      <c r="A924" s="202">
        <v>45931</v>
      </c>
      <c r="B924" s="203">
        <v>15.86</v>
      </c>
      <c r="C924" s="203">
        <v>15.5</v>
      </c>
      <c r="D924" s="203">
        <v>17.5</v>
      </c>
      <c r="E924" s="203">
        <v>16.5</v>
      </c>
    </row>
    <row r="925" spans="1:5">
      <c r="A925" s="202">
        <v>45932</v>
      </c>
      <c r="B925" s="203">
        <v>15.73</v>
      </c>
      <c r="C925" s="203">
        <v>15.5</v>
      </c>
      <c r="D925" s="203">
        <v>17.5</v>
      </c>
      <c r="E925" s="203">
        <v>16.5</v>
      </c>
    </row>
    <row r="926" spans="1:5">
      <c r="A926" s="202">
        <v>45933</v>
      </c>
      <c r="B926" s="203">
        <v>15.72</v>
      </c>
      <c r="C926" s="203">
        <v>15.5</v>
      </c>
      <c r="D926" s="203">
        <v>17.5</v>
      </c>
      <c r="E926" s="203">
        <v>16.5</v>
      </c>
    </row>
    <row r="927" spans="1:5">
      <c r="A927" s="202">
        <v>45936</v>
      </c>
      <c r="B927" s="203">
        <v>15.56</v>
      </c>
      <c r="C927" s="203">
        <v>15.5</v>
      </c>
      <c r="D927" s="203">
        <v>17.5</v>
      </c>
      <c r="E927" s="203">
        <v>16.5</v>
      </c>
    </row>
    <row r="928" spans="1:5">
      <c r="A928" s="202">
        <v>45937</v>
      </c>
      <c r="B928" s="203">
        <v>15.52</v>
      </c>
      <c r="C928" s="203">
        <v>15.5</v>
      </c>
      <c r="D928" s="203">
        <v>17.5</v>
      </c>
      <c r="E928" s="203">
        <v>16.5</v>
      </c>
    </row>
    <row r="929" spans="1:5">
      <c r="A929" s="202">
        <v>45938</v>
      </c>
      <c r="B929" s="203">
        <v>15.53</v>
      </c>
      <c r="C929" s="203">
        <v>15.5</v>
      </c>
      <c r="D929" s="203">
        <v>17.5</v>
      </c>
      <c r="E929" s="203">
        <v>16.5</v>
      </c>
    </row>
    <row r="930" spans="1:5">
      <c r="A930" s="202">
        <v>45939</v>
      </c>
      <c r="B930" s="203">
        <v>15.59</v>
      </c>
      <c r="C930" s="203">
        <v>15.5</v>
      </c>
      <c r="D930" s="203">
        <v>17.5</v>
      </c>
      <c r="E930" s="203">
        <v>16.5</v>
      </c>
    </row>
    <row r="931" spans="1:5">
      <c r="A931" s="202">
        <v>45940</v>
      </c>
      <c r="B931" s="203">
        <v>16.07</v>
      </c>
      <c r="C931" s="203">
        <v>15.5</v>
      </c>
      <c r="D931" s="203">
        <v>17.5</v>
      </c>
      <c r="E931" s="203">
        <v>16.5</v>
      </c>
    </row>
    <row r="932" spans="1:5">
      <c r="A932" s="202">
        <v>45943</v>
      </c>
      <c r="B932" s="203">
        <v>16.96</v>
      </c>
      <c r="C932" s="203">
        <v>17</v>
      </c>
      <c r="D932" s="203">
        <v>19</v>
      </c>
      <c r="E932" s="203">
        <v>18</v>
      </c>
    </row>
    <row r="933" spans="1:5">
      <c r="A933" s="202">
        <v>45944</v>
      </c>
      <c r="B933" s="203">
        <v>16.850000000000001</v>
      </c>
      <c r="C933" s="203">
        <v>17</v>
      </c>
      <c r="D933" s="203">
        <v>19</v>
      </c>
      <c r="E933" s="203">
        <v>18</v>
      </c>
    </row>
    <row r="934" spans="1:5">
      <c r="A934" s="202">
        <v>45945</v>
      </c>
      <c r="B934" s="203">
        <v>17.02</v>
      </c>
      <c r="C934" s="203">
        <v>17</v>
      </c>
      <c r="D934" s="203">
        <v>19</v>
      </c>
      <c r="E934" s="203">
        <v>18</v>
      </c>
    </row>
    <row r="935" spans="1:5">
      <c r="A935" s="202">
        <v>45946</v>
      </c>
      <c r="B935" s="203">
        <v>17.07</v>
      </c>
      <c r="C935" s="203">
        <v>17</v>
      </c>
      <c r="D935" s="203">
        <v>19</v>
      </c>
      <c r="E935" s="203">
        <v>18</v>
      </c>
    </row>
    <row r="936" spans="1:5">
      <c r="A936" s="202">
        <v>45947</v>
      </c>
      <c r="B936" s="203">
        <v>17.010000000000002</v>
      </c>
      <c r="C936" s="203">
        <v>17</v>
      </c>
      <c r="D936" s="203">
        <v>19</v>
      </c>
      <c r="E936" s="203">
        <v>18</v>
      </c>
    </row>
    <row r="937" spans="1:5">
      <c r="A937" s="202">
        <v>45950</v>
      </c>
      <c r="B937" s="203">
        <v>17</v>
      </c>
      <c r="C937" s="203">
        <v>17</v>
      </c>
      <c r="D937" s="203">
        <v>19</v>
      </c>
      <c r="E937" s="203">
        <v>18</v>
      </c>
    </row>
    <row r="938" spans="1:5">
      <c r="A938" s="202">
        <v>45951</v>
      </c>
      <c r="B938" s="203">
        <v>17.12</v>
      </c>
      <c r="C938" s="203">
        <v>17</v>
      </c>
      <c r="D938" s="203">
        <v>19</v>
      </c>
      <c r="E938" s="203">
        <v>18</v>
      </c>
    </row>
    <row r="939" spans="1:5">
      <c r="A939" s="202">
        <v>45952</v>
      </c>
      <c r="B939" s="203">
        <v>17.170000000000002</v>
      </c>
      <c r="C939" s="203">
        <v>17</v>
      </c>
      <c r="D939" s="203">
        <v>19</v>
      </c>
      <c r="E939" s="203">
        <v>18</v>
      </c>
    </row>
    <row r="940" spans="1:5">
      <c r="A940" s="202">
        <v>45953</v>
      </c>
      <c r="B940" s="203">
        <v>17.07</v>
      </c>
      <c r="C940" s="203">
        <v>17</v>
      </c>
      <c r="D940" s="203">
        <v>19</v>
      </c>
      <c r="E940" s="203">
        <v>18</v>
      </c>
    </row>
    <row r="941" spans="1:5">
      <c r="A941" s="202">
        <v>45954</v>
      </c>
      <c r="B941" s="203">
        <v>17.010000000000002</v>
      </c>
      <c r="C941" s="203">
        <v>17</v>
      </c>
      <c r="D941" s="203">
        <v>19</v>
      </c>
      <c r="E941" s="203">
        <v>18</v>
      </c>
    </row>
    <row r="942" spans="1:5">
      <c r="A942" s="202">
        <v>45958</v>
      </c>
      <c r="B942" s="203">
        <v>17.13</v>
      </c>
      <c r="C942" s="203">
        <v>17</v>
      </c>
      <c r="D942" s="203">
        <v>19</v>
      </c>
      <c r="E942" s="203">
        <v>18</v>
      </c>
    </row>
    <row r="943" spans="1:5">
      <c r="A943" s="202">
        <v>45959</v>
      </c>
      <c r="B943" s="203">
        <v>17.18</v>
      </c>
      <c r="C943" s="203">
        <v>17</v>
      </c>
      <c r="D943" s="203">
        <v>19</v>
      </c>
      <c r="E943" s="203">
        <v>18</v>
      </c>
    </row>
    <row r="944" spans="1:5">
      <c r="A944" s="202">
        <v>45960</v>
      </c>
      <c r="B944" s="203">
        <v>17.57</v>
      </c>
      <c r="C944" s="203">
        <v>17</v>
      </c>
      <c r="D944" s="203">
        <v>19</v>
      </c>
      <c r="E944" s="203">
        <v>18</v>
      </c>
    </row>
    <row r="945" spans="1:5">
      <c r="A945" s="202">
        <v>45961</v>
      </c>
      <c r="B945" s="203">
        <v>17.329999999999998</v>
      </c>
      <c r="C945" s="203">
        <v>17</v>
      </c>
      <c r="D945" s="203">
        <v>19</v>
      </c>
      <c r="E945" s="203">
        <v>18</v>
      </c>
    </row>
  </sheetData>
  <mergeCells count="9">
    <mergeCell ref="P261:S261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Content!A1" display="Content"/>
    <hyperlink ref="P261:S261" location="Content!A1" display="Content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(eng).xlsx]Content'!#REF!</xm:f>
          </x14:formula1>
          <xm:sqref>F3 F4:I4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T80"/>
  <sheetViews>
    <sheetView view="pageBreakPreview" zoomScaleNormal="100" zoomScaleSheetLayoutView="100" workbookViewId="0">
      <selection activeCell="I28" sqref="I28"/>
    </sheetView>
  </sheetViews>
  <sheetFormatPr defaultRowHeight="15"/>
  <cols>
    <col min="1" max="1" width="10.7109375" style="65" customWidth="1"/>
    <col min="2" max="2" width="8.85546875" style="65" customWidth="1"/>
    <col min="3" max="3" width="14.28515625" style="65" customWidth="1"/>
    <col min="4" max="4" width="16.42578125" style="65" customWidth="1"/>
    <col min="5" max="5" width="14.140625" style="65" customWidth="1"/>
    <col min="6" max="6" width="8" style="65" customWidth="1"/>
    <col min="7" max="7" width="7.85546875" style="65" customWidth="1"/>
    <col min="8" max="9" width="8.28515625" style="65" customWidth="1"/>
    <col min="10" max="10" width="22.42578125" style="65" customWidth="1"/>
    <col min="11" max="19" width="7.140625" style="65" customWidth="1"/>
    <col min="20" max="16384" width="9.140625" style="65"/>
  </cols>
  <sheetData>
    <row r="1" spans="1:19">
      <c r="A1" s="237" t="s">
        <v>44</v>
      </c>
      <c r="B1" s="343" t="str">
        <f>INDEX(Content!$B$3:$G$40,MATCH(A1,Content!$A$3:$A$35,0),1)</f>
        <v>Over the forecast horizon, wheat prices will grow at a moderate pace.</v>
      </c>
      <c r="C1" s="344"/>
      <c r="D1" s="344"/>
      <c r="E1" s="344"/>
      <c r="F1" s="344"/>
      <c r="G1" s="344"/>
      <c r="H1" s="344"/>
      <c r="I1" s="344"/>
      <c r="J1" s="344"/>
      <c r="K1" s="51"/>
      <c r="L1" s="51"/>
      <c r="M1" s="51"/>
      <c r="N1" s="51"/>
      <c r="O1" s="51"/>
      <c r="P1" s="51"/>
      <c r="Q1" s="51"/>
      <c r="R1" s="51"/>
      <c r="S1" s="51"/>
    </row>
    <row r="2" spans="1:19">
      <c r="A2" s="53"/>
      <c r="B2" s="53"/>
      <c r="C2" s="53"/>
      <c r="D2" s="53"/>
      <c r="E2" s="53"/>
      <c r="F2" s="53"/>
      <c r="G2" s="53"/>
      <c r="H2" s="54"/>
      <c r="I2" s="47"/>
      <c r="J2" s="47"/>
      <c r="K2" s="51"/>
      <c r="L2" s="51"/>
      <c r="M2" s="51"/>
      <c r="N2" s="51"/>
      <c r="O2" s="51"/>
      <c r="P2" s="51"/>
      <c r="Q2" s="51"/>
      <c r="R2" s="51"/>
      <c r="S2" s="51"/>
    </row>
    <row r="3" spans="1:19" ht="23.25" customHeight="1">
      <c r="A3" s="53"/>
      <c r="B3" s="53"/>
      <c r="C3" s="53"/>
      <c r="D3" s="53"/>
      <c r="E3" s="53"/>
      <c r="F3" s="53"/>
      <c r="G3" s="53"/>
      <c r="H3" s="54"/>
      <c r="I3" s="47"/>
      <c r="J3" s="47"/>
    </row>
    <row r="4" spans="1:19">
      <c r="A4" s="53"/>
      <c r="B4" s="53"/>
      <c r="C4" s="53"/>
      <c r="D4" s="53"/>
      <c r="E4" s="53"/>
      <c r="F4" s="53"/>
      <c r="G4" s="53"/>
      <c r="H4" s="54"/>
      <c r="I4" s="47"/>
      <c r="J4" s="47"/>
    </row>
    <row r="5" spans="1:19">
      <c r="A5" s="53"/>
      <c r="B5" s="53"/>
      <c r="C5" s="53"/>
      <c r="D5" s="53"/>
      <c r="E5" s="53"/>
      <c r="F5" s="53"/>
      <c r="G5" s="53"/>
      <c r="H5" s="54"/>
      <c r="I5" s="47"/>
      <c r="J5" s="47"/>
    </row>
    <row r="6" spans="1:19">
      <c r="A6" s="53"/>
      <c r="B6" s="53"/>
      <c r="C6" s="53"/>
      <c r="D6" s="53"/>
      <c r="E6" s="53"/>
      <c r="F6" s="53"/>
      <c r="G6" s="53"/>
      <c r="H6" s="54"/>
      <c r="I6" s="47"/>
      <c r="J6" s="47"/>
    </row>
    <row r="7" spans="1:19">
      <c r="A7" s="53"/>
      <c r="B7" s="53"/>
      <c r="C7" s="53"/>
      <c r="D7" s="53"/>
      <c r="E7" s="53"/>
      <c r="F7" s="53"/>
      <c r="G7" s="53"/>
      <c r="H7" s="54"/>
      <c r="I7" s="47"/>
      <c r="J7" s="47"/>
    </row>
    <row r="8" spans="1:19">
      <c r="A8" s="53"/>
      <c r="B8" s="53"/>
      <c r="C8" s="53"/>
      <c r="D8" s="53"/>
      <c r="E8" s="53"/>
      <c r="F8" s="53"/>
      <c r="G8" s="53"/>
      <c r="H8" s="54"/>
      <c r="I8" s="47"/>
      <c r="J8" s="47"/>
    </row>
    <row r="9" spans="1:19">
      <c r="A9" s="53"/>
      <c r="B9" s="53"/>
      <c r="C9" s="53"/>
      <c r="D9" s="53"/>
      <c r="E9" s="53"/>
      <c r="F9" s="53"/>
      <c r="G9" s="53"/>
      <c r="H9" s="54"/>
      <c r="I9" s="47"/>
      <c r="J9" s="47"/>
    </row>
    <row r="10" spans="1:19">
      <c r="A10" s="47"/>
      <c r="B10" s="54"/>
      <c r="C10" s="53"/>
      <c r="D10" s="53"/>
      <c r="E10" s="53"/>
      <c r="F10" s="53"/>
      <c r="G10" s="53"/>
      <c r="H10" s="54"/>
      <c r="I10" s="47"/>
      <c r="J10" s="47" t="s">
        <v>1</v>
      </c>
    </row>
    <row r="11" spans="1:19">
      <c r="A11" s="47"/>
      <c r="B11" s="47"/>
      <c r="C11" s="53"/>
      <c r="D11" s="53"/>
      <c r="E11" s="53"/>
      <c r="F11" s="53"/>
      <c r="G11" s="53"/>
      <c r="H11" s="54"/>
      <c r="I11" s="47"/>
      <c r="J11" s="47"/>
    </row>
    <row r="12" spans="1:19">
      <c r="A12" s="47"/>
      <c r="B12" s="47"/>
      <c r="C12" s="53"/>
      <c r="D12" s="53"/>
      <c r="E12" s="53"/>
      <c r="F12" s="53"/>
      <c r="G12" s="53"/>
      <c r="H12" s="54"/>
      <c r="I12" s="47"/>
      <c r="J12" s="47"/>
    </row>
    <row r="13" spans="1:19">
      <c r="A13" s="47"/>
      <c r="B13" s="47"/>
      <c r="C13" s="53"/>
      <c r="D13" s="53"/>
      <c r="E13" s="53"/>
      <c r="F13" s="53"/>
      <c r="G13" s="53"/>
      <c r="H13" s="54"/>
      <c r="I13" s="47"/>
      <c r="J13" s="47"/>
    </row>
    <row r="14" spans="1:19">
      <c r="A14" s="47"/>
      <c r="B14" s="47"/>
      <c r="C14" s="53"/>
      <c r="D14" s="53"/>
      <c r="E14" s="53"/>
      <c r="F14" s="53"/>
      <c r="G14" s="53"/>
      <c r="H14" s="54"/>
      <c r="I14" s="47"/>
      <c r="J14" s="47"/>
    </row>
    <row r="15" spans="1:19">
      <c r="A15" s="47"/>
      <c r="B15" s="47"/>
      <c r="C15" s="53"/>
      <c r="D15" s="53"/>
      <c r="E15" s="53"/>
      <c r="F15" s="53"/>
      <c r="G15" s="53"/>
      <c r="H15" s="54"/>
      <c r="I15" s="47"/>
      <c r="J15" s="47"/>
    </row>
    <row r="16" spans="1:19">
      <c r="A16" s="47"/>
      <c r="B16" s="47"/>
      <c r="C16" s="53"/>
      <c r="D16" s="53"/>
      <c r="E16" s="53"/>
      <c r="F16" s="53"/>
      <c r="G16" s="53"/>
      <c r="H16" s="54"/>
      <c r="I16" s="47"/>
      <c r="J16" s="47"/>
    </row>
    <row r="17" spans="1:20">
      <c r="A17" s="47"/>
      <c r="B17" s="47"/>
      <c r="C17" s="47"/>
      <c r="D17" s="47"/>
      <c r="E17" s="47"/>
      <c r="F17" s="47"/>
      <c r="G17" s="54"/>
      <c r="H17" s="54"/>
      <c r="I17" s="47"/>
      <c r="J17" s="47" t="s">
        <v>4</v>
      </c>
    </row>
    <row r="18" spans="1:20">
      <c r="A18" s="47"/>
      <c r="B18" s="47"/>
      <c r="C18" s="47"/>
      <c r="D18" s="47"/>
      <c r="E18" s="47"/>
      <c r="F18" s="47"/>
      <c r="G18" s="54"/>
      <c r="H18" s="54"/>
      <c r="I18" s="47"/>
      <c r="J18" s="47"/>
    </row>
    <row r="19" spans="1:20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20">
      <c r="A20" s="47"/>
      <c r="B20" s="47"/>
      <c r="C20" s="47"/>
      <c r="D20" s="47"/>
      <c r="E20" s="47"/>
      <c r="F20" s="47"/>
      <c r="G20" s="339" t="s">
        <v>12</v>
      </c>
      <c r="H20" s="339"/>
      <c r="I20" s="339"/>
      <c r="J20" s="339"/>
    </row>
    <row r="21" spans="1:20">
      <c r="A21" s="47"/>
      <c r="B21" s="47"/>
      <c r="C21" s="47"/>
      <c r="D21" s="47"/>
      <c r="E21" s="47"/>
      <c r="F21" s="47"/>
      <c r="G21" s="345" t="s">
        <v>139</v>
      </c>
      <c r="H21" s="346"/>
      <c r="I21" s="346"/>
      <c r="J21" s="347"/>
    </row>
    <row r="22" spans="1:20">
      <c r="A22" s="47"/>
      <c r="B22" s="47"/>
      <c r="C22" s="47"/>
      <c r="D22" s="47"/>
      <c r="E22" s="47"/>
      <c r="F22" s="47"/>
      <c r="G22" s="341" t="s">
        <v>5</v>
      </c>
      <c r="H22" s="341"/>
      <c r="I22" s="341"/>
      <c r="J22" s="341"/>
    </row>
    <row r="23" spans="1:20">
      <c r="A23" s="47"/>
      <c r="B23" s="47"/>
      <c r="C23" s="47"/>
      <c r="D23" s="47"/>
      <c r="E23" s="47"/>
      <c r="F23" s="47"/>
    </row>
    <row r="24" spans="1:20">
      <c r="A24" s="19"/>
      <c r="B24" s="19">
        <v>3</v>
      </c>
      <c r="C24" s="19"/>
      <c r="D24" s="17"/>
      <c r="E24" s="16"/>
      <c r="R24" s="5"/>
    </row>
    <row r="25" spans="1:20">
      <c r="A25" s="19"/>
      <c r="B25" s="19">
        <v>4</v>
      </c>
      <c r="C25" s="19"/>
      <c r="D25" s="17"/>
      <c r="E25" s="16"/>
      <c r="R25" s="5"/>
      <c r="T25" s="13"/>
    </row>
    <row r="26" spans="1:20">
      <c r="A26" s="19">
        <v>2018</v>
      </c>
      <c r="B26" s="19">
        <v>1</v>
      </c>
      <c r="C26" s="19"/>
      <c r="D26" s="17"/>
      <c r="E26" s="16"/>
      <c r="R26" s="5"/>
    </row>
    <row r="27" spans="1:20">
      <c r="A27" s="19"/>
      <c r="B27" s="19">
        <v>2</v>
      </c>
      <c r="C27" s="19"/>
      <c r="D27" s="17"/>
      <c r="E27" s="16"/>
      <c r="R27" s="5"/>
    </row>
    <row r="28" spans="1:20">
      <c r="A28" s="19"/>
      <c r="B28" s="19">
        <v>3</v>
      </c>
      <c r="C28" s="19"/>
      <c r="D28" s="17"/>
      <c r="E28" s="16"/>
      <c r="R28" s="5"/>
    </row>
    <row r="29" spans="1:20">
      <c r="A29" s="19"/>
      <c r="B29" s="19">
        <v>4</v>
      </c>
      <c r="C29" s="19"/>
      <c r="D29" s="17"/>
      <c r="E29" s="16"/>
      <c r="J29" s="2"/>
      <c r="R29" s="5"/>
      <c r="S29" s="44"/>
      <c r="T29" s="44"/>
    </row>
    <row r="30" spans="1:20">
      <c r="A30" s="19">
        <v>2019</v>
      </c>
      <c r="B30" s="19">
        <v>1</v>
      </c>
      <c r="C30" s="19"/>
      <c r="D30" s="17"/>
      <c r="E30" s="16"/>
      <c r="J30" s="2"/>
      <c r="R30" s="5"/>
      <c r="S30" s="44"/>
      <c r="T30" s="44"/>
    </row>
    <row r="31" spans="1:20">
      <c r="A31" s="19"/>
      <c r="B31" s="19">
        <v>2</v>
      </c>
      <c r="C31" s="19"/>
      <c r="D31" s="17"/>
      <c r="E31" s="16"/>
      <c r="J31" s="2"/>
      <c r="S31" s="44"/>
      <c r="T31" s="44"/>
    </row>
    <row r="32" spans="1:20">
      <c r="A32" s="19"/>
      <c r="B32" s="19">
        <v>3</v>
      </c>
      <c r="C32" s="19"/>
      <c r="D32" s="17"/>
      <c r="E32" s="16"/>
      <c r="J32" s="2"/>
      <c r="S32" s="44"/>
      <c r="T32" s="44"/>
    </row>
    <row r="33" spans="1:20">
      <c r="A33" s="19"/>
      <c r="B33" s="19">
        <v>4</v>
      </c>
      <c r="C33" s="19"/>
      <c r="D33" s="17"/>
      <c r="E33" s="16"/>
      <c r="J33" s="2"/>
      <c r="S33" s="44"/>
      <c r="T33" s="44"/>
    </row>
    <row r="34" spans="1:20">
      <c r="A34" s="19">
        <v>2020</v>
      </c>
      <c r="B34" s="19">
        <v>1</v>
      </c>
      <c r="C34" s="19"/>
      <c r="D34" s="17"/>
      <c r="E34" s="16"/>
      <c r="J34" s="2"/>
      <c r="S34" s="44"/>
      <c r="T34" s="44"/>
    </row>
    <row r="35" spans="1:20">
      <c r="A35" s="19"/>
      <c r="B35" s="19">
        <v>2</v>
      </c>
      <c r="C35" s="19"/>
      <c r="D35" s="17"/>
      <c r="E35" s="16"/>
      <c r="J35" s="2"/>
    </row>
    <row r="36" spans="1:20">
      <c r="A36" s="19"/>
      <c r="B36" s="19">
        <v>3</v>
      </c>
      <c r="C36" s="19"/>
      <c r="D36" s="17"/>
      <c r="E36" s="16"/>
      <c r="J36" s="2"/>
    </row>
    <row r="37" spans="1:20">
      <c r="A37" s="19"/>
      <c r="B37" s="19">
        <v>4</v>
      </c>
      <c r="C37" s="19"/>
      <c r="D37" s="19"/>
      <c r="E37" s="19"/>
      <c r="J37" s="2"/>
    </row>
    <row r="38" spans="1:20">
      <c r="A38" s="19">
        <v>2021</v>
      </c>
      <c r="B38" s="19">
        <v>1</v>
      </c>
      <c r="C38" s="19"/>
      <c r="D38" s="19"/>
      <c r="E38" s="19"/>
      <c r="F38" s="6"/>
      <c r="J38" s="2"/>
    </row>
    <row r="39" spans="1:20">
      <c r="A39" s="19"/>
      <c r="B39" s="19">
        <v>2</v>
      </c>
      <c r="C39" s="19"/>
      <c r="D39" s="19"/>
      <c r="E39" s="19"/>
      <c r="F39" s="6"/>
      <c r="J39" s="2"/>
    </row>
    <row r="40" spans="1:20">
      <c r="A40" s="19"/>
      <c r="B40" s="19">
        <v>3</v>
      </c>
      <c r="C40" s="19"/>
      <c r="D40" s="19">
        <v>3500</v>
      </c>
      <c r="E40" s="19"/>
      <c r="F40" s="6"/>
      <c r="J40" s="2"/>
    </row>
    <row r="41" spans="1:20">
      <c r="A41" s="19"/>
      <c r="B41" s="19">
        <v>4</v>
      </c>
      <c r="C41" s="39"/>
      <c r="D41" s="19">
        <v>3500</v>
      </c>
      <c r="E41" s="39"/>
      <c r="F41" s="6"/>
      <c r="J41" s="2"/>
    </row>
    <row r="42" spans="1:20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>
      <c r="A43" s="19"/>
      <c r="B43" s="19">
        <v>2</v>
      </c>
      <c r="C43" s="19"/>
      <c r="D43" s="19">
        <v>3500</v>
      </c>
      <c r="E43" s="19"/>
      <c r="F43" s="6"/>
      <c r="J43" s="2"/>
    </row>
    <row r="44" spans="1:20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>
      <c r="A48" s="19"/>
      <c r="B48" s="19">
        <v>3</v>
      </c>
      <c r="C48" s="19">
        <v>2800</v>
      </c>
      <c r="D48" s="19"/>
      <c r="E48" s="19"/>
      <c r="F48" s="19"/>
    </row>
    <row r="49" spans="1:6">
      <c r="A49" s="19"/>
      <c r="B49" s="19">
        <v>4</v>
      </c>
      <c r="C49" s="19">
        <v>2800</v>
      </c>
      <c r="D49" s="19"/>
      <c r="E49" s="19"/>
      <c r="F49" s="39"/>
    </row>
    <row r="50" spans="1:6">
      <c r="A50" s="19"/>
      <c r="B50" s="19"/>
      <c r="C50" s="19">
        <v>2800</v>
      </c>
      <c r="D50" s="19">
        <v>3500</v>
      </c>
      <c r="E50" s="19"/>
      <c r="F50" s="39"/>
    </row>
    <row r="51" spans="1:6">
      <c r="A51" s="16"/>
      <c r="B51" s="16"/>
      <c r="C51" s="19">
        <v>2800</v>
      </c>
      <c r="D51" s="19">
        <v>3500</v>
      </c>
      <c r="E51" s="19"/>
      <c r="F51" s="39"/>
    </row>
    <row r="52" spans="1:6">
      <c r="A52" s="16"/>
      <c r="B52" s="16"/>
      <c r="C52" s="19">
        <v>2800</v>
      </c>
      <c r="D52" s="19">
        <v>3500</v>
      </c>
      <c r="E52" s="19"/>
      <c r="F52" s="39"/>
    </row>
    <row r="53" spans="1:6">
      <c r="A53" s="16"/>
      <c r="B53" s="16"/>
      <c r="C53" s="19">
        <v>2800</v>
      </c>
      <c r="D53" s="19">
        <v>3500</v>
      </c>
      <c r="E53" s="19"/>
      <c r="F53" s="39"/>
    </row>
    <row r="54" spans="1:6">
      <c r="A54" s="16"/>
      <c r="B54" s="16"/>
      <c r="C54" s="19">
        <v>2800</v>
      </c>
      <c r="D54" s="19">
        <v>3500</v>
      </c>
      <c r="E54" s="19"/>
      <c r="F54" s="39"/>
    </row>
    <row r="55" spans="1:6">
      <c r="A55" s="16"/>
      <c r="B55" s="16"/>
      <c r="C55" s="19">
        <v>2800</v>
      </c>
      <c r="D55" s="19">
        <v>3500</v>
      </c>
      <c r="E55" s="19"/>
      <c r="F55" s="39"/>
    </row>
    <row r="56" spans="1:6">
      <c r="A56" s="16"/>
      <c r="B56" s="16"/>
      <c r="C56" s="19">
        <v>2800</v>
      </c>
      <c r="D56" s="19">
        <v>3500</v>
      </c>
      <c r="E56" s="19"/>
      <c r="F56" s="39"/>
    </row>
    <row r="57" spans="1:6">
      <c r="A57" s="16"/>
      <c r="B57" s="16"/>
      <c r="C57" s="19"/>
      <c r="D57" s="19"/>
      <c r="E57" s="19"/>
      <c r="F57" s="39"/>
    </row>
    <row r="58" spans="1:6">
      <c r="A58" s="16"/>
      <c r="B58" s="16"/>
      <c r="C58" s="19"/>
      <c r="D58" s="19"/>
      <c r="E58" s="19"/>
      <c r="F58" s="39"/>
    </row>
    <row r="59" spans="1:6">
      <c r="A59" s="16"/>
      <c r="B59" s="16"/>
      <c r="C59" s="16"/>
      <c r="D59" s="16"/>
      <c r="E59" s="16"/>
      <c r="F59" s="39"/>
    </row>
    <row r="60" spans="1:6">
      <c r="A60" s="16"/>
      <c r="B60" s="16"/>
      <c r="C60" s="16"/>
      <c r="D60" s="16"/>
      <c r="E60" s="16"/>
      <c r="F60" s="6"/>
    </row>
    <row r="61" spans="1:6">
      <c r="A61" s="16"/>
      <c r="B61" s="16"/>
      <c r="C61" s="16"/>
      <c r="D61" s="16"/>
      <c r="E61" s="16"/>
      <c r="F61" s="6"/>
    </row>
    <row r="62" spans="1:6">
      <c r="A62" s="16"/>
      <c r="B62" s="16"/>
      <c r="C62" s="16"/>
      <c r="D62" s="16"/>
      <c r="E62" s="16"/>
    </row>
    <row r="63" spans="1:6">
      <c r="A63" s="16"/>
      <c r="B63" s="16"/>
      <c r="C63" s="16"/>
      <c r="D63" s="16"/>
      <c r="E63" s="16"/>
    </row>
    <row r="64" spans="1:6">
      <c r="A64" s="16"/>
      <c r="B64" s="16"/>
      <c r="C64" s="16"/>
      <c r="D64" s="16"/>
      <c r="E64" s="16"/>
    </row>
    <row r="65" spans="1:5">
      <c r="A65" s="16"/>
      <c r="B65" s="16"/>
      <c r="C65" s="16"/>
      <c r="D65" s="16"/>
      <c r="E65" s="16"/>
    </row>
    <row r="66" spans="1:5">
      <c r="A66" s="16"/>
      <c r="B66" s="16"/>
      <c r="C66" s="16"/>
      <c r="D66" s="16"/>
      <c r="E66" s="16"/>
    </row>
    <row r="67" spans="1:5">
      <c r="A67" s="16"/>
      <c r="B67" s="16"/>
      <c r="C67" s="16"/>
      <c r="D67" s="16"/>
      <c r="E67" s="16"/>
    </row>
    <row r="68" spans="1:5">
      <c r="A68" s="16"/>
      <c r="B68" s="16"/>
      <c r="C68" s="16"/>
      <c r="D68" s="16"/>
      <c r="E68" s="16"/>
    </row>
    <row r="69" spans="1:5">
      <c r="A69" s="16"/>
      <c r="B69" s="16"/>
      <c r="C69" s="16"/>
      <c r="D69" s="16"/>
      <c r="E69" s="16"/>
    </row>
    <row r="70" spans="1:5">
      <c r="A70" s="16"/>
      <c r="B70" s="16"/>
      <c r="C70" s="16"/>
      <c r="D70" s="16"/>
      <c r="E70" s="16"/>
    </row>
    <row r="71" spans="1:5">
      <c r="A71" s="16"/>
      <c r="B71" s="16"/>
      <c r="C71" s="16"/>
      <c r="D71" s="16"/>
      <c r="E71" s="16"/>
    </row>
    <row r="72" spans="1:5">
      <c r="A72" s="16"/>
      <c r="B72" s="16"/>
      <c r="C72" s="16"/>
      <c r="D72" s="16"/>
      <c r="E72" s="16"/>
    </row>
    <row r="73" spans="1:5">
      <c r="A73" s="16"/>
      <c r="B73" s="16"/>
      <c r="C73" s="16"/>
      <c r="D73" s="16"/>
      <c r="E73" s="16"/>
    </row>
    <row r="74" spans="1:5">
      <c r="A74" s="16"/>
      <c r="B74" s="16"/>
      <c r="C74" s="16"/>
      <c r="D74" s="16"/>
      <c r="E74" s="16"/>
    </row>
    <row r="75" spans="1:5">
      <c r="A75" s="16"/>
      <c r="B75" s="16"/>
      <c r="C75" s="16"/>
      <c r="D75" s="16"/>
      <c r="E75" s="16"/>
    </row>
    <row r="76" spans="1:5">
      <c r="A76" s="16"/>
      <c r="B76" s="16"/>
      <c r="C76" s="16"/>
      <c r="D76" s="16"/>
      <c r="E76" s="16"/>
    </row>
    <row r="77" spans="1:5">
      <c r="A77" s="16"/>
      <c r="B77" s="16"/>
      <c r="C77" s="16"/>
      <c r="D77" s="16"/>
      <c r="E77" s="16"/>
    </row>
    <row r="78" spans="1:5">
      <c r="A78" s="16"/>
      <c r="B78" s="16"/>
      <c r="C78" s="16"/>
      <c r="D78" s="16"/>
      <c r="E78" s="16"/>
    </row>
    <row r="79" spans="1:5">
      <c r="A79" s="16"/>
      <c r="B79" s="16"/>
      <c r="C79" s="16"/>
      <c r="D79" s="16"/>
      <c r="E79" s="16"/>
    </row>
    <row r="80" spans="1:5">
      <c r="A80" s="16"/>
      <c r="B80" s="16"/>
      <c r="C80" s="16"/>
      <c r="D80" s="16"/>
      <c r="E80" s="16"/>
    </row>
  </sheetData>
  <mergeCells count="4">
    <mergeCell ref="B1:J1"/>
    <mergeCell ref="G20:J20"/>
    <mergeCell ref="G22:J22"/>
    <mergeCell ref="G21:J21"/>
  </mergeCells>
  <hyperlinks>
    <hyperlink ref="G22:J22" location="Content!A1" display="Content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7"/>
  <sheetViews>
    <sheetView showGridLines="0" view="pageBreakPreview" zoomScaleNormal="100" zoomScaleSheetLayoutView="100" workbookViewId="0">
      <selection activeCell="W26" sqref="W26"/>
    </sheetView>
  </sheetViews>
  <sheetFormatPr defaultRowHeight="1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65" customWidth="1"/>
    <col min="9" max="12" width="7" customWidth="1"/>
    <col min="13" max="13" width="1.5703125" style="46" customWidth="1"/>
  </cols>
  <sheetData>
    <row r="1" spans="1:20" ht="15.75" customHeight="1">
      <c r="A1" s="237" t="s">
        <v>22</v>
      </c>
      <c r="B1" s="356" t="str">
        <f>INDEX(Content!$B$3:$G$40,MATCH(A1,Content!$A$3:$A$35,0),1)</f>
        <v>Risk-free yield curve, %.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20">
      <c r="A2" s="473">
        <v>45869</v>
      </c>
      <c r="B2" s="474"/>
      <c r="C2" s="473">
        <v>45898</v>
      </c>
      <c r="D2" s="474"/>
      <c r="E2" s="473">
        <v>45930</v>
      </c>
      <c r="F2" s="474"/>
      <c r="G2" s="473">
        <v>45961</v>
      </c>
      <c r="H2" s="475"/>
      <c r="I2" s="373" t="s">
        <v>12</v>
      </c>
      <c r="J2" s="374"/>
      <c r="K2" s="374"/>
      <c r="L2" s="375"/>
    </row>
    <row r="3" spans="1:20" s="13" customFormat="1">
      <c r="A3" s="29" t="s">
        <v>36</v>
      </c>
      <c r="B3" s="76" t="s">
        <v>2</v>
      </c>
      <c r="C3" s="29" t="s">
        <v>36</v>
      </c>
      <c r="D3" s="28" t="s">
        <v>2</v>
      </c>
      <c r="E3" s="29" t="s">
        <v>36</v>
      </c>
      <c r="F3" s="28" t="s">
        <v>2</v>
      </c>
      <c r="G3" s="29" t="s">
        <v>36</v>
      </c>
      <c r="H3" s="28" t="s">
        <v>2</v>
      </c>
      <c r="I3" s="376" t="s">
        <v>7</v>
      </c>
      <c r="J3" s="377"/>
      <c r="K3" s="377"/>
      <c r="L3" s="378"/>
      <c r="M3" s="46"/>
      <c r="N3"/>
      <c r="O3"/>
      <c r="P3"/>
      <c r="Q3"/>
    </row>
    <row r="4" spans="1:20" s="13" customFormat="1">
      <c r="A4" s="125">
        <v>3.287671232876712E-2</v>
      </c>
      <c r="B4" s="124">
        <v>15.723576466566191</v>
      </c>
      <c r="C4" s="125">
        <v>3.287671232876712E-2</v>
      </c>
      <c r="D4" s="124">
        <v>15.974990197356242</v>
      </c>
      <c r="E4" s="201">
        <v>3.287671232876712E-2</v>
      </c>
      <c r="F4" s="201">
        <v>16.262037810843278</v>
      </c>
      <c r="G4" s="125">
        <v>3.287671232876712E-2</v>
      </c>
      <c r="H4" s="125">
        <v>17.558860140042153</v>
      </c>
      <c r="I4" s="377" t="s">
        <v>6</v>
      </c>
      <c r="J4" s="377"/>
      <c r="K4" s="377"/>
      <c r="L4" s="378"/>
      <c r="M4" s="46"/>
      <c r="N4"/>
      <c r="O4"/>
      <c r="P4"/>
      <c r="Q4"/>
    </row>
    <row r="5" spans="1:20" s="13" customFormat="1">
      <c r="A5" s="125">
        <v>4.3835616438356165E-2</v>
      </c>
      <c r="B5" s="124">
        <v>15.747399389040861</v>
      </c>
      <c r="C5" s="125">
        <v>4.3835616438356165E-2</v>
      </c>
      <c r="D5" s="124">
        <v>16.005511553769946</v>
      </c>
      <c r="E5" s="201">
        <v>4.3835616438356165E-2</v>
      </c>
      <c r="F5" s="201">
        <v>16.404853466260395</v>
      </c>
      <c r="G5" s="125">
        <v>4.3835616438356165E-2</v>
      </c>
      <c r="H5" s="125">
        <v>17.555199226109643</v>
      </c>
      <c r="M5" s="46"/>
      <c r="N5"/>
      <c r="O5"/>
      <c r="P5"/>
      <c r="Q5"/>
    </row>
    <row r="6" spans="1:20" s="13" customFormat="1">
      <c r="A6" s="125">
        <v>8.4931506849315067E-2</v>
      </c>
      <c r="B6" s="124">
        <v>15.833701055962335</v>
      </c>
      <c r="C6" s="125">
        <v>8.4931506849315067E-2</v>
      </c>
      <c r="D6" s="124">
        <v>16.115081909899121</v>
      </c>
      <c r="E6" s="201">
        <v>8.4931506849315067E-2</v>
      </c>
      <c r="F6" s="201">
        <v>16.828924132615274</v>
      </c>
      <c r="G6" s="125">
        <v>8.4931506849315067E-2</v>
      </c>
      <c r="H6" s="125">
        <v>17.54169925528446</v>
      </c>
      <c r="M6" s="46"/>
      <c r="N6"/>
      <c r="O6"/>
      <c r="P6"/>
      <c r="Q6"/>
    </row>
    <row r="7" spans="1:20" s="13" customFormat="1">
      <c r="A7" s="125">
        <v>0.28219178082191781</v>
      </c>
      <c r="B7" s="124">
        <v>16.186969351251079</v>
      </c>
      <c r="C7" s="125">
        <v>0.28219178082191781</v>
      </c>
      <c r="D7" s="124">
        <v>16.54549821734641</v>
      </c>
      <c r="E7" s="201">
        <v>0.28219178082191781</v>
      </c>
      <c r="F7" s="201">
        <v>17.513665882480222</v>
      </c>
      <c r="G7" s="125">
        <v>0.28219178082191781</v>
      </c>
      <c r="H7" s="125">
        <v>17.481629452994873</v>
      </c>
      <c r="M7" s="46"/>
      <c r="O7"/>
      <c r="P7"/>
      <c r="Q7"/>
    </row>
    <row r="8" spans="1:20" s="13" customFormat="1">
      <c r="A8" s="125">
        <v>0.28219178082191781</v>
      </c>
      <c r="B8" s="124">
        <v>16.186969351251079</v>
      </c>
      <c r="C8" s="125">
        <v>0.28219178082191781</v>
      </c>
      <c r="D8" s="124">
        <v>16.54549821734641</v>
      </c>
      <c r="E8" s="201">
        <v>0.28219178082191781</v>
      </c>
      <c r="F8" s="201">
        <v>17.513665882480222</v>
      </c>
      <c r="G8" s="125">
        <v>0.28219178082191781</v>
      </c>
      <c r="H8" s="125">
        <v>17.481629452994873</v>
      </c>
      <c r="M8" s="46"/>
      <c r="O8"/>
      <c r="P8"/>
      <c r="Q8"/>
    </row>
    <row r="9" spans="1:20" s="13" customFormat="1">
      <c r="A9" s="125">
        <v>0.32876712328767121</v>
      </c>
      <c r="B9" s="124">
        <v>16.257116644336911</v>
      </c>
      <c r="C9" s="125">
        <v>0.32876712328767121</v>
      </c>
      <c r="D9" s="124">
        <v>16.627018890185987</v>
      </c>
      <c r="E9" s="201">
        <v>0.32876712328767121</v>
      </c>
      <c r="F9" s="201">
        <v>17.52726343204656</v>
      </c>
      <c r="G9" s="125">
        <v>0.32876712328767121</v>
      </c>
      <c r="H9" s="125">
        <v>17.468512896968225</v>
      </c>
      <c r="M9" s="46"/>
      <c r="O9"/>
      <c r="P9"/>
      <c r="Q9"/>
    </row>
    <row r="10" spans="1:20" s="13" customFormat="1">
      <c r="A10" s="125">
        <v>0.35890410958904112</v>
      </c>
      <c r="B10" s="124">
        <v>16.300071157449203</v>
      </c>
      <c r="C10" s="125">
        <v>0.35890410958904112</v>
      </c>
      <c r="D10" s="124">
        <v>16.676197230818769</v>
      </c>
      <c r="E10" s="201">
        <v>0.35890410958904112</v>
      </c>
      <c r="F10" s="201">
        <v>17.524410351796526</v>
      </c>
      <c r="G10" s="125">
        <v>0.35890410958904112</v>
      </c>
      <c r="H10" s="125">
        <v>17.46022886630454</v>
      </c>
      <c r="M10" s="46"/>
      <c r="O10"/>
      <c r="P10"/>
      <c r="Q10"/>
    </row>
    <row r="11" spans="1:20" s="13" customFormat="1">
      <c r="A11" s="125">
        <v>0.49315068493150682</v>
      </c>
      <c r="B11" s="124">
        <v>16.469928148893075</v>
      </c>
      <c r="C11" s="125">
        <v>0.49315068493150682</v>
      </c>
      <c r="D11" s="124">
        <v>16.864527124723459</v>
      </c>
      <c r="E11" s="201">
        <v>0.49315068493150682</v>
      </c>
      <c r="F11" s="201">
        <v>17.456840834936727</v>
      </c>
      <c r="G11" s="125">
        <v>0.49315068493150682</v>
      </c>
      <c r="H11" s="125">
        <v>17.425171590374223</v>
      </c>
      <c r="M11" s="46"/>
      <c r="O11"/>
      <c r="P11"/>
      <c r="Q11"/>
    </row>
    <row r="12" spans="1:20" s="13" customFormat="1">
      <c r="A12" s="125">
        <v>0.52876712328767128</v>
      </c>
      <c r="B12" s="124">
        <v>16.50953065972265</v>
      </c>
      <c r="C12" s="125">
        <v>0.52876712328767128</v>
      </c>
      <c r="D12" s="124">
        <v>16.906864604616256</v>
      </c>
      <c r="E12" s="201">
        <v>0.52876712328767128</v>
      </c>
      <c r="F12" s="201">
        <v>17.432551828020326</v>
      </c>
      <c r="G12" s="125">
        <v>0.52876712328767128</v>
      </c>
      <c r="H12" s="125">
        <v>17.416352784451263</v>
      </c>
      <c r="M12" s="46"/>
      <c r="O12"/>
      <c r="P12"/>
      <c r="Q12"/>
    </row>
    <row r="13" spans="1:20" s="13" customFormat="1">
      <c r="A13" s="125">
        <v>0.56712328767123288</v>
      </c>
      <c r="B13" s="124">
        <v>16.549815021729366</v>
      </c>
      <c r="C13" s="125">
        <v>0.56712328767123288</v>
      </c>
      <c r="D13" s="124">
        <v>16.949241014558325</v>
      </c>
      <c r="E13" s="201">
        <v>0.56712328767123288</v>
      </c>
      <c r="F13" s="201">
        <v>17.405862391185757</v>
      </c>
      <c r="G13" s="125">
        <v>0.56712328767123288</v>
      </c>
      <c r="H13" s="125">
        <v>17.407070741294859</v>
      </c>
      <c r="M13" s="46"/>
      <c r="O13"/>
      <c r="P13"/>
      <c r="Q13"/>
    </row>
    <row r="14" spans="1:20" s="13" customFormat="1">
      <c r="A14" s="125">
        <v>0.56986301369863013</v>
      </c>
      <c r="B14" s="124">
        <v>16.552601371594534</v>
      </c>
      <c r="C14" s="125">
        <v>0.56986301369863013</v>
      </c>
      <c r="D14" s="124">
        <v>16.952145091336355</v>
      </c>
      <c r="E14" s="201">
        <v>0.56986301369863013</v>
      </c>
      <c r="F14" s="201">
        <v>17.403955384920209</v>
      </c>
      <c r="G14" s="125">
        <v>0.56986301369863013</v>
      </c>
      <c r="H14" s="125">
        <v>17.406416121302094</v>
      </c>
      <c r="M14" s="46"/>
      <c r="O14"/>
      <c r="P14"/>
      <c r="Q14"/>
    </row>
    <row r="15" spans="1:20" s="13" customFormat="1">
      <c r="A15" s="125">
        <v>0.64931506849315068</v>
      </c>
      <c r="B15" s="124">
        <v>16.628359949885873</v>
      </c>
      <c r="C15" s="125">
        <v>0.64931506849315068</v>
      </c>
      <c r="D15" s="124">
        <v>17.029661808270969</v>
      </c>
      <c r="E15" s="201">
        <v>0.64931506849315068</v>
      </c>
      <c r="F15" s="201">
        <v>17.349861244052111</v>
      </c>
      <c r="G15" s="125">
        <v>0.64931506849315068</v>
      </c>
      <c r="H15" s="125">
        <v>17.387904745218961</v>
      </c>
      <c r="M15" s="46"/>
      <c r="O15"/>
      <c r="P15"/>
      <c r="Q15"/>
    </row>
    <row r="16" spans="1:20" s="13" customFormat="1">
      <c r="A16" s="125">
        <v>0.65753424657534243</v>
      </c>
      <c r="B16" s="124">
        <v>16.635659379005908</v>
      </c>
      <c r="C16" s="125">
        <v>0.65753424657534243</v>
      </c>
      <c r="D16" s="124">
        <v>17.036974650189585</v>
      </c>
      <c r="E16" s="201">
        <v>0.65753424657534243</v>
      </c>
      <c r="F16" s="201">
        <v>17.344469738445255</v>
      </c>
      <c r="G16" s="125">
        <v>0.65753424657534243</v>
      </c>
      <c r="H16" s="125">
        <v>17.386040825266424</v>
      </c>
      <c r="M16" s="46"/>
      <c r="O16"/>
      <c r="P16"/>
      <c r="Q16" s="341" t="s">
        <v>5</v>
      </c>
      <c r="R16" s="341"/>
      <c r="S16" s="341"/>
      <c r="T16" s="341"/>
    </row>
    <row r="17" spans="1:17" s="13" customFormat="1">
      <c r="A17" s="125">
        <v>0.72328767123287674</v>
      </c>
      <c r="B17" s="124">
        <v>16.690635496341557</v>
      </c>
      <c r="C17" s="125">
        <v>0.72328767123287674</v>
      </c>
      <c r="D17" s="124">
        <v>17.091072786401739</v>
      </c>
      <c r="E17" s="201">
        <v>0.72328767123287674</v>
      </c>
      <c r="F17" s="201">
        <v>17.303214414547586</v>
      </c>
      <c r="G17" s="125">
        <v>0.72328767123287674</v>
      </c>
      <c r="H17" s="125">
        <v>17.37146182915701</v>
      </c>
      <c r="M17" s="46"/>
      <c r="O17"/>
      <c r="P17"/>
      <c r="Q17"/>
    </row>
    <row r="18" spans="1:17" s="13" customFormat="1">
      <c r="A18" s="125">
        <v>0.75890410958904109</v>
      </c>
      <c r="B18" s="126">
        <v>16.71798203657837</v>
      </c>
      <c r="C18" s="125">
        <v>0.75890410958904109</v>
      </c>
      <c r="D18" s="126">
        <v>17.117285947699724</v>
      </c>
      <c r="E18" s="201">
        <v>0.75890410958904109</v>
      </c>
      <c r="F18" s="201">
        <v>17.282380184537473</v>
      </c>
      <c r="G18" s="125">
        <v>0.75890410958904109</v>
      </c>
      <c r="H18" s="125">
        <v>17.363805329585922</v>
      </c>
      <c r="M18" s="46"/>
      <c r="O18"/>
      <c r="P18"/>
    </row>
    <row r="19" spans="1:17" s="13" customFormat="1">
      <c r="A19" s="125">
        <v>0.78356164383561644</v>
      </c>
      <c r="B19" s="126">
        <v>16.735961463578519</v>
      </c>
      <c r="C19" s="125">
        <v>0.78356164383561644</v>
      </c>
      <c r="D19" s="126">
        <v>17.134242582557867</v>
      </c>
      <c r="E19" s="201">
        <v>0.78356164383561644</v>
      </c>
      <c r="F19" s="201">
        <v>17.268603668707392</v>
      </c>
      <c r="G19" s="125">
        <v>0.78356164383561644</v>
      </c>
      <c r="H19" s="125">
        <v>17.358600773439136</v>
      </c>
      <c r="M19" s="46"/>
      <c r="O19"/>
      <c r="P19"/>
      <c r="Q19"/>
    </row>
    <row r="20" spans="1:17" s="13" customFormat="1">
      <c r="A20" s="125">
        <v>0.83561643835616439</v>
      </c>
      <c r="B20" s="125">
        <v>16.77146858092695</v>
      </c>
      <c r="C20" s="125">
        <v>0.83561643835616439</v>
      </c>
      <c r="D20" s="125">
        <v>17.167022225987782</v>
      </c>
      <c r="E20" s="201">
        <v>0.83561643835616439</v>
      </c>
      <c r="F20" s="201">
        <v>17.241247919224413</v>
      </c>
      <c r="G20" s="125">
        <v>0.83561643835616439</v>
      </c>
      <c r="H20" s="125">
        <v>17.347864899818521</v>
      </c>
      <c r="M20" s="46"/>
      <c r="O20"/>
      <c r="P20"/>
      <c r="Q20"/>
    </row>
    <row r="21" spans="1:17" s="13" customFormat="1">
      <c r="A21" s="125">
        <v>0.86301369863013699</v>
      </c>
      <c r="B21" s="125">
        <v>16.788875148730952</v>
      </c>
      <c r="C21" s="125">
        <v>0.86301369863013699</v>
      </c>
      <c r="D21" s="125">
        <v>17.182717282228644</v>
      </c>
      <c r="E21" s="201">
        <v>0.86301369863013699</v>
      </c>
      <c r="F21" s="201">
        <v>17.227769092084589</v>
      </c>
      <c r="G21" s="125">
        <v>0.86301369863013699</v>
      </c>
      <c r="H21" s="125">
        <v>17.342348262377016</v>
      </c>
      <c r="M21" s="46"/>
      <c r="O21"/>
      <c r="P21"/>
      <c r="Q21"/>
    </row>
    <row r="22" spans="1:17" s="13" customFormat="1">
      <c r="A22" s="125">
        <v>0.9945205479452055</v>
      </c>
      <c r="B22" s="126">
        <v>16.861109488200078</v>
      </c>
      <c r="C22" s="125">
        <v>0.9945205479452055</v>
      </c>
      <c r="D22" s="126">
        <v>17.244670643537987</v>
      </c>
      <c r="E22" s="201">
        <v>0.9945205479452055</v>
      </c>
      <c r="F22" s="201">
        <v>17.171141850676808</v>
      </c>
      <c r="G22" s="125">
        <v>0.9945205479452055</v>
      </c>
      <c r="H22" s="125">
        <v>17.317091950584306</v>
      </c>
      <c r="M22" s="46"/>
      <c r="O22"/>
      <c r="P22"/>
      <c r="Q22"/>
    </row>
    <row r="23" spans="1:17" s="13" customFormat="1">
      <c r="A23" s="125">
        <v>1.0630136986301371</v>
      </c>
      <c r="B23" s="126">
        <v>16.89195831239898</v>
      </c>
      <c r="C23" s="125">
        <v>1.0630136986301371</v>
      </c>
      <c r="D23" s="126">
        <v>17.269167974943667</v>
      </c>
      <c r="E23" s="201">
        <v>1.0630136986301371</v>
      </c>
      <c r="F23" s="201">
        <v>17.146310373513863</v>
      </c>
      <c r="G23" s="125">
        <v>1.0630136986301371</v>
      </c>
      <c r="H23" s="125">
        <v>17.30469870259228</v>
      </c>
      <c r="M23" s="46"/>
      <c r="O23"/>
      <c r="P23"/>
      <c r="Q23"/>
    </row>
    <row r="24" spans="1:17" s="13" customFormat="1">
      <c r="A24" s="125">
        <v>1.0657534246575342</v>
      </c>
      <c r="B24" s="126">
        <v>16.893103476462112</v>
      </c>
      <c r="C24" s="125">
        <v>1.0657534246575342</v>
      </c>
      <c r="D24" s="126">
        <v>17.270048891351951</v>
      </c>
      <c r="E24" s="201">
        <v>1.0657534246575342</v>
      </c>
      <c r="F24" s="201">
        <v>17.145375427186327</v>
      </c>
      <c r="G24" s="125">
        <v>1.0657534246575342</v>
      </c>
      <c r="H24" s="125">
        <v>17.304213316921402</v>
      </c>
      <c r="M24" s="46"/>
      <c r="O24"/>
      <c r="P24" t="s">
        <v>1</v>
      </c>
      <c r="Q24"/>
    </row>
    <row r="25" spans="1:17" s="13" customFormat="1">
      <c r="A25" s="125">
        <v>1.1123287671232878</v>
      </c>
      <c r="B25" s="126">
        <v>16.911575534276444</v>
      </c>
      <c r="C25" s="125">
        <v>1.1123287671232878</v>
      </c>
      <c r="D25" s="126">
        <v>17.283932739436871</v>
      </c>
      <c r="E25" s="201">
        <v>1.1123287671232878</v>
      </c>
      <c r="F25" s="201">
        <v>17.130115057249551</v>
      </c>
      <c r="G25" s="125">
        <v>1.1123287671232878</v>
      </c>
      <c r="H25" s="125">
        <v>17.296080251778847</v>
      </c>
      <c r="M25" s="46"/>
      <c r="O25"/>
      <c r="P25"/>
      <c r="Q25"/>
    </row>
    <row r="26" spans="1:17" s="13" customFormat="1">
      <c r="A26" s="125">
        <v>1.1342465753424658</v>
      </c>
      <c r="B26" s="126">
        <v>16.919636199522834</v>
      </c>
      <c r="C26" s="125">
        <v>1.1342465753424658</v>
      </c>
      <c r="D26" s="126">
        <v>17.289780235767616</v>
      </c>
      <c r="E26" s="201">
        <v>1.1342465753424658</v>
      </c>
      <c r="F26" s="201">
        <v>17.123328173695551</v>
      </c>
      <c r="G26" s="125">
        <v>1.1342465753424658</v>
      </c>
      <c r="H26" s="125">
        <v>17.292329120147354</v>
      </c>
      <c r="M26" s="46"/>
      <c r="O26"/>
      <c r="P26"/>
      <c r="Q26"/>
    </row>
    <row r="27" spans="1:17" s="13" customFormat="1">
      <c r="A27" s="125">
        <v>1.1424657534246576</v>
      </c>
      <c r="B27" s="126">
        <v>16.922557916110836</v>
      </c>
      <c r="C27" s="125">
        <v>1.1424657534246576</v>
      </c>
      <c r="D27" s="126">
        <v>17.291864585531826</v>
      </c>
      <c r="E27" s="201">
        <v>1.1424657534246576</v>
      </c>
      <c r="F27" s="201">
        <v>17.120844790780044</v>
      </c>
      <c r="G27" s="125">
        <v>1.1424657534246576</v>
      </c>
      <c r="H27" s="125">
        <v>17.290934798445299</v>
      </c>
      <c r="M27" s="46"/>
      <c r="O27"/>
      <c r="P27"/>
      <c r="Q27"/>
    </row>
    <row r="28" spans="1:17" s="13" customFormat="1">
      <c r="A28" s="125">
        <v>1.2904109589041095</v>
      </c>
      <c r="B28" s="126">
        <v>16.96638912825772</v>
      </c>
      <c r="C28" s="125">
        <v>1.2904109589041095</v>
      </c>
      <c r="D28" s="126">
        <v>17.320212777116794</v>
      </c>
      <c r="E28" s="201">
        <v>1.2904109589041095</v>
      </c>
      <c r="F28" s="201">
        <v>17.081239412335414</v>
      </c>
      <c r="G28" s="125">
        <v>1.2904109589041095</v>
      </c>
      <c r="H28" s="125">
        <v>17.266943650329658</v>
      </c>
      <c r="M28" s="46"/>
      <c r="O28"/>
      <c r="P28"/>
      <c r="Q28"/>
    </row>
    <row r="29" spans="1:17" s="13" customFormat="1">
      <c r="A29" s="125">
        <v>1.4767123287671233</v>
      </c>
      <c r="B29" s="126">
        <v>17.001093714351988</v>
      </c>
      <c r="C29" s="125">
        <v>1.4767123287671233</v>
      </c>
      <c r="D29" s="126">
        <v>17.335495975995151</v>
      </c>
      <c r="E29" s="201">
        <v>1.4767123287671233</v>
      </c>
      <c r="F29" s="201">
        <v>17.04227826004907</v>
      </c>
      <c r="G29" s="125">
        <v>1.4767123287671233</v>
      </c>
      <c r="H29" s="125">
        <v>17.239494602897707</v>
      </c>
      <c r="M29" s="46"/>
      <c r="O29"/>
      <c r="P29"/>
      <c r="Q29"/>
    </row>
    <row r="30" spans="1:17" s="13" customFormat="1">
      <c r="A30" s="125">
        <v>1.6383561643835616</v>
      </c>
      <c r="B30" s="126">
        <v>17.016253888006094</v>
      </c>
      <c r="C30" s="125">
        <v>1.6383561643835616</v>
      </c>
      <c r="D30" s="126">
        <v>17.334996286269334</v>
      </c>
      <c r="E30" s="201">
        <v>1.6383561643835616</v>
      </c>
      <c r="F30" s="201">
        <v>17.015551194366285</v>
      </c>
      <c r="G30" s="125">
        <v>1.6383561643835616</v>
      </c>
      <c r="H30" s="125">
        <v>17.217910123619305</v>
      </c>
      <c r="M30" s="46"/>
      <c r="O30"/>
      <c r="P30"/>
      <c r="Q30"/>
    </row>
    <row r="31" spans="1:17" s="13" customFormat="1">
      <c r="A31" s="125">
        <v>1.6383561643835616</v>
      </c>
      <c r="B31" s="126">
        <v>17.016253888006094</v>
      </c>
      <c r="C31" s="125">
        <v>1.6383561643835616</v>
      </c>
      <c r="D31" s="126">
        <v>17.334996286269334</v>
      </c>
      <c r="E31" s="201">
        <v>1.6383561643835616</v>
      </c>
      <c r="F31" s="201">
        <v>17.015551194366285</v>
      </c>
      <c r="G31" s="125">
        <v>1.6383561643835616</v>
      </c>
      <c r="H31" s="125">
        <v>17.217910123619305</v>
      </c>
      <c r="M31" s="46"/>
      <c r="O31"/>
      <c r="P31"/>
      <c r="Q31"/>
    </row>
    <row r="32" spans="1:17" s="13" customFormat="1">
      <c r="A32" s="125">
        <v>1.7095890410958905</v>
      </c>
      <c r="B32" s="126">
        <v>17.019280897589972</v>
      </c>
      <c r="C32" s="125">
        <v>1.7095890410958905</v>
      </c>
      <c r="D32" s="126">
        <v>17.331657747024455</v>
      </c>
      <c r="E32" s="201">
        <v>1.7095890410958905</v>
      </c>
      <c r="F32" s="201">
        <v>17.005367552828822</v>
      </c>
      <c r="G32" s="125">
        <v>1.7095890410958905</v>
      </c>
      <c r="H32" s="125">
        <v>17.208997464884135</v>
      </c>
      <c r="M32" s="46"/>
      <c r="O32"/>
      <c r="P32"/>
      <c r="Q32"/>
    </row>
    <row r="33" spans="1:17" s="13" customFormat="1">
      <c r="A33" s="125">
        <v>1.7342465753424658</v>
      </c>
      <c r="B33" s="126">
        <v>17.019866229677572</v>
      </c>
      <c r="C33" s="125">
        <v>1.7342465753424658</v>
      </c>
      <c r="D33" s="126">
        <v>17.33012686787141</v>
      </c>
      <c r="E33" s="201">
        <v>1.7342465753424658</v>
      </c>
      <c r="F33" s="201">
        <v>17.002036670851915</v>
      </c>
      <c r="G33" s="125">
        <v>1.7342465753424658</v>
      </c>
      <c r="H33" s="125">
        <v>17.205992949789682</v>
      </c>
      <c r="M33" s="46"/>
      <c r="O33"/>
      <c r="P33"/>
      <c r="Q33"/>
    </row>
    <row r="34" spans="1:17" s="13" customFormat="1">
      <c r="A34" s="125">
        <v>1.8082191780821917</v>
      </c>
      <c r="B34" s="126">
        <v>17.020303056605957</v>
      </c>
      <c r="C34" s="125">
        <v>1.8082191780821917</v>
      </c>
      <c r="D34" s="126">
        <v>17.324500167540279</v>
      </c>
      <c r="E34" s="201">
        <v>1.8082191780821917</v>
      </c>
      <c r="F34" s="201">
        <v>16.992587815142613</v>
      </c>
      <c r="G34" s="125">
        <v>1.8082191780821917</v>
      </c>
      <c r="H34" s="125">
        <v>17.197219103251204</v>
      </c>
      <c r="M34" s="46"/>
      <c r="O34"/>
      <c r="P34"/>
      <c r="Q34"/>
    </row>
    <row r="35" spans="1:17" s="13" customFormat="1">
      <c r="A35" s="125">
        <v>1.8191780821917809</v>
      </c>
      <c r="B35" s="126">
        <v>17.020207915157059</v>
      </c>
      <c r="C35" s="125">
        <v>1.8191780821917809</v>
      </c>
      <c r="D35" s="126">
        <v>17.32354415750914</v>
      </c>
      <c r="E35" s="201">
        <v>1.8191780821917809</v>
      </c>
      <c r="F35" s="201">
        <v>16.991253223510295</v>
      </c>
      <c r="G35" s="125">
        <v>1.8191780821917809</v>
      </c>
      <c r="H35" s="125">
        <v>17.195949126639952</v>
      </c>
      <c r="M35" s="46"/>
      <c r="O35"/>
      <c r="P35"/>
      <c r="Q35"/>
    </row>
    <row r="36" spans="1:17" s="13" customFormat="1">
      <c r="A36" s="125">
        <v>1.8575342465753424</v>
      </c>
      <c r="B36" s="126">
        <v>17.019568528208161</v>
      </c>
      <c r="C36" s="125">
        <v>1.8575342465753424</v>
      </c>
      <c r="D36" s="126">
        <v>17.319969804498704</v>
      </c>
      <c r="E36" s="201">
        <v>1.8575342465753424</v>
      </c>
      <c r="F36" s="201">
        <v>16.986706013531318</v>
      </c>
      <c r="G36" s="125">
        <v>1.8575342465753424</v>
      </c>
      <c r="H36" s="125">
        <v>17.191563259878073</v>
      </c>
      <c r="M36" s="46"/>
      <c r="O36"/>
      <c r="P36"/>
      <c r="Q36"/>
    </row>
    <row r="37" spans="1:17" s="13" customFormat="1">
      <c r="A37" s="125">
        <v>1.8849315068493151</v>
      </c>
      <c r="B37" s="126">
        <v>17.018830505340453</v>
      </c>
      <c r="C37" s="125">
        <v>1.8849315068493151</v>
      </c>
      <c r="D37" s="126">
        <v>17.317210685149153</v>
      </c>
      <c r="E37" s="201">
        <v>1.8849315068493151</v>
      </c>
      <c r="F37" s="201">
        <v>16.983571202854076</v>
      </c>
      <c r="G37" s="125">
        <v>1.8849315068493151</v>
      </c>
      <c r="H37" s="125">
        <v>17.18848580517589</v>
      </c>
      <c r="M37" s="46"/>
      <c r="O37"/>
      <c r="P37"/>
      <c r="Q37"/>
    </row>
    <row r="38" spans="1:17" s="13" customFormat="1">
      <c r="A38" s="125">
        <v>1.9150684931506849</v>
      </c>
      <c r="B38" s="126">
        <v>17.017760142638807</v>
      </c>
      <c r="C38" s="125">
        <v>1.9150684931506849</v>
      </c>
      <c r="D38" s="126">
        <v>17.313990559892247</v>
      </c>
      <c r="E38" s="201">
        <v>1.9150684931506849</v>
      </c>
      <c r="F38" s="201">
        <v>16.980226441116429</v>
      </c>
      <c r="G38" s="125">
        <v>1.9150684931506849</v>
      </c>
      <c r="H38" s="125">
        <v>17.185152738227206</v>
      </c>
      <c r="M38" s="46"/>
      <c r="O38"/>
      <c r="P38"/>
      <c r="Q38"/>
    </row>
    <row r="39" spans="1:17" s="13" customFormat="1">
      <c r="A39" s="125">
        <v>1.9342465753424658</v>
      </c>
      <c r="B39" s="126">
        <v>17.016943144415819</v>
      </c>
      <c r="C39" s="125">
        <v>1.9342465753424658</v>
      </c>
      <c r="D39" s="126">
        <v>17.311845927643056</v>
      </c>
      <c r="E39" s="201">
        <v>1.9342465753424658</v>
      </c>
      <c r="F39" s="201">
        <v>16.978152199412698</v>
      </c>
      <c r="G39" s="125">
        <v>1.9342465753424658</v>
      </c>
      <c r="H39" s="125">
        <v>17.183059661804045</v>
      </c>
      <c r="M39" s="46"/>
      <c r="O39"/>
      <c r="P39"/>
      <c r="Q39"/>
    </row>
    <row r="40" spans="1:17" s="13" customFormat="1">
      <c r="A40" s="125">
        <v>1.9726027397260273</v>
      </c>
      <c r="B40" s="126">
        <v>17.015005459417143</v>
      </c>
      <c r="C40" s="125">
        <v>1.9726027397260273</v>
      </c>
      <c r="D40" s="126">
        <v>17.307347926513184</v>
      </c>
      <c r="E40" s="201">
        <v>1.9726027397260273</v>
      </c>
      <c r="F40" s="201">
        <v>16.974124682647673</v>
      </c>
      <c r="G40" s="125">
        <v>1.9726027397260273</v>
      </c>
      <c r="H40" s="125">
        <v>17.178937535466797</v>
      </c>
      <c r="M40" s="46"/>
      <c r="O40"/>
      <c r="P40"/>
      <c r="Q40"/>
    </row>
    <row r="41" spans="1:17" s="13" customFormat="1">
      <c r="A41" s="125">
        <v>2.117808219178082</v>
      </c>
      <c r="B41" s="126">
        <v>17.004349642375804</v>
      </c>
      <c r="C41" s="125">
        <v>2.117808219178082</v>
      </c>
      <c r="D41" s="126">
        <v>17.288155432396568</v>
      </c>
      <c r="E41" s="201">
        <v>2.117808219178082</v>
      </c>
      <c r="F41" s="201">
        <v>16.96019926842467</v>
      </c>
      <c r="G41" s="125">
        <v>2.117808219178082</v>
      </c>
      <c r="H41" s="125">
        <v>17.164072771997894</v>
      </c>
      <c r="M41" s="46"/>
      <c r="O41"/>
      <c r="P41"/>
      <c r="Q41"/>
    </row>
    <row r="42" spans="1:17" s="13" customFormat="1">
      <c r="A42" s="125">
        <v>2.4</v>
      </c>
      <c r="B42" s="126">
        <v>16.971762652528778</v>
      </c>
      <c r="C42" s="125">
        <v>2.4</v>
      </c>
      <c r="D42" s="126">
        <v>17.244129013521103</v>
      </c>
      <c r="E42" s="201">
        <v>2.4</v>
      </c>
      <c r="F42" s="201">
        <v>16.937957899852417</v>
      </c>
      <c r="G42" s="125">
        <v>2.4</v>
      </c>
      <c r="H42" s="125">
        <v>17.138221069897597</v>
      </c>
      <c r="M42" s="46"/>
      <c r="O42"/>
      <c r="P42"/>
      <c r="Q42"/>
    </row>
    <row r="43" spans="1:17" s="13" customFormat="1">
      <c r="A43" s="125">
        <v>2.4575342465753423</v>
      </c>
      <c r="B43" s="126">
        <v>16.963648369741801</v>
      </c>
      <c r="C43" s="125">
        <v>2.4575342465753423</v>
      </c>
      <c r="D43" s="126">
        <v>17.23447960892932</v>
      </c>
      <c r="E43" s="201">
        <v>2.4575342465753423</v>
      </c>
      <c r="F43" s="201">
        <v>16.934050472369666</v>
      </c>
      <c r="G43" s="125">
        <v>2.4575342465753423</v>
      </c>
      <c r="H43" s="125">
        <v>17.133394143626489</v>
      </c>
      <c r="M43" s="46"/>
      <c r="O43"/>
      <c r="P43"/>
      <c r="Q43"/>
    </row>
    <row r="44" spans="1:17" s="13" customFormat="1">
      <c r="A44" s="125">
        <v>2.5452054794520547</v>
      </c>
      <c r="B44" s="126">
        <v>16.950545308728614</v>
      </c>
      <c r="C44" s="125">
        <v>2.5452054794520547</v>
      </c>
      <c r="D44" s="126">
        <v>17.219524334628989</v>
      </c>
      <c r="E44" s="201">
        <v>2.5452054794520547</v>
      </c>
      <c r="F44" s="201">
        <v>16.928436198313701</v>
      </c>
      <c r="G44" s="125">
        <v>2.5452054794520547</v>
      </c>
      <c r="H44" s="125">
        <v>17.126302859491481</v>
      </c>
      <c r="M44" s="46"/>
      <c r="O44"/>
      <c r="P44"/>
      <c r="Q44"/>
    </row>
    <row r="45" spans="1:17" s="13" customFormat="1">
      <c r="A45" s="125">
        <v>2.6</v>
      </c>
      <c r="B45" s="126">
        <v>16.94195718610283</v>
      </c>
      <c r="C45" s="125">
        <v>2.6</v>
      </c>
      <c r="D45" s="126">
        <v>17.210066307342096</v>
      </c>
      <c r="E45" s="201">
        <v>2.6</v>
      </c>
      <c r="F45" s="201">
        <v>16.925119667046062</v>
      </c>
      <c r="G45" s="125">
        <v>2.6</v>
      </c>
      <c r="H45" s="125">
        <v>17.12202612335847</v>
      </c>
      <c r="M45" s="46"/>
      <c r="O45"/>
      <c r="P45"/>
      <c r="Q45"/>
    </row>
    <row r="46" spans="1:17" s="13" customFormat="1">
      <c r="A46" s="125">
        <v>2.6849315068493151</v>
      </c>
      <c r="B46" s="126">
        <v>16.928125094404468</v>
      </c>
      <c r="C46" s="125">
        <v>2.6849315068493151</v>
      </c>
      <c r="D46" s="126">
        <v>17.195303332781652</v>
      </c>
      <c r="E46" s="201">
        <v>2.6849315068493151</v>
      </c>
      <c r="F46" s="201">
        <v>16.920246731003672</v>
      </c>
      <c r="G46" s="125">
        <v>2.6849315068493151</v>
      </c>
      <c r="H46" s="125">
        <v>17.115622455883049</v>
      </c>
      <c r="M46" s="46"/>
      <c r="O46"/>
      <c r="P46"/>
      <c r="Q46"/>
    </row>
    <row r="47" spans="1:17" s="13" customFormat="1">
      <c r="A47" s="125">
        <v>2.7095890410958905</v>
      </c>
      <c r="B47" s="126">
        <v>16.924003823225032</v>
      </c>
      <c r="C47" s="125">
        <v>2.7095890410958905</v>
      </c>
      <c r="D47" s="126">
        <v>17.191003469875721</v>
      </c>
      <c r="E47" s="201">
        <v>2.7095890410958905</v>
      </c>
      <c r="F47" s="201">
        <v>16.918889261302116</v>
      </c>
      <c r="G47" s="125">
        <v>2.7095890410958905</v>
      </c>
      <c r="H47" s="125">
        <v>17.113812915282288</v>
      </c>
      <c r="M47" s="46"/>
      <c r="O47"/>
      <c r="P47"/>
      <c r="Q47"/>
    </row>
    <row r="48" spans="1:17" s="13" customFormat="1">
      <c r="A48" s="125">
        <v>2.7205479452054795</v>
      </c>
      <c r="B48" s="126">
        <v>16.922158212127215</v>
      </c>
      <c r="C48" s="125">
        <v>2.7205479452054795</v>
      </c>
      <c r="D48" s="126">
        <v>17.189091359455922</v>
      </c>
      <c r="E48" s="201">
        <v>2.7205479452054795</v>
      </c>
      <c r="F48" s="201">
        <v>16.918293844764619</v>
      </c>
      <c r="G48" s="125">
        <v>2.7205479452054795</v>
      </c>
      <c r="H48" s="125">
        <v>17.113015662449872</v>
      </c>
      <c r="M48" s="46"/>
      <c r="O48"/>
      <c r="P48"/>
      <c r="Q48"/>
    </row>
    <row r="49" spans="1:17" s="13" customFormat="1">
      <c r="A49" s="125">
        <v>2.7917808219178082</v>
      </c>
      <c r="B49" s="126">
        <v>16.909969027928717</v>
      </c>
      <c r="C49" s="125">
        <v>2.7917808219178082</v>
      </c>
      <c r="D49" s="126">
        <v>17.176658129503618</v>
      </c>
      <c r="E49" s="201">
        <v>2.7917808219178082</v>
      </c>
      <c r="F49" s="201">
        <v>16.914537647477921</v>
      </c>
      <c r="G49" s="125">
        <v>2.7917808219178082</v>
      </c>
      <c r="H49" s="125">
        <v>17.107936075196449</v>
      </c>
      <c r="M49" s="46"/>
      <c r="O49"/>
      <c r="P49"/>
      <c r="Q49"/>
    </row>
    <row r="50" spans="1:17" s="13" customFormat="1">
      <c r="A50" s="61">
        <v>2.9260273972602739</v>
      </c>
      <c r="B50" s="35">
        <v>16.88623336359878</v>
      </c>
      <c r="C50" s="61">
        <v>2.9260273972602739</v>
      </c>
      <c r="D50" s="35">
        <v>17.153301931302156</v>
      </c>
      <c r="E50" s="201">
        <v>2.9260273972602739</v>
      </c>
      <c r="F50" s="201">
        <v>16.90795606824318</v>
      </c>
      <c r="G50" s="125">
        <v>2.9260273972602739</v>
      </c>
      <c r="H50" s="125">
        <v>17.098825551391393</v>
      </c>
      <c r="I50" s="127"/>
      <c r="M50" s="46"/>
      <c r="O50"/>
      <c r="P50"/>
      <c r="Q50"/>
    </row>
    <row r="51" spans="1:17" s="13" customFormat="1">
      <c r="A51" s="61">
        <v>2.9972602739726026</v>
      </c>
      <c r="B51" s="35">
        <v>16.873322870371908</v>
      </c>
      <c r="C51" s="61">
        <v>2.9972602739726026</v>
      </c>
      <c r="D51" s="35">
        <v>17.141006067397235</v>
      </c>
      <c r="E51" s="201">
        <v>2.9972602739726026</v>
      </c>
      <c r="F51" s="201">
        <v>16.904703352707685</v>
      </c>
      <c r="G51" s="125">
        <v>2.9972602739726026</v>
      </c>
      <c r="H51" s="125">
        <v>17.094223491275429</v>
      </c>
      <c r="I51" s="127"/>
      <c r="M51" s="46"/>
      <c r="O51"/>
      <c r="P51"/>
      <c r="Q51"/>
    </row>
    <row r="52" spans="1:17" s="13" customFormat="1">
      <c r="A52" s="61">
        <v>3.010958904109589</v>
      </c>
      <c r="B52" s="35">
        <v>16.870820062357428</v>
      </c>
      <c r="C52" s="61">
        <v>3.010958904109589</v>
      </c>
      <c r="D52" s="35">
        <v>17.138652298245404</v>
      </c>
      <c r="E52" s="201">
        <v>3.010958904109589</v>
      </c>
      <c r="F52" s="201">
        <v>16.904095484883609</v>
      </c>
      <c r="G52" s="125">
        <v>3.010958904109589</v>
      </c>
      <c r="H52" s="125">
        <v>17.093356129624347</v>
      </c>
      <c r="I52" s="127"/>
      <c r="M52" s="46"/>
      <c r="O52"/>
      <c r="P52"/>
      <c r="Q52"/>
    </row>
    <row r="53" spans="1:17" s="13" customFormat="1">
      <c r="A53" s="61">
        <v>3.0246575342465754</v>
      </c>
      <c r="B53" s="35">
        <v>16.868311480813048</v>
      </c>
      <c r="C53" s="61">
        <v>3.0246575342465754</v>
      </c>
      <c r="D53" s="35">
        <v>17.136302415391992</v>
      </c>
      <c r="E53" s="201">
        <v>3.0246575342465754</v>
      </c>
      <c r="F53" s="201">
        <v>16.903493126217374</v>
      </c>
      <c r="G53" s="125">
        <v>3.0246575342465754</v>
      </c>
      <c r="H53" s="125">
        <v>17.092494350109643</v>
      </c>
      <c r="I53" s="127"/>
      <c r="M53" s="46"/>
      <c r="O53"/>
      <c r="P53"/>
      <c r="Q53"/>
    </row>
    <row r="54" spans="1:17" s="13" customFormat="1">
      <c r="A54" s="61">
        <v>3.0904109589041098</v>
      </c>
      <c r="B54" s="35">
        <v>16.856198441574776</v>
      </c>
      <c r="C54" s="61">
        <v>3.0904109589041098</v>
      </c>
      <c r="D54" s="35">
        <v>17.125081834557278</v>
      </c>
      <c r="E54" s="201">
        <v>3.0904109589041098</v>
      </c>
      <c r="F54" s="201">
        <v>16.900676179337502</v>
      </c>
      <c r="G54" s="125">
        <v>3.0904109589041098</v>
      </c>
      <c r="H54" s="125">
        <v>17.088434087916625</v>
      </c>
      <c r="I54" s="127"/>
      <c r="M54" s="46"/>
      <c r="O54"/>
      <c r="P54"/>
      <c r="Q54"/>
    </row>
    <row r="55" spans="1:17" s="13" customFormat="1">
      <c r="A55" s="61">
        <v>3.1123287671232878</v>
      </c>
      <c r="B55" s="35">
        <v>16.852137615485031</v>
      </c>
      <c r="C55" s="61">
        <v>3.1123287671232878</v>
      </c>
      <c r="D55" s="35">
        <v>17.121365076921457</v>
      </c>
      <c r="E55" s="201">
        <v>3.1123287671232878</v>
      </c>
      <c r="F55" s="201">
        <v>16.899763661776323</v>
      </c>
      <c r="G55" s="125">
        <v>3.1123287671232878</v>
      </c>
      <c r="H55" s="125">
        <v>17.087108165102549</v>
      </c>
      <c r="I55" s="127"/>
      <c r="M55" s="46"/>
      <c r="O55"/>
      <c r="P55"/>
      <c r="Q55"/>
    </row>
    <row r="56" spans="1:17" s="13" customFormat="1">
      <c r="A56" s="61">
        <v>3.3561643835616439</v>
      </c>
      <c r="B56" s="35">
        <v>16.806502559957792</v>
      </c>
      <c r="C56" s="61">
        <v>3.3561643835616439</v>
      </c>
      <c r="D56" s="35">
        <v>17.080968865033409</v>
      </c>
      <c r="E56" s="201">
        <v>3.3561643835616439</v>
      </c>
      <c r="F56" s="201">
        <v>16.890416167158673</v>
      </c>
      <c r="G56" s="125">
        <v>3.3561643835616439</v>
      </c>
      <c r="H56" s="125">
        <v>17.073226402249865</v>
      </c>
      <c r="I56" s="127"/>
      <c r="M56" s="46"/>
      <c r="O56"/>
      <c r="P56"/>
      <c r="Q56"/>
    </row>
    <row r="57" spans="1:17" s="13" customFormat="1">
      <c r="A57" s="61">
        <v>3.484931506849315</v>
      </c>
      <c r="B57" s="35">
        <v>16.782305919906303</v>
      </c>
      <c r="C57" s="61">
        <v>3.484931506849315</v>
      </c>
      <c r="D57" s="35">
        <v>17.0604495047209</v>
      </c>
      <c r="E57" s="201">
        <v>3.484931506849315</v>
      </c>
      <c r="F57" s="201">
        <v>16.88600789138799</v>
      </c>
      <c r="G57" s="125">
        <v>3.484931506849315</v>
      </c>
      <c r="H57" s="125">
        <v>17.066491636193803</v>
      </c>
      <c r="I57" s="127"/>
      <c r="M57" s="46"/>
      <c r="O57"/>
      <c r="P57"/>
      <c r="Q57"/>
    </row>
    <row r="58" spans="1:17" s="13" customFormat="1">
      <c r="A58" s="61">
        <v>3.5013698630136987</v>
      </c>
      <c r="B58" s="35">
        <v>16.779222392947759</v>
      </c>
      <c r="C58" s="61">
        <v>3.5013698630136987</v>
      </c>
      <c r="D58" s="35">
        <v>17.057874474672442</v>
      </c>
      <c r="E58" s="201">
        <v>3.5013698630136987</v>
      </c>
      <c r="F58" s="201">
        <v>16.885468482382461</v>
      </c>
      <c r="G58" s="125">
        <v>3.5013698630136987</v>
      </c>
      <c r="H58" s="125">
        <v>17.06565935893698</v>
      </c>
      <c r="I58" s="127"/>
      <c r="M58" s="46"/>
      <c r="O58"/>
      <c r="P58"/>
      <c r="Q58"/>
    </row>
    <row r="59" spans="1:17" s="13" customFormat="1">
      <c r="A59" s="61">
        <v>3.8547945205479452</v>
      </c>
      <c r="B59" s="35">
        <v>16.713767667410416</v>
      </c>
      <c r="C59" s="61">
        <v>3.8547945205479452</v>
      </c>
      <c r="D59" s="35">
        <v>17.00509805484991</v>
      </c>
      <c r="E59" s="201">
        <v>3.8547945205479452</v>
      </c>
      <c r="F59" s="201">
        <v>16.874984429847693</v>
      </c>
      <c r="G59" s="125">
        <v>3.8547945205479452</v>
      </c>
      <c r="H59" s="125">
        <v>17.049135404341609</v>
      </c>
      <c r="I59" s="127"/>
      <c r="M59" s="46"/>
      <c r="O59"/>
      <c r="P59"/>
      <c r="Q59"/>
    </row>
    <row r="60" spans="1:17" s="13" customFormat="1">
      <c r="A60" s="61">
        <v>3.9178082191780823</v>
      </c>
      <c r="B60" s="35">
        <v>16.702342383219126</v>
      </c>
      <c r="C60" s="61">
        <v>3.9178082191780823</v>
      </c>
      <c r="D60" s="35">
        <v>16.99622131939844</v>
      </c>
      <c r="E60" s="201">
        <v>3.9178082191780823</v>
      </c>
      <c r="F60" s="201">
        <v>16.8733139565046</v>
      </c>
      <c r="G60" s="125">
        <v>3.9178082191780823</v>
      </c>
      <c r="H60" s="125">
        <v>17.046442851918542</v>
      </c>
      <c r="I60" s="127"/>
      <c r="M60" s="46"/>
      <c r="O60"/>
      <c r="P60"/>
      <c r="Q60"/>
    </row>
    <row r="61" spans="1:17" s="13" customFormat="1">
      <c r="A61" s="61">
        <v>4.0191780821917806</v>
      </c>
      <c r="B61" s="35">
        <v>16.68416428251296</v>
      </c>
      <c r="C61" s="61">
        <v>4.0191780821917806</v>
      </c>
      <c r="D61" s="35">
        <v>16.982283065635318</v>
      </c>
      <c r="E61" s="201">
        <v>4.0191780821917806</v>
      </c>
      <c r="F61" s="201">
        <v>16.870736629471029</v>
      </c>
      <c r="G61" s="125">
        <v>4.0191780821917806</v>
      </c>
      <c r="H61" s="125">
        <v>17.04225744907739</v>
      </c>
      <c r="I61" s="127"/>
      <c r="M61" s="46"/>
      <c r="O61"/>
      <c r="P61"/>
      <c r="Q61"/>
    </row>
    <row r="62" spans="1:17" s="13" customFormat="1">
      <c r="A62" s="61">
        <v>4.0767123287671234</v>
      </c>
      <c r="B62" s="35">
        <v>16.673965956903892</v>
      </c>
      <c r="C62" s="61">
        <v>4.0767123287671234</v>
      </c>
      <c r="D62" s="35">
        <v>16.974558958517317</v>
      </c>
      <c r="E62" s="201">
        <v>4.0767123287671234</v>
      </c>
      <c r="F62" s="201">
        <v>16.869330864214717</v>
      </c>
      <c r="G62" s="125">
        <v>4.0767123287671234</v>
      </c>
      <c r="H62" s="125">
        <v>17.039958909995434</v>
      </c>
      <c r="I62" s="127"/>
      <c r="M62" s="46"/>
      <c r="O62"/>
      <c r="P62"/>
      <c r="Q62"/>
    </row>
    <row r="63" spans="1:17" s="13" customFormat="1">
      <c r="A63" s="61">
        <v>4.1369863013698627</v>
      </c>
      <c r="B63" s="35">
        <v>16.663379962583868</v>
      </c>
      <c r="C63" s="61">
        <v>4.1369863013698627</v>
      </c>
      <c r="D63" s="35">
        <v>16.966611171765656</v>
      </c>
      <c r="E63" s="201">
        <v>4.1369863013698627</v>
      </c>
      <c r="F63" s="201">
        <v>16.867900113117031</v>
      </c>
      <c r="G63" s="125">
        <v>4.1369863013698627</v>
      </c>
      <c r="H63" s="125">
        <v>17.037608347919566</v>
      </c>
      <c r="I63" s="127"/>
      <c r="M63" s="46"/>
      <c r="O63"/>
      <c r="P63"/>
      <c r="Q63"/>
    </row>
    <row r="64" spans="1:17" s="13" customFormat="1">
      <c r="A64" s="61">
        <v>4.1452054794520548</v>
      </c>
      <c r="B64" s="35">
        <v>16.661944410427033</v>
      </c>
      <c r="C64" s="61">
        <v>4.1452054794520548</v>
      </c>
      <c r="D64" s="35">
        <v>16.965538753222951</v>
      </c>
      <c r="E64" s="201">
        <v>4.1452054794520548</v>
      </c>
      <c r="F64" s="201">
        <v>16.867708235794375</v>
      </c>
      <c r="G64" s="125">
        <v>4.1452054794520548</v>
      </c>
      <c r="H64" s="125">
        <v>17.037292266999682</v>
      </c>
      <c r="I64" s="127"/>
      <c r="M64" s="46"/>
      <c r="O64"/>
      <c r="P64"/>
      <c r="Q64"/>
    </row>
    <row r="65" spans="1:17" s="13" customFormat="1">
      <c r="A65" s="61">
        <v>4.1917808219178081</v>
      </c>
      <c r="B65" s="35">
        <v>16.653846700335183</v>
      </c>
      <c r="C65" s="61">
        <v>4.1917808219178081</v>
      </c>
      <c r="D65" s="35">
        <v>16.959512989114135</v>
      </c>
      <c r="E65" s="201">
        <v>4.1917808219178081</v>
      </c>
      <c r="F65" s="201">
        <v>16.866635149908515</v>
      </c>
      <c r="G65" s="125">
        <v>4.1917808219178081</v>
      </c>
      <c r="H65" s="125">
        <v>17.035520901814461</v>
      </c>
      <c r="I65" s="127"/>
      <c r="M65" s="46"/>
      <c r="O65"/>
      <c r="P65"/>
      <c r="Q65"/>
    </row>
    <row r="66" spans="1:17" s="13" customFormat="1">
      <c r="A66" s="61">
        <v>4.3506849315068497</v>
      </c>
      <c r="B66" s="35">
        <v>16.626711133394934</v>
      </c>
      <c r="C66" s="61">
        <v>4.3506849315068497</v>
      </c>
      <c r="D66" s="35">
        <v>16.939602810096943</v>
      </c>
      <c r="E66" s="201">
        <v>4.3506849315068497</v>
      </c>
      <c r="F66" s="201">
        <v>16.863147013103564</v>
      </c>
      <c r="G66" s="125">
        <v>4.3506849315068497</v>
      </c>
      <c r="H66" s="125">
        <v>17.029720799374083</v>
      </c>
      <c r="I66" s="127"/>
      <c r="M66" s="46"/>
      <c r="O66"/>
      <c r="P66"/>
      <c r="Q66"/>
    </row>
    <row r="67" spans="1:17" s="13" customFormat="1">
      <c r="A67" s="61">
        <v>4.3643835616438356</v>
      </c>
      <c r="B67" s="35">
        <v>16.624408615493259</v>
      </c>
      <c r="C67" s="61">
        <v>4.3643835616438356</v>
      </c>
      <c r="D67" s="35">
        <v>16.937932723825</v>
      </c>
      <c r="E67" s="201">
        <v>4.3643835616438356</v>
      </c>
      <c r="F67" s="201">
        <v>16.862858208469511</v>
      </c>
      <c r="G67" s="125">
        <v>4.3643835616438356</v>
      </c>
      <c r="H67" s="125">
        <v>17.029237738558621</v>
      </c>
      <c r="I67" s="127"/>
      <c r="M67" s="46"/>
      <c r="O67"/>
      <c r="P67"/>
      <c r="Q67"/>
    </row>
    <row r="68" spans="1:17" s="13" customFormat="1">
      <c r="A68" s="61">
        <v>4.441095890410959</v>
      </c>
      <c r="B68" s="35">
        <v>16.611625465371983</v>
      </c>
      <c r="C68" s="61">
        <v>4.441095890410959</v>
      </c>
      <c r="D68" s="35">
        <v>16.928713701324739</v>
      </c>
      <c r="E68" s="201">
        <v>4.441095890410959</v>
      </c>
      <c r="F68" s="201">
        <v>16.861273840014015</v>
      </c>
      <c r="G68" s="125">
        <v>4.441095890410959</v>
      </c>
      <c r="H68" s="125">
        <v>17.026580159304316</v>
      </c>
      <c r="I68" s="127"/>
      <c r="M68" s="46"/>
      <c r="O68"/>
      <c r="P68"/>
      <c r="Q68"/>
    </row>
    <row r="69" spans="1:17" s="13" customFormat="1">
      <c r="A69" s="61">
        <v>4.6794520547945204</v>
      </c>
      <c r="B69" s="35">
        <v>16.573139267820558</v>
      </c>
      <c r="C69" s="61">
        <v>4.6794520547945204</v>
      </c>
      <c r="D69" s="35">
        <v>16.901475602591674</v>
      </c>
      <c r="E69" s="201">
        <v>4.6794520547945204</v>
      </c>
      <c r="F69" s="201">
        <v>16.856682559345447</v>
      </c>
      <c r="G69" s="125">
        <v>4.6794520547945204</v>
      </c>
      <c r="H69" s="125">
        <v>17.018809174184302</v>
      </c>
      <c r="I69" s="127"/>
      <c r="M69" s="46"/>
      <c r="O69"/>
      <c r="P69"/>
      <c r="Q69"/>
    </row>
    <row r="70" spans="1:17" s="13" customFormat="1">
      <c r="A70" s="61">
        <v>4.6821917808219178</v>
      </c>
      <c r="B70" s="35">
        <v>16.572707942558516</v>
      </c>
      <c r="C70" s="61">
        <v>4.6821917808219178</v>
      </c>
      <c r="D70" s="35">
        <v>16.901174548449461</v>
      </c>
      <c r="E70" s="201">
        <v>4.6821917808219178</v>
      </c>
      <c r="F70" s="201">
        <v>16.856632504408651</v>
      </c>
      <c r="G70" s="125">
        <v>4.6821917808219178</v>
      </c>
      <c r="H70" s="125">
        <v>17.018723901336898</v>
      </c>
      <c r="I70" s="127"/>
      <c r="M70" s="46"/>
      <c r="O70"/>
      <c r="P70"/>
      <c r="Q70"/>
    </row>
    <row r="71" spans="1:17" s="13" customFormat="1">
      <c r="A71" s="61">
        <v>4.7616438356164386</v>
      </c>
      <c r="B71" s="35">
        <v>16.560309991383647</v>
      </c>
      <c r="C71" s="61">
        <v>4.7616438356164386</v>
      </c>
      <c r="D71" s="35">
        <v>16.892559266137773</v>
      </c>
      <c r="E71" s="201">
        <v>4.7616438356164386</v>
      </c>
      <c r="F71" s="201">
        <v>16.85520597652317</v>
      </c>
      <c r="G71" s="125">
        <v>4.7616438356164386</v>
      </c>
      <c r="H71" s="125">
        <v>17.016288858387195</v>
      </c>
      <c r="I71" s="127"/>
      <c r="M71" s="46"/>
      <c r="O71"/>
      <c r="P71"/>
      <c r="Q71"/>
    </row>
    <row r="72" spans="1:17" s="13" customFormat="1">
      <c r="A72" s="61">
        <v>4.8027397260273972</v>
      </c>
      <c r="B72" s="35">
        <v>16.553981279585873</v>
      </c>
      <c r="C72" s="61">
        <v>4.8027397260273972</v>
      </c>
      <c r="D72" s="35">
        <v>16.888189456248661</v>
      </c>
      <c r="E72" s="201">
        <v>4.8027397260273972</v>
      </c>
      <c r="F72" s="201">
        <v>16.854486644017697</v>
      </c>
      <c r="G72" s="125">
        <v>4.8027397260273972</v>
      </c>
      <c r="H72" s="125">
        <v>17.01505748649701</v>
      </c>
      <c r="I72" s="127"/>
      <c r="M72" s="46"/>
      <c r="O72"/>
      <c r="P72"/>
      <c r="Q72"/>
    </row>
    <row r="73" spans="1:17" s="13" customFormat="1">
      <c r="A73" s="61">
        <v>4.8410958904109593</v>
      </c>
      <c r="B73" s="35">
        <v>16.548126279944576</v>
      </c>
      <c r="C73" s="61">
        <v>4.8410958904109593</v>
      </c>
      <c r="D73" s="35">
        <v>16.884163226652159</v>
      </c>
      <c r="E73" s="201">
        <v>4.8410958904109593</v>
      </c>
      <c r="F73" s="201">
        <v>16.853826289548834</v>
      </c>
      <c r="G73" s="125">
        <v>4.8410958904109593</v>
      </c>
      <c r="H73" s="125">
        <v>17.013925051419477</v>
      </c>
      <c r="I73" s="127"/>
      <c r="M73" s="46"/>
      <c r="O73"/>
      <c r="P73"/>
      <c r="Q73"/>
    </row>
    <row r="74" spans="1:17" s="13" customFormat="1">
      <c r="A74" s="61">
        <v>5.2547945205479456</v>
      </c>
      <c r="B74" s="35">
        <v>16.488145659235908</v>
      </c>
      <c r="C74" s="61">
        <v>5.2547945205479456</v>
      </c>
      <c r="D74" s="35">
        <v>16.843776074112181</v>
      </c>
      <c r="E74" s="201">
        <v>5.2547945205479456</v>
      </c>
      <c r="F74" s="201">
        <v>16.847316813666978</v>
      </c>
      <c r="G74" s="125">
        <v>5.2547945205479456</v>
      </c>
      <c r="H74" s="125">
        <v>17.002664095648569</v>
      </c>
      <c r="I74" s="127"/>
      <c r="M74" s="46"/>
      <c r="O74"/>
      <c r="P74"/>
      <c r="Q74"/>
    </row>
    <row r="75" spans="1:17" s="13" customFormat="1">
      <c r="A75" s="61">
        <v>5.2712328767123289</v>
      </c>
      <c r="B75" s="35">
        <v>16.485881033972415</v>
      </c>
      <c r="C75" s="61">
        <v>5.2712328767123289</v>
      </c>
      <c r="D75" s="35">
        <v>16.842280122320808</v>
      </c>
      <c r="E75" s="201">
        <v>5.2712328767123289</v>
      </c>
      <c r="F75" s="201">
        <v>16.847079272290433</v>
      </c>
      <c r="G75" s="125">
        <v>5.2712328767123289</v>
      </c>
      <c r="H75" s="125">
        <v>17.002249995552219</v>
      </c>
      <c r="I75" s="127"/>
      <c r="M75" s="46"/>
      <c r="O75"/>
      <c r="P75"/>
      <c r="Q75"/>
    </row>
    <row r="76" spans="1:17" s="13" customFormat="1">
      <c r="A76" s="61">
        <v>5.2712328767123289</v>
      </c>
      <c r="B76" s="35">
        <v>16.485881033972415</v>
      </c>
      <c r="C76" s="61">
        <v>5.2712328767123289</v>
      </c>
      <c r="D76" s="35">
        <v>16.842280122320808</v>
      </c>
      <c r="E76" s="201">
        <v>5.2712328767123289</v>
      </c>
      <c r="F76" s="201">
        <v>16.847079272290433</v>
      </c>
      <c r="G76" s="125">
        <v>5.2712328767123289</v>
      </c>
      <c r="H76" s="125">
        <v>17.002249995552219</v>
      </c>
      <c r="I76" s="127"/>
      <c r="M76" s="46"/>
      <c r="O76"/>
      <c r="P76"/>
      <c r="Q76"/>
    </row>
    <row r="77" spans="1:17" s="13" customFormat="1">
      <c r="A77" s="61">
        <v>5.3260273972602743</v>
      </c>
      <c r="B77" s="35">
        <v>16.478396768766814</v>
      </c>
      <c r="C77" s="61">
        <v>5.3260273972602743</v>
      </c>
      <c r="D77" s="35">
        <v>16.837350273488227</v>
      </c>
      <c r="E77" s="201">
        <v>5.3260273972602743</v>
      </c>
      <c r="F77" s="201">
        <v>16.846298061086596</v>
      </c>
      <c r="G77" s="125">
        <v>5.3260273972602743</v>
      </c>
      <c r="H77" s="125">
        <v>17.000886656780722</v>
      </c>
      <c r="I77" s="127"/>
      <c r="M77" s="46"/>
      <c r="O77"/>
      <c r="P77"/>
      <c r="Q77"/>
    </row>
    <row r="78" spans="1:17" s="13" customFormat="1">
      <c r="A78" s="128">
        <v>5.3506849315068497</v>
      </c>
      <c r="B78" s="128">
        <v>16.475061080650089</v>
      </c>
      <c r="C78" s="35">
        <v>5.3506849315068497</v>
      </c>
      <c r="D78" s="35">
        <v>16.83515994542979</v>
      </c>
      <c r="E78" s="201">
        <v>5.3506849315068497</v>
      </c>
      <c r="F78" s="201">
        <v>16.845951737790688</v>
      </c>
      <c r="G78" s="125">
        <v>5.3506849315068497</v>
      </c>
      <c r="H78" s="125">
        <v>17.000281554089813</v>
      </c>
      <c r="I78" s="127"/>
      <c r="M78" s="46"/>
      <c r="O78"/>
      <c r="P78"/>
      <c r="Q78"/>
    </row>
    <row r="79" spans="1:17" s="13" customFormat="1">
      <c r="A79" s="128">
        <v>5.3616438356164382</v>
      </c>
      <c r="B79" s="128">
        <v>16.473584947626783</v>
      </c>
      <c r="C79" s="35">
        <v>5.3616438356164382</v>
      </c>
      <c r="D79" s="35">
        <v>16.834192003190672</v>
      </c>
      <c r="E79" s="201">
        <v>5.3616438356164382</v>
      </c>
      <c r="F79" s="201">
        <v>16.845798839125159</v>
      </c>
      <c r="G79" s="125">
        <v>5.3616438356164382</v>
      </c>
      <c r="H79" s="125">
        <v>17.000014268965312</v>
      </c>
      <c r="I79" s="127"/>
      <c r="M79" s="46"/>
      <c r="O79"/>
      <c r="P79"/>
      <c r="Q79"/>
    </row>
    <row r="80" spans="1:17" s="13" customFormat="1">
      <c r="A80" s="128">
        <v>5.5890410958904111</v>
      </c>
      <c r="B80" s="128">
        <v>16.443831413295307</v>
      </c>
      <c r="C80" s="35">
        <v>5.5890410958904111</v>
      </c>
      <c r="D80" s="35">
        <v>16.81485132626095</v>
      </c>
      <c r="E80" s="201">
        <v>5.5890410958904111</v>
      </c>
      <c r="F80" s="201">
        <v>16.842761537355734</v>
      </c>
      <c r="G80" s="125">
        <v>5.5890410958904111</v>
      </c>
      <c r="H80" s="125">
        <v>16.994687844749023</v>
      </c>
      <c r="I80" s="127"/>
      <c r="M80" s="46"/>
      <c r="O80"/>
      <c r="P80"/>
      <c r="Q80"/>
    </row>
    <row r="81" spans="1:17" s="13" customFormat="1">
      <c r="A81" s="128">
        <v>5.9150684931506845</v>
      </c>
      <c r="B81" s="128">
        <v>16.403993635176239</v>
      </c>
      <c r="C81" s="35">
        <v>5.9150684931506845</v>
      </c>
      <c r="D81" s="35">
        <v>16.78942874187268</v>
      </c>
      <c r="E81" s="201">
        <v>5.9150684931506845</v>
      </c>
      <c r="F81" s="201">
        <v>16.838814402039691</v>
      </c>
      <c r="G81" s="125">
        <v>5.9150684931506845</v>
      </c>
      <c r="H81" s="125">
        <v>16.987721529544086</v>
      </c>
      <c r="I81" s="127"/>
      <c r="M81" s="46"/>
      <c r="O81"/>
      <c r="P81"/>
      <c r="Q81"/>
    </row>
    <row r="82" spans="1:17" s="13" customFormat="1">
      <c r="A82" s="128">
        <v>6.2</v>
      </c>
      <c r="B82" s="128">
        <v>16.371745050273677</v>
      </c>
      <c r="C82" s="35">
        <v>6.2</v>
      </c>
      <c r="D82" s="35">
        <v>16.769207402052988</v>
      </c>
      <c r="E82" s="201">
        <v>6.2</v>
      </c>
      <c r="F82" s="201">
        <v>16.83570482807426</v>
      </c>
      <c r="G82" s="125">
        <v>6.2</v>
      </c>
      <c r="H82" s="125">
        <v>16.982202311902348</v>
      </c>
      <c r="I82" s="127"/>
      <c r="M82" s="46"/>
      <c r="O82"/>
      <c r="P82"/>
      <c r="Q82"/>
    </row>
    <row r="83" spans="1:17" s="13" customFormat="1">
      <c r="A83" s="128">
        <v>6.3068493150684928</v>
      </c>
      <c r="B83" s="128">
        <v>16.36023527754411</v>
      </c>
      <c r="C83" s="35">
        <v>6.3068493150684928</v>
      </c>
      <c r="D83" s="35">
        <v>16.762061103853874</v>
      </c>
      <c r="E83" s="201">
        <v>6.3068493150684928</v>
      </c>
      <c r="F83" s="201">
        <v>16.834611194913141</v>
      </c>
      <c r="G83" s="125">
        <v>6.3068493150684928</v>
      </c>
      <c r="H83" s="125">
        <v>16.980255410177293</v>
      </c>
      <c r="I83" s="127"/>
      <c r="M83" s="46"/>
      <c r="O83"/>
      <c r="P83"/>
      <c r="Q83"/>
    </row>
    <row r="84" spans="1:17" s="13" customFormat="1">
      <c r="A84" s="128">
        <v>6.375342465753425</v>
      </c>
      <c r="B84" s="128">
        <v>16.35301819299282</v>
      </c>
      <c r="C84" s="35">
        <v>6.375342465753425</v>
      </c>
      <c r="D84" s="35">
        <v>16.757598012568376</v>
      </c>
      <c r="E84" s="201">
        <v>6.375342465753425</v>
      </c>
      <c r="F84" s="201">
        <v>16.833929434244133</v>
      </c>
      <c r="G84" s="125">
        <v>6.375342465753425</v>
      </c>
      <c r="H84" s="125">
        <v>16.97904031658901</v>
      </c>
      <c r="I84" s="127"/>
      <c r="M84" s="46"/>
      <c r="O84"/>
      <c r="P84"/>
      <c r="Q84"/>
    </row>
    <row r="85" spans="1:17" s="13" customFormat="1">
      <c r="A85" s="128">
        <v>6.5205479452054798</v>
      </c>
      <c r="B85" s="128">
        <v>16.338122320411763</v>
      </c>
      <c r="C85" s="35">
        <v>6.5205479452054798</v>
      </c>
      <c r="D85" s="35">
        <v>16.748428240603609</v>
      </c>
      <c r="E85" s="201">
        <v>6.5205479452054798</v>
      </c>
      <c r="F85" s="201">
        <v>16.832531482111925</v>
      </c>
      <c r="G85" s="125">
        <v>6.5205479452054798</v>
      </c>
      <c r="H85" s="125">
        <v>16.976545546407152</v>
      </c>
      <c r="I85" s="127"/>
      <c r="M85" s="46"/>
      <c r="O85"/>
      <c r="P85"/>
      <c r="Q85"/>
    </row>
    <row r="86" spans="1:17" s="13" customFormat="1">
      <c r="A86" s="128">
        <v>6.5260273972602736</v>
      </c>
      <c r="B86" s="128">
        <v>16.337570761159714</v>
      </c>
      <c r="C86" s="35">
        <v>6.5260273972602736</v>
      </c>
      <c r="D86" s="35">
        <v>16.748089759667305</v>
      </c>
      <c r="E86" s="201">
        <v>6.5260273972602736</v>
      </c>
      <c r="F86" s="201">
        <v>16.832479947577241</v>
      </c>
      <c r="G86" s="125">
        <v>6.5260273972602736</v>
      </c>
      <c r="H86" s="125">
        <v>16.976453498818799</v>
      </c>
      <c r="I86" s="127"/>
      <c r="M86" s="46"/>
      <c r="O86"/>
      <c r="P86"/>
      <c r="Q86"/>
    </row>
    <row r="87" spans="1:17" s="13" customFormat="1">
      <c r="A87" s="128">
        <v>6.8958904109589039</v>
      </c>
      <c r="B87" s="128">
        <v>16.302031383482628</v>
      </c>
      <c r="C87" s="35">
        <v>6.8958904109589039</v>
      </c>
      <c r="D87" s="35">
        <v>16.726428417259818</v>
      </c>
      <c r="E87" s="201">
        <v>6.8958904109589039</v>
      </c>
      <c r="F87" s="201">
        <v>16.82919075225373</v>
      </c>
      <c r="G87" s="125">
        <v>6.8958904109589039</v>
      </c>
      <c r="H87" s="125">
        <v>16.970567830148408</v>
      </c>
      <c r="I87" s="127"/>
      <c r="M87" s="46"/>
      <c r="O87"/>
      <c r="P87"/>
      <c r="Q87"/>
    </row>
    <row r="88" spans="1:17" s="13" customFormat="1">
      <c r="A88" s="128">
        <v>7.1479452054794521</v>
      </c>
      <c r="B88" s="128">
        <v>16.279611323654876</v>
      </c>
      <c r="C88" s="35">
        <v>7.1479452054794521</v>
      </c>
      <c r="D88" s="35">
        <v>16.71290191296184</v>
      </c>
      <c r="E88" s="201">
        <v>7.1479452054794521</v>
      </c>
      <c r="F88" s="201">
        <v>16.827144300624973</v>
      </c>
      <c r="G88" s="125">
        <v>7.1479452054794521</v>
      </c>
      <c r="H88" s="125">
        <v>16.966896358043737</v>
      </c>
      <c r="I88" s="127"/>
      <c r="M88" s="46"/>
      <c r="O88"/>
      <c r="P88"/>
      <c r="Q88"/>
    </row>
    <row r="89" spans="1:17" s="13" customFormat="1">
      <c r="A89" s="128">
        <v>7.441095890410959</v>
      </c>
      <c r="B89" s="128">
        <v>16.255213535503344</v>
      </c>
      <c r="C89" s="35">
        <v>7.441095890410959</v>
      </c>
      <c r="D89" s="35">
        <v>16.698289505715213</v>
      </c>
      <c r="E89" s="201">
        <v>7.441095890410959</v>
      </c>
      <c r="F89" s="201">
        <v>16.824938618210481</v>
      </c>
      <c r="G89" s="125">
        <v>7.441095890410959</v>
      </c>
      <c r="H89" s="125">
        <v>16.962932280218766</v>
      </c>
      <c r="I89" s="127"/>
      <c r="M89" s="46"/>
      <c r="O89"/>
      <c r="P89"/>
      <c r="Q89"/>
    </row>
    <row r="90" spans="1:17" s="13" customFormat="1">
      <c r="A90" s="128">
        <v>7.463013698630137</v>
      </c>
      <c r="B90" s="128">
        <v>16.2534578944868</v>
      </c>
      <c r="C90" s="35">
        <v>7.463013698630137</v>
      </c>
      <c r="D90" s="35">
        <v>16.697241984277245</v>
      </c>
      <c r="E90" s="201">
        <v>7.463013698630137</v>
      </c>
      <c r="F90" s="201">
        <v>16.824780671068275</v>
      </c>
      <c r="G90" s="125">
        <v>7.463013698630137</v>
      </c>
      <c r="H90" s="125">
        <v>16.962648168391414</v>
      </c>
      <c r="I90" s="127"/>
      <c r="M90" s="46"/>
      <c r="O90"/>
      <c r="P90"/>
      <c r="Q90"/>
    </row>
    <row r="91" spans="1:17" s="13" customFormat="1">
      <c r="A91" s="128">
        <v>7.5315068493150683</v>
      </c>
      <c r="B91" s="128">
        <v>16.248030605149033</v>
      </c>
      <c r="C91" s="35">
        <v>7.5315068493150683</v>
      </c>
      <c r="D91" s="35">
        <v>16.694006922977557</v>
      </c>
      <c r="E91" s="201">
        <v>7.5315068493150683</v>
      </c>
      <c r="F91" s="201">
        <v>16.824293012768777</v>
      </c>
      <c r="G91" s="125">
        <v>7.5315068493150683</v>
      </c>
      <c r="H91" s="125">
        <v>16.96177078593033</v>
      </c>
      <c r="I91" s="127"/>
      <c r="M91" s="46"/>
      <c r="O91"/>
      <c r="P91"/>
      <c r="Q91"/>
    </row>
    <row r="92" spans="1:17" s="13" customFormat="1">
      <c r="A92" s="128">
        <v>7.7150684931506852</v>
      </c>
      <c r="B92" s="128">
        <v>16.233914966914643</v>
      </c>
      <c r="C92" s="35">
        <v>7.7150684931506852</v>
      </c>
      <c r="D92" s="35">
        <v>16.685614644906387</v>
      </c>
      <c r="E92" s="201">
        <v>7.7150684931506852</v>
      </c>
      <c r="F92" s="201">
        <v>16.823028795814231</v>
      </c>
      <c r="G92" s="125">
        <v>7.7150684931506852</v>
      </c>
      <c r="H92" s="125">
        <v>16.959494946922639</v>
      </c>
      <c r="I92" s="127"/>
      <c r="M92" s="46"/>
      <c r="O92"/>
      <c r="P92"/>
      <c r="Q92"/>
    </row>
    <row r="93" spans="1:17" s="13" customFormat="1">
      <c r="A93" s="128">
        <v>8.3945205479452056</v>
      </c>
      <c r="B93" s="128">
        <v>16.18662624221594</v>
      </c>
      <c r="C93" s="35">
        <v>8.3945205479452056</v>
      </c>
      <c r="D93" s="35">
        <v>16.657699391378134</v>
      </c>
      <c r="E93" s="201">
        <v>8.3945205479452056</v>
      </c>
      <c r="F93" s="201">
        <v>16.81883048764794</v>
      </c>
      <c r="G93" s="125">
        <v>8.3945205479452056</v>
      </c>
      <c r="H93" s="125">
        <v>16.951925909389342</v>
      </c>
      <c r="I93" s="127"/>
      <c r="M93" s="46"/>
      <c r="O93"/>
      <c r="P93"/>
      <c r="Q93"/>
    </row>
    <row r="94" spans="1:17" s="13" customFormat="1">
      <c r="A94" s="128">
        <v>8.4465753424657528</v>
      </c>
      <c r="B94" s="128">
        <v>16.183296785325552</v>
      </c>
      <c r="C94" s="35">
        <v>8.4465753424657528</v>
      </c>
      <c r="D94" s="35">
        <v>16.655743990046567</v>
      </c>
      <c r="E94" s="201">
        <v>8.4465753424657528</v>
      </c>
      <c r="F94" s="201">
        <v>16.818536704412356</v>
      </c>
      <c r="G94" s="125">
        <v>8.4465753424657528</v>
      </c>
      <c r="H94" s="125">
        <v>16.95139571705986</v>
      </c>
      <c r="I94" s="127"/>
      <c r="M94" s="46"/>
      <c r="O94"/>
      <c r="P94"/>
      <c r="Q94"/>
    </row>
    <row r="95" spans="1:17" s="13" customFormat="1">
      <c r="A95" s="128">
        <v>8.7753424657534254</v>
      </c>
      <c r="B95" s="128">
        <v>16.163134609893092</v>
      </c>
      <c r="C95" s="35">
        <v>8.7753424657534254</v>
      </c>
      <c r="D95" s="35">
        <v>16.643926245042586</v>
      </c>
      <c r="E95" s="201">
        <v>8.7753424657534254</v>
      </c>
      <c r="F95" s="201">
        <v>16.816761768683985</v>
      </c>
      <c r="G95" s="125">
        <v>8.7753424657534254</v>
      </c>
      <c r="H95" s="125">
        <v>16.948191293073389</v>
      </c>
      <c r="I95" s="127"/>
      <c r="M95" s="46"/>
      <c r="O95"/>
      <c r="P95"/>
      <c r="Q95"/>
    </row>
    <row r="96" spans="1:17" s="13" customFormat="1">
      <c r="A96" s="128">
        <v>9.2520547945205482</v>
      </c>
      <c r="B96" s="128">
        <v>16.136338956100381</v>
      </c>
      <c r="C96" s="35">
        <v>9.2520547945205482</v>
      </c>
      <c r="D96" s="35">
        <v>16.628274807457032</v>
      </c>
      <c r="E96" s="201">
        <v>9.2520547945205482</v>
      </c>
      <c r="F96" s="201">
        <v>16.81441221468345</v>
      </c>
      <c r="G96" s="125">
        <v>9.2520547945205482</v>
      </c>
      <c r="H96" s="125">
        <v>16.943946839599345</v>
      </c>
      <c r="I96" s="127"/>
      <c r="M96" s="46"/>
      <c r="O96"/>
      <c r="P96"/>
      <c r="Q96"/>
    </row>
    <row r="97" spans="1:17" s="13" customFormat="1">
      <c r="A97" s="128">
        <v>9.4849315068493159</v>
      </c>
      <c r="B97" s="128">
        <v>16.124196051171236</v>
      </c>
      <c r="C97" s="35">
        <v>9.4849315068493159</v>
      </c>
      <c r="D97" s="35">
        <v>16.621199100063965</v>
      </c>
      <c r="E97" s="201">
        <v>9.4849315068493159</v>
      </c>
      <c r="F97" s="201">
        <v>16.813350326857048</v>
      </c>
      <c r="G97" s="125">
        <v>9.4849315068493159</v>
      </c>
      <c r="H97" s="125">
        <v>16.942027765680876</v>
      </c>
      <c r="I97" s="127"/>
      <c r="M97" s="46"/>
      <c r="O97"/>
      <c r="P97"/>
      <c r="Q97"/>
    </row>
    <row r="98" spans="1:17" s="13" customFormat="1">
      <c r="A98" s="128">
        <v>10.189041095890412</v>
      </c>
      <c r="B98" s="128">
        <v>16.090779522720112</v>
      </c>
      <c r="C98" s="35">
        <v>10.189041095890412</v>
      </c>
      <c r="D98" s="35">
        <v>16.601769589095028</v>
      </c>
      <c r="E98" s="201">
        <v>10.189041095890412</v>
      </c>
      <c r="F98" s="201">
        <v>16.810434979358302</v>
      </c>
      <c r="G98" s="125">
        <v>10.189041095890412</v>
      </c>
      <c r="H98" s="125">
        <v>16.93675723928132</v>
      </c>
      <c r="I98" s="127"/>
      <c r="M98" s="46"/>
      <c r="O98"/>
      <c r="P98"/>
      <c r="Q98"/>
    </row>
    <row r="99" spans="1:17" s="13" customFormat="1">
      <c r="A99" s="128">
        <v>10.301369863013699</v>
      </c>
      <c r="B99" s="128">
        <v>16.085863260852285</v>
      </c>
      <c r="C99" s="35">
        <v>10.301369863013699</v>
      </c>
      <c r="D99" s="35">
        <v>16.598915386953927</v>
      </c>
      <c r="E99" s="201">
        <v>10.301369863013699</v>
      </c>
      <c r="F99" s="201">
        <v>16.810006752340012</v>
      </c>
      <c r="G99" s="125">
        <v>10.301369863013699</v>
      </c>
      <c r="H99" s="125">
        <v>16.935982890520918</v>
      </c>
      <c r="I99" s="127"/>
      <c r="M99" s="46"/>
      <c r="O99"/>
      <c r="P99"/>
      <c r="Q99"/>
    </row>
    <row r="100" spans="1:17" s="13" customFormat="1">
      <c r="A100" s="128">
        <v>11.671232876712329</v>
      </c>
      <c r="B100" s="128">
        <v>16.033446039464884</v>
      </c>
      <c r="C100" s="35">
        <v>11.671232876712329</v>
      </c>
      <c r="D100" s="35">
        <v>16.568528627341394</v>
      </c>
      <c r="E100" s="201">
        <v>11.671232876712329</v>
      </c>
      <c r="F100" s="201">
        <v>16.8054477740869</v>
      </c>
      <c r="G100" s="125">
        <v>11.671232876712329</v>
      </c>
      <c r="H100" s="125">
        <v>16.927737343727877</v>
      </c>
      <c r="I100" s="127"/>
      <c r="M100" s="46"/>
      <c r="O100"/>
      <c r="P100"/>
      <c r="Q100"/>
    </row>
    <row r="101" spans="1:17" s="13" customFormat="1">
      <c r="A101" s="128">
        <v>11.739726027397261</v>
      </c>
      <c r="B101" s="128">
        <v>16.031144103183472</v>
      </c>
      <c r="C101" s="35">
        <v>11.739726027397261</v>
      </c>
      <c r="D101" s="35">
        <v>16.567195514671162</v>
      </c>
      <c r="E101" s="201">
        <v>11.739726027397261</v>
      </c>
      <c r="F101" s="201">
        <v>16.805247757645404</v>
      </c>
      <c r="G101" s="125">
        <v>11.739726027397261</v>
      </c>
      <c r="H101" s="125">
        <v>16.927375538305146</v>
      </c>
      <c r="I101" s="127"/>
      <c r="M101" s="46"/>
      <c r="O101"/>
      <c r="P101"/>
      <c r="Q101"/>
    </row>
    <row r="102" spans="1:17" s="13" customFormat="1">
      <c r="A102" s="128">
        <v>12.158904109589042</v>
      </c>
      <c r="B102" s="128">
        <v>16.017619221910451</v>
      </c>
      <c r="C102" s="35">
        <v>12.158904109589042</v>
      </c>
      <c r="D102" s="35">
        <v>16.559364310430858</v>
      </c>
      <c r="E102" s="201">
        <v>12.158904109589042</v>
      </c>
      <c r="F102" s="201">
        <v>16.804072760359023</v>
      </c>
      <c r="G102" s="125">
        <v>12.158904109589042</v>
      </c>
      <c r="H102" s="125">
        <v>16.925250065179487</v>
      </c>
      <c r="I102" s="127"/>
      <c r="M102" s="46"/>
      <c r="O102"/>
      <c r="P102"/>
      <c r="Q102"/>
    </row>
    <row r="103" spans="1:17" s="13" customFormat="1">
      <c r="A103" s="128">
        <v>12.194520547945206</v>
      </c>
      <c r="B103" s="128">
        <v>16.016512775507486</v>
      </c>
      <c r="C103" s="35">
        <v>12.194520547945206</v>
      </c>
      <c r="D103" s="35">
        <v>16.558723747441697</v>
      </c>
      <c r="E103" s="201">
        <v>12.194520547945206</v>
      </c>
      <c r="F103" s="201">
        <v>16.803976647907692</v>
      </c>
      <c r="G103" s="125">
        <v>12.194520547945206</v>
      </c>
      <c r="H103" s="125">
        <v>16.925076202720103</v>
      </c>
      <c r="I103" s="127"/>
      <c r="M103" s="46"/>
      <c r="O103"/>
      <c r="P103"/>
      <c r="Q103"/>
    </row>
    <row r="104" spans="1:17" s="13" customFormat="1">
      <c r="A104" s="128">
        <v>14.027397260273972</v>
      </c>
      <c r="B104" s="128">
        <v>15.967148804710906</v>
      </c>
      <c r="C104" s="35">
        <v>14.027397260273972</v>
      </c>
      <c r="D104" s="35">
        <v>16.530153462014539</v>
      </c>
      <c r="E104" s="201">
        <v>14.027397260273972</v>
      </c>
      <c r="F104" s="201">
        <v>16.799689468999702</v>
      </c>
      <c r="G104" s="125">
        <v>14.027397260273972</v>
      </c>
      <c r="H104" s="125">
        <v>16.917320683316728</v>
      </c>
      <c r="I104" s="127"/>
      <c r="M104" s="46"/>
      <c r="O104"/>
      <c r="P104"/>
      <c r="Q104"/>
    </row>
    <row r="105" spans="1:17">
      <c r="A105" s="128">
        <v>14.616438356164384</v>
      </c>
      <c r="B105" s="128">
        <v>15.953912817768101</v>
      </c>
      <c r="C105" s="35">
        <v>14.616438356164384</v>
      </c>
      <c r="D105" s="35">
        <v>16.522494203750515</v>
      </c>
      <c r="E105" s="201">
        <v>14.616438356164384</v>
      </c>
      <c r="F105" s="201">
        <v>16.798540000662989</v>
      </c>
      <c r="G105" s="125">
        <v>14.616438356164384</v>
      </c>
      <c r="H105" s="125">
        <v>16.915241264318649</v>
      </c>
      <c r="I105" s="118"/>
    </row>
    <row r="106" spans="1:17">
      <c r="A106" s="128">
        <v>15.194520547945206</v>
      </c>
      <c r="B106" s="128">
        <v>15.941921513990053</v>
      </c>
      <c r="C106" s="35">
        <v>15.194520547945206</v>
      </c>
      <c r="D106" s="35">
        <v>16.515555248382974</v>
      </c>
      <c r="E106" s="201">
        <v>15.194520547945206</v>
      </c>
      <c r="F106" s="201">
        <v>16.797498577985092</v>
      </c>
      <c r="G106" s="125">
        <v>15.194520547945206</v>
      </c>
      <c r="H106" s="125">
        <v>16.913357306867205</v>
      </c>
      <c r="I106" s="118"/>
    </row>
    <row r="107" spans="1:17">
      <c r="A107" s="118"/>
      <c r="B107" s="118"/>
      <c r="C107" s="118"/>
      <c r="D107" s="118"/>
      <c r="E107" s="118"/>
      <c r="F107" s="118"/>
      <c r="G107" s="118"/>
      <c r="H107" s="118"/>
      <c r="I107" s="118"/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X30" sqref="X30"/>
    </sheetView>
  </sheetViews>
  <sheetFormatPr defaultRowHeight="15"/>
  <cols>
    <col min="1" max="1" width="9.140625" style="65"/>
    <col min="2" max="2" width="11" customWidth="1"/>
    <col min="3" max="3" width="11.5703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6" customWidth="1"/>
    <col min="12" max="20" width="7" customWidth="1"/>
  </cols>
  <sheetData>
    <row r="1" spans="1:11">
      <c r="A1" s="237" t="s">
        <v>125</v>
      </c>
      <c r="B1" s="356" t="str">
        <f>INDEX(Content!$B$3:$G$40,MATCH(A1,Content!$A$3:$A$40,0),1)</f>
        <v>Deposit rates in national currency, %.</v>
      </c>
      <c r="C1" s="357"/>
      <c r="D1" s="357"/>
      <c r="E1" s="357"/>
      <c r="F1" s="357"/>
      <c r="G1" s="357"/>
      <c r="H1" s="357"/>
      <c r="I1" s="358"/>
      <c r="J1" s="46"/>
      <c r="K1"/>
    </row>
    <row r="2" spans="1:11" ht="14.25" customHeight="1">
      <c r="A2" s="121" t="s">
        <v>13</v>
      </c>
      <c r="B2" s="24" t="s">
        <v>14</v>
      </c>
      <c r="C2" s="77" t="s">
        <v>65</v>
      </c>
      <c r="D2" s="77" t="s">
        <v>66</v>
      </c>
      <c r="E2" s="77" t="s">
        <v>26</v>
      </c>
      <c r="F2" s="373" t="s">
        <v>12</v>
      </c>
      <c r="G2" s="374"/>
      <c r="H2" s="374"/>
      <c r="I2" s="375"/>
      <c r="J2" s="46"/>
      <c r="K2"/>
    </row>
    <row r="3" spans="1:11">
      <c r="A3" s="481">
        <v>2022</v>
      </c>
      <c r="B3" s="23">
        <v>1</v>
      </c>
      <c r="C3" s="122">
        <v>7.9</v>
      </c>
      <c r="D3" s="122">
        <v>8.4</v>
      </c>
      <c r="E3" s="123">
        <v>10.25</v>
      </c>
      <c r="F3" s="376" t="s">
        <v>6</v>
      </c>
      <c r="G3" s="377"/>
      <c r="H3" s="377"/>
      <c r="I3" s="378"/>
      <c r="J3" s="46"/>
      <c r="K3"/>
    </row>
    <row r="4" spans="1:11">
      <c r="A4" s="481"/>
      <c r="B4" s="23">
        <v>2</v>
      </c>
      <c r="C4" s="122">
        <v>10.3</v>
      </c>
      <c r="D4" s="122">
        <v>8.5</v>
      </c>
      <c r="E4" s="123">
        <v>13.5</v>
      </c>
      <c r="J4" s="46"/>
      <c r="K4"/>
    </row>
    <row r="5" spans="1:11">
      <c r="A5" s="481"/>
      <c r="B5" s="23">
        <v>3</v>
      </c>
      <c r="C5" s="122">
        <v>10.9</v>
      </c>
      <c r="D5" s="122">
        <v>9.9</v>
      </c>
      <c r="E5" s="123">
        <v>13.5</v>
      </c>
      <c r="J5" s="46"/>
      <c r="K5"/>
    </row>
    <row r="6" spans="1:11">
      <c r="A6" s="481"/>
      <c r="B6" s="23">
        <v>4</v>
      </c>
      <c r="C6" s="122">
        <v>11.6</v>
      </c>
      <c r="D6" s="122">
        <v>10.6</v>
      </c>
      <c r="E6" s="123">
        <v>14</v>
      </c>
      <c r="J6" s="46"/>
      <c r="K6"/>
    </row>
    <row r="7" spans="1:11">
      <c r="A7" s="481"/>
      <c r="B7" s="23">
        <v>5</v>
      </c>
      <c r="C7" s="122">
        <v>11.5</v>
      </c>
      <c r="D7" s="122">
        <v>11</v>
      </c>
      <c r="E7" s="123">
        <v>14</v>
      </c>
      <c r="J7" s="46"/>
      <c r="K7"/>
    </row>
    <row r="8" spans="1:11">
      <c r="A8" s="481"/>
      <c r="B8" s="23">
        <v>6</v>
      </c>
      <c r="C8" s="122">
        <v>11.6</v>
      </c>
      <c r="D8" s="122">
        <v>11.4</v>
      </c>
      <c r="E8" s="123">
        <v>14</v>
      </c>
      <c r="J8" s="46"/>
      <c r="K8"/>
    </row>
    <row r="9" spans="1:11">
      <c r="A9" s="481"/>
      <c r="B9" s="23">
        <v>7</v>
      </c>
      <c r="C9" s="122">
        <v>12.3</v>
      </c>
      <c r="D9" s="122">
        <v>11.8</v>
      </c>
      <c r="E9" s="123">
        <v>14.5</v>
      </c>
      <c r="J9" s="46"/>
      <c r="K9"/>
    </row>
    <row r="10" spans="1:11">
      <c r="A10" s="481"/>
      <c r="B10" s="23">
        <v>8</v>
      </c>
      <c r="C10" s="122">
        <v>12.4</v>
      </c>
      <c r="D10" s="122">
        <v>12</v>
      </c>
      <c r="E10" s="123">
        <v>14.5</v>
      </c>
      <c r="J10" s="46"/>
      <c r="K10"/>
    </row>
    <row r="11" spans="1:11">
      <c r="A11" s="481"/>
      <c r="B11" s="23">
        <v>9</v>
      </c>
      <c r="C11" s="122">
        <v>12.4</v>
      </c>
      <c r="D11" s="122">
        <v>12.2</v>
      </c>
      <c r="E11" s="123">
        <v>14.5</v>
      </c>
      <c r="J11" s="46"/>
      <c r="K11"/>
    </row>
    <row r="12" spans="1:11">
      <c r="A12" s="481"/>
      <c r="B12" s="23">
        <v>10</v>
      </c>
      <c r="C12" s="122">
        <v>13.6</v>
      </c>
      <c r="D12" s="122">
        <v>12.6</v>
      </c>
      <c r="E12" s="123">
        <v>16</v>
      </c>
      <c r="J12" s="46"/>
      <c r="K12"/>
    </row>
    <row r="13" spans="1:11">
      <c r="A13" s="481"/>
      <c r="B13" s="23">
        <v>11</v>
      </c>
      <c r="C13" s="122">
        <v>13.8</v>
      </c>
      <c r="D13" s="122">
        <v>13</v>
      </c>
      <c r="E13" s="123">
        <v>16</v>
      </c>
      <c r="J13" s="46"/>
      <c r="K13"/>
    </row>
    <row r="14" spans="1:11">
      <c r="A14" s="481"/>
      <c r="B14" s="23">
        <v>12</v>
      </c>
      <c r="C14" s="122">
        <v>14.4</v>
      </c>
      <c r="D14" s="122">
        <v>13.3</v>
      </c>
      <c r="E14" s="123">
        <v>16.75</v>
      </c>
      <c r="J14" s="46"/>
      <c r="K14"/>
    </row>
    <row r="15" spans="1:11">
      <c r="A15" s="481">
        <v>2023</v>
      </c>
      <c r="B15" s="23">
        <v>1</v>
      </c>
      <c r="C15" s="122">
        <v>14.5</v>
      </c>
      <c r="D15" s="122">
        <v>13.7</v>
      </c>
      <c r="E15" s="123">
        <v>16.75</v>
      </c>
      <c r="J15" s="46"/>
      <c r="K15"/>
    </row>
    <row r="16" spans="1:11">
      <c r="A16" s="481"/>
      <c r="B16" s="23">
        <v>2</v>
      </c>
      <c r="C16" s="122">
        <v>14.5</v>
      </c>
      <c r="D16" s="122">
        <v>13.5</v>
      </c>
      <c r="E16" s="123">
        <v>16.75</v>
      </c>
      <c r="J16" s="46"/>
      <c r="K16"/>
    </row>
    <row r="17" spans="1:19">
      <c r="A17" s="481"/>
      <c r="B17" s="23">
        <v>3</v>
      </c>
      <c r="C17" s="122">
        <v>14.5</v>
      </c>
      <c r="D17" s="122">
        <v>13.5</v>
      </c>
      <c r="E17" s="123">
        <v>16.75</v>
      </c>
      <c r="J17" s="46"/>
      <c r="K17"/>
    </row>
    <row r="18" spans="1:19">
      <c r="A18" s="481"/>
      <c r="B18" s="23">
        <v>4</v>
      </c>
      <c r="C18" s="122">
        <v>14.5</v>
      </c>
      <c r="D18" s="122">
        <v>13.9</v>
      </c>
      <c r="E18" s="123">
        <v>16.75</v>
      </c>
      <c r="J18" s="46"/>
      <c r="K18"/>
    </row>
    <row r="19" spans="1:19">
      <c r="A19" s="481"/>
      <c r="B19" s="23">
        <v>5</v>
      </c>
      <c r="C19" s="122">
        <v>14.5</v>
      </c>
      <c r="D19" s="122">
        <v>13.8</v>
      </c>
      <c r="E19" s="123">
        <v>16.75</v>
      </c>
      <c r="J19" s="46"/>
      <c r="K19"/>
    </row>
    <row r="20" spans="1:19">
      <c r="A20" s="481"/>
      <c r="B20" s="23">
        <v>6</v>
      </c>
      <c r="C20" s="122">
        <v>14.6</v>
      </c>
      <c r="D20" s="122">
        <v>14</v>
      </c>
      <c r="E20" s="123">
        <v>16.75</v>
      </c>
      <c r="J20" s="46"/>
      <c r="K20"/>
      <c r="O20" s="479" t="s">
        <v>5</v>
      </c>
      <c r="P20" s="479"/>
      <c r="Q20" s="479"/>
      <c r="R20" s="479"/>
      <c r="S20" s="480"/>
    </row>
    <row r="21" spans="1:19">
      <c r="A21" s="481"/>
      <c r="B21" s="23">
        <v>7</v>
      </c>
      <c r="C21" s="122">
        <v>14.6</v>
      </c>
      <c r="D21" s="122">
        <v>13.9</v>
      </c>
      <c r="E21" s="123">
        <v>16.75</v>
      </c>
      <c r="J21" s="46"/>
      <c r="K21"/>
    </row>
    <row r="22" spans="1:19">
      <c r="A22" s="481"/>
      <c r="B22" s="23">
        <v>8</v>
      </c>
      <c r="C22" s="122">
        <v>14.7</v>
      </c>
      <c r="D22" s="122">
        <v>13.9</v>
      </c>
      <c r="E22" s="123">
        <v>16.5</v>
      </c>
      <c r="J22" s="46"/>
      <c r="K22"/>
    </row>
    <row r="23" spans="1:19">
      <c r="A23" s="481"/>
      <c r="B23" s="23">
        <v>9</v>
      </c>
      <c r="C23" s="122">
        <v>14.6</v>
      </c>
      <c r="D23" s="122">
        <v>14</v>
      </c>
      <c r="E23" s="123">
        <v>16.5</v>
      </c>
      <c r="J23" s="46"/>
      <c r="K23"/>
    </row>
    <row r="24" spans="1:19">
      <c r="A24" s="481"/>
      <c r="B24" s="23">
        <v>10</v>
      </c>
      <c r="C24" s="122">
        <v>14.2</v>
      </c>
      <c r="D24" s="122">
        <v>14</v>
      </c>
      <c r="E24" s="123">
        <v>16</v>
      </c>
      <c r="J24" s="46"/>
      <c r="K24"/>
    </row>
    <row r="25" spans="1:19">
      <c r="A25" s="481"/>
      <c r="B25" s="23">
        <v>11</v>
      </c>
      <c r="C25" s="122">
        <v>14.62</v>
      </c>
      <c r="D25" s="122">
        <v>13.86</v>
      </c>
      <c r="E25" s="123">
        <v>15.75</v>
      </c>
      <c r="J25" s="46"/>
      <c r="K25"/>
    </row>
    <row r="26" spans="1:19">
      <c r="A26" s="481"/>
      <c r="B26" s="23">
        <v>12</v>
      </c>
      <c r="C26" s="122">
        <v>14.6</v>
      </c>
      <c r="D26" s="122">
        <v>13.7</v>
      </c>
      <c r="E26" s="123">
        <v>15.75</v>
      </c>
      <c r="J26" s="46"/>
      <c r="K26"/>
    </row>
    <row r="27" spans="1:19">
      <c r="A27" s="476">
        <v>2024</v>
      </c>
      <c r="B27" s="71">
        <v>1</v>
      </c>
      <c r="C27" s="149">
        <v>14.3</v>
      </c>
      <c r="D27" s="149">
        <v>14</v>
      </c>
      <c r="E27" s="150">
        <v>15.25</v>
      </c>
      <c r="J27" s="46"/>
      <c r="K27"/>
    </row>
    <row r="28" spans="1:19">
      <c r="A28" s="477"/>
      <c r="B28" s="71">
        <v>2</v>
      </c>
      <c r="C28" s="149">
        <v>14</v>
      </c>
      <c r="D28" s="149">
        <v>13.6</v>
      </c>
      <c r="E28" s="150">
        <v>14.75</v>
      </c>
      <c r="J28" s="46"/>
      <c r="K28"/>
    </row>
    <row r="29" spans="1:19">
      <c r="A29" s="477"/>
      <c r="B29" s="71">
        <v>3</v>
      </c>
      <c r="C29" s="149">
        <v>13.6</v>
      </c>
      <c r="D29" s="149">
        <v>13.8</v>
      </c>
      <c r="E29" s="150">
        <v>14.75</v>
      </c>
      <c r="J29" s="46"/>
      <c r="K29"/>
    </row>
    <row r="30" spans="1:19">
      <c r="A30" s="477"/>
      <c r="B30" s="71">
        <v>4</v>
      </c>
      <c r="C30" s="149">
        <v>13.7</v>
      </c>
      <c r="D30" s="149">
        <v>13.7</v>
      </c>
      <c r="E30" s="150">
        <v>14.75</v>
      </c>
      <c r="J30" s="46"/>
      <c r="K30"/>
    </row>
    <row r="31" spans="1:19">
      <c r="A31" s="477"/>
      <c r="B31" s="71">
        <v>5</v>
      </c>
      <c r="C31" s="149">
        <v>13.7</v>
      </c>
      <c r="D31" s="149">
        <v>13.6</v>
      </c>
      <c r="E31" s="150">
        <v>14.75</v>
      </c>
      <c r="J31" s="46"/>
      <c r="K31" s="65"/>
    </row>
    <row r="32" spans="1:19">
      <c r="A32" s="477"/>
      <c r="B32" s="71">
        <v>6</v>
      </c>
      <c r="C32" s="149">
        <v>13.5</v>
      </c>
      <c r="D32" s="149">
        <v>13.6</v>
      </c>
      <c r="E32" s="150">
        <v>14.5</v>
      </c>
      <c r="J32" s="46"/>
      <c r="K32" s="65"/>
      <c r="L32" s="65"/>
    </row>
    <row r="33" spans="1:12">
      <c r="A33" s="477"/>
      <c r="B33" s="71">
        <v>7</v>
      </c>
      <c r="C33" s="149">
        <v>13.2</v>
      </c>
      <c r="D33" s="149">
        <v>13.5</v>
      </c>
      <c r="E33" s="150">
        <v>14.25</v>
      </c>
      <c r="J33" s="46"/>
      <c r="K33" s="65"/>
      <c r="L33" s="65"/>
    </row>
    <row r="34" spans="1:12">
      <c r="A34" s="477"/>
      <c r="B34" s="71">
        <v>8</v>
      </c>
      <c r="C34" s="149">
        <v>13.1</v>
      </c>
      <c r="D34" s="149">
        <v>13.5</v>
      </c>
      <c r="E34" s="150">
        <v>14.25</v>
      </c>
      <c r="J34" s="46"/>
      <c r="K34" s="65"/>
      <c r="L34" s="65"/>
    </row>
    <row r="35" spans="1:12">
      <c r="A35" s="477"/>
      <c r="B35" s="71">
        <v>9</v>
      </c>
      <c r="C35" s="149">
        <v>13.2</v>
      </c>
      <c r="D35" s="149">
        <v>13.4</v>
      </c>
      <c r="E35" s="150">
        <v>14.25</v>
      </c>
      <c r="J35" s="46"/>
      <c r="K35" s="65"/>
      <c r="L35" s="65"/>
    </row>
    <row r="36" spans="1:12">
      <c r="A36" s="477"/>
      <c r="B36" s="130">
        <v>10</v>
      </c>
      <c r="C36" s="151">
        <v>13.1</v>
      </c>
      <c r="D36" s="151">
        <v>13.3</v>
      </c>
      <c r="E36" s="152">
        <v>14.25</v>
      </c>
      <c r="J36" s="46"/>
      <c r="K36" s="65"/>
      <c r="L36" s="65"/>
    </row>
    <row r="37" spans="1:12">
      <c r="A37" s="477"/>
      <c r="B37" s="71">
        <v>11</v>
      </c>
      <c r="C37" s="149">
        <v>13.2</v>
      </c>
      <c r="D37" s="149">
        <v>13.2</v>
      </c>
      <c r="E37" s="150">
        <v>14.25</v>
      </c>
      <c r="J37" s="46"/>
      <c r="K37" s="65"/>
      <c r="L37" s="65"/>
    </row>
    <row r="38" spans="1:12">
      <c r="A38" s="477"/>
      <c r="B38" s="130">
        <v>12</v>
      </c>
      <c r="C38" s="149">
        <v>14</v>
      </c>
      <c r="D38" s="149">
        <v>13.2</v>
      </c>
      <c r="E38" s="150">
        <v>15.25</v>
      </c>
      <c r="J38" s="46"/>
      <c r="K38" s="65"/>
      <c r="L38" s="65"/>
    </row>
    <row r="39" spans="1:12">
      <c r="A39" s="478">
        <v>2025</v>
      </c>
      <c r="B39" s="71">
        <v>1</v>
      </c>
      <c r="C39" s="149">
        <v>14.1</v>
      </c>
      <c r="D39" s="149">
        <v>13.5</v>
      </c>
      <c r="E39" s="150">
        <v>15.25</v>
      </c>
      <c r="J39" s="46"/>
      <c r="K39" s="161"/>
      <c r="L39" s="65"/>
    </row>
    <row r="40" spans="1:12">
      <c r="A40" s="477"/>
      <c r="B40" s="71">
        <v>2</v>
      </c>
      <c r="C40" s="149">
        <v>14.2</v>
      </c>
      <c r="D40" s="149">
        <v>13.3</v>
      </c>
      <c r="E40" s="150">
        <v>15.25</v>
      </c>
      <c r="J40" s="46"/>
      <c r="K40" s="161"/>
    </row>
    <row r="41" spans="1:12">
      <c r="A41" s="477"/>
      <c r="B41" s="71">
        <v>3</v>
      </c>
      <c r="C41" s="149">
        <v>15</v>
      </c>
      <c r="D41" s="149">
        <v>13.6</v>
      </c>
      <c r="E41" s="150">
        <v>16.5</v>
      </c>
      <c r="J41" s="46"/>
      <c r="K41" s="161"/>
    </row>
    <row r="42" spans="1:12">
      <c r="A42" s="477"/>
      <c r="B42" s="71">
        <v>4</v>
      </c>
      <c r="C42" s="149">
        <v>15.4</v>
      </c>
      <c r="D42" s="149">
        <v>14</v>
      </c>
      <c r="E42" s="150">
        <v>16.5</v>
      </c>
      <c r="J42" s="46"/>
      <c r="K42" s="161"/>
    </row>
    <row r="43" spans="1:12">
      <c r="A43" s="477"/>
      <c r="B43" s="71">
        <v>5</v>
      </c>
      <c r="C43" s="207">
        <v>15.4</v>
      </c>
      <c r="D43" s="207">
        <v>14.3</v>
      </c>
      <c r="E43" s="208">
        <v>16.5</v>
      </c>
      <c r="J43" s="46"/>
      <c r="K43" s="65"/>
    </row>
    <row r="44" spans="1:12">
      <c r="A44" s="477"/>
      <c r="B44" s="71">
        <v>6</v>
      </c>
      <c r="C44" s="207">
        <v>15.4</v>
      </c>
      <c r="D44" s="207">
        <v>14.2</v>
      </c>
      <c r="E44" s="208">
        <v>16.5</v>
      </c>
      <c r="J44" s="46"/>
      <c r="K44" s="65"/>
    </row>
    <row r="45" spans="1:12">
      <c r="A45" s="477"/>
      <c r="B45" s="71">
        <v>7</v>
      </c>
      <c r="C45" s="207">
        <v>15.4</v>
      </c>
      <c r="D45" s="207">
        <v>14.3</v>
      </c>
      <c r="E45" s="208">
        <v>16.5</v>
      </c>
      <c r="J45" s="46"/>
      <c r="K45" s="65"/>
    </row>
    <row r="46" spans="1:12">
      <c r="A46" s="477"/>
      <c r="B46" s="71">
        <v>8</v>
      </c>
      <c r="C46" s="207">
        <v>15.4</v>
      </c>
      <c r="D46" s="207">
        <v>14.3</v>
      </c>
      <c r="E46" s="208">
        <v>16.5</v>
      </c>
      <c r="J46" s="46"/>
      <c r="K46" s="161"/>
      <c r="L46" s="161"/>
    </row>
    <row r="47" spans="1:12">
      <c r="A47" s="477"/>
      <c r="B47" s="71">
        <v>9</v>
      </c>
      <c r="C47" s="207">
        <v>15.4</v>
      </c>
      <c r="D47" s="207">
        <v>14.4</v>
      </c>
      <c r="E47" s="208">
        <v>16.5</v>
      </c>
      <c r="J47" s="46"/>
      <c r="K47" s="161"/>
      <c r="L47" s="161"/>
    </row>
    <row r="48" spans="1:12">
      <c r="A48" s="477"/>
      <c r="B48" s="71">
        <v>10</v>
      </c>
      <c r="C48" s="207">
        <v>16.3</v>
      </c>
      <c r="D48" s="207">
        <v>14.6</v>
      </c>
      <c r="E48" s="208">
        <v>18</v>
      </c>
      <c r="J48" s="46"/>
      <c r="K48" s="161"/>
      <c r="L48" s="161"/>
    </row>
    <row r="170" spans="13:13">
      <c r="M170">
        <v>100</v>
      </c>
    </row>
  </sheetData>
  <mergeCells count="8">
    <mergeCell ref="O20:S20"/>
    <mergeCell ref="A3:A14"/>
    <mergeCell ref="A15:A26"/>
    <mergeCell ref="A27:A38"/>
    <mergeCell ref="A39:A48"/>
    <mergeCell ref="F2:I2"/>
    <mergeCell ref="F3:I3"/>
    <mergeCell ref="B1:I1"/>
  </mergeCells>
  <hyperlinks>
    <hyperlink ref="O20:R20" location="Содержание!A1" display="Содержание"/>
    <hyperlink ref="O20:S20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F3:I3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P47"/>
  <sheetViews>
    <sheetView showGridLines="0" view="pageBreakPreview" zoomScaleNormal="100" zoomScaleSheetLayoutView="100" workbookViewId="0">
      <selection activeCell="T24" sqref="T24"/>
    </sheetView>
  </sheetViews>
  <sheetFormatPr defaultRowHeight="15"/>
  <cols>
    <col min="1" max="1" width="12.5703125" customWidth="1"/>
    <col min="3" max="3" width="13.140625" customWidth="1"/>
    <col min="4" max="4" width="13.42578125" customWidth="1"/>
    <col min="5" max="5" width="15" customWidth="1"/>
    <col min="6" max="6" width="13.28515625" customWidth="1"/>
    <col min="7" max="7" width="17.140625" customWidth="1"/>
    <col min="8" max="8" width="1.42578125" style="46" customWidth="1"/>
    <col min="9" max="16" width="7.85546875" customWidth="1"/>
  </cols>
  <sheetData>
    <row r="1" spans="1:7">
      <c r="A1" s="237" t="s">
        <v>126</v>
      </c>
      <c r="B1" s="356" t="str">
        <f>INDEX(Content!$B$3:$G$40,MATCH(A1,Content!$A$3:$A$40,0),1)</f>
        <v>Lending Rates in National Currency, %.</v>
      </c>
      <c r="C1" s="357"/>
      <c r="D1" s="357"/>
      <c r="E1" s="357"/>
      <c r="F1" s="357"/>
      <c r="G1" s="357"/>
    </row>
    <row r="2" spans="1:7" ht="25.5">
      <c r="A2" s="31" t="s">
        <v>13</v>
      </c>
      <c r="B2" s="79" t="s">
        <v>14</v>
      </c>
      <c r="C2" s="34" t="s">
        <v>26</v>
      </c>
      <c r="D2" s="34" t="s">
        <v>27</v>
      </c>
      <c r="E2" s="34" t="s">
        <v>28</v>
      </c>
      <c r="F2" s="34" t="s">
        <v>72</v>
      </c>
      <c r="G2" s="114" t="s">
        <v>12</v>
      </c>
    </row>
    <row r="3" spans="1:7">
      <c r="A3" s="484">
        <v>2022</v>
      </c>
      <c r="B3" s="30">
        <v>1</v>
      </c>
      <c r="C3" s="84">
        <v>10.25</v>
      </c>
      <c r="D3" s="35">
        <v>12.530747092514117</v>
      </c>
      <c r="E3" s="35">
        <v>19.153117406969827</v>
      </c>
      <c r="F3" s="35">
        <v>8.5994955641792004</v>
      </c>
      <c r="G3" s="120" t="s">
        <v>6</v>
      </c>
    </row>
    <row r="4" spans="1:7">
      <c r="A4" s="411"/>
      <c r="B4" s="30">
        <v>2</v>
      </c>
      <c r="C4" s="84">
        <v>13.5</v>
      </c>
      <c r="D4" s="35">
        <v>12.970611419718017</v>
      </c>
      <c r="E4" s="35">
        <v>19.38591301013637</v>
      </c>
      <c r="F4" s="35">
        <v>8.8922877466163843</v>
      </c>
    </row>
    <row r="5" spans="1:7">
      <c r="A5" s="411"/>
      <c r="B5" s="30">
        <v>3</v>
      </c>
      <c r="C5" s="84">
        <v>13.5</v>
      </c>
      <c r="D5" s="35">
        <v>14.923223401017978</v>
      </c>
      <c r="E5" s="35">
        <v>19.364277613259937</v>
      </c>
      <c r="F5" s="35">
        <v>8.5245327166333347</v>
      </c>
    </row>
    <row r="6" spans="1:7">
      <c r="A6" s="411"/>
      <c r="B6" s="30">
        <v>4</v>
      </c>
      <c r="C6" s="84">
        <v>14</v>
      </c>
      <c r="D6" s="35">
        <v>15.473737353944971</v>
      </c>
      <c r="E6" s="35">
        <v>18.885005546471298</v>
      </c>
      <c r="F6" s="35">
        <v>8.1291718151113681</v>
      </c>
    </row>
    <row r="7" spans="1:7">
      <c r="A7" s="411"/>
      <c r="B7" s="30">
        <v>5</v>
      </c>
      <c r="C7" s="84">
        <v>14</v>
      </c>
      <c r="D7" s="35">
        <v>16.189051271447426</v>
      </c>
      <c r="E7" s="35">
        <v>17.541020579113813</v>
      </c>
      <c r="F7" s="35">
        <v>8.1480339755925613</v>
      </c>
    </row>
    <row r="8" spans="1:7">
      <c r="A8" s="411"/>
      <c r="B8" s="30">
        <v>6</v>
      </c>
      <c r="C8" s="84">
        <v>14</v>
      </c>
      <c r="D8" s="35">
        <v>16.323938713480512</v>
      </c>
      <c r="E8" s="35">
        <v>17.357357920331999</v>
      </c>
      <c r="F8" s="35">
        <v>8.1819099572641072</v>
      </c>
    </row>
    <row r="9" spans="1:7">
      <c r="A9" s="411"/>
      <c r="B9" s="30">
        <v>7</v>
      </c>
      <c r="C9" s="84">
        <v>14.5</v>
      </c>
      <c r="D9" s="35">
        <v>16.656209675322856</v>
      </c>
      <c r="E9" s="35">
        <v>16.298365284268083</v>
      </c>
      <c r="F9" s="35">
        <v>8.2723814920462839</v>
      </c>
    </row>
    <row r="10" spans="1:7">
      <c r="A10" s="411"/>
      <c r="B10" s="30">
        <v>8</v>
      </c>
      <c r="C10" s="84">
        <v>14.5</v>
      </c>
      <c r="D10" s="35">
        <v>16.892890279010889</v>
      </c>
      <c r="E10" s="35">
        <v>18.299225373424406</v>
      </c>
      <c r="F10" s="35">
        <v>8.2750661081105008</v>
      </c>
    </row>
    <row r="11" spans="1:7">
      <c r="A11" s="411"/>
      <c r="B11" s="30">
        <v>9</v>
      </c>
      <c r="C11" s="84">
        <v>14.5</v>
      </c>
      <c r="D11" s="35">
        <v>16.969451006027352</v>
      </c>
      <c r="E11" s="35">
        <v>18.616686571338665</v>
      </c>
      <c r="F11" s="35">
        <v>7.9516393732525295</v>
      </c>
    </row>
    <row r="12" spans="1:7">
      <c r="A12" s="411"/>
      <c r="B12" s="30">
        <v>10</v>
      </c>
      <c r="C12" s="84">
        <v>16</v>
      </c>
      <c r="D12" s="35">
        <v>17.861590493058301</v>
      </c>
      <c r="E12" s="35">
        <v>17.949185585118091</v>
      </c>
      <c r="F12" s="35">
        <v>8.4981445898048058</v>
      </c>
    </row>
    <row r="13" spans="1:7">
      <c r="A13" s="411"/>
      <c r="B13" s="30">
        <v>11</v>
      </c>
      <c r="C13" s="84">
        <v>16</v>
      </c>
      <c r="D13" s="35">
        <v>19.203059917785041</v>
      </c>
      <c r="E13" s="35">
        <v>14.354853470215525</v>
      </c>
      <c r="F13" s="35">
        <v>9.2189393076462824</v>
      </c>
    </row>
    <row r="14" spans="1:7">
      <c r="A14" s="412"/>
      <c r="B14" s="30">
        <v>12</v>
      </c>
      <c r="C14" s="84">
        <v>16.75</v>
      </c>
      <c r="D14" s="35">
        <v>19.746215386336974</v>
      </c>
      <c r="E14" s="35">
        <v>17.23543569739121</v>
      </c>
      <c r="F14" s="35">
        <v>9.4729832643512424</v>
      </c>
    </row>
    <row r="15" spans="1:7">
      <c r="A15" s="485">
        <v>2023</v>
      </c>
      <c r="B15" s="30">
        <v>1</v>
      </c>
      <c r="C15" s="84">
        <v>16.75</v>
      </c>
      <c r="D15" s="35">
        <v>19.943570832436468</v>
      </c>
      <c r="E15" s="35">
        <v>18.778884614957246</v>
      </c>
      <c r="F15" s="35">
        <v>10.452949100669198</v>
      </c>
    </row>
    <row r="16" spans="1:7">
      <c r="A16" s="485"/>
      <c r="B16" s="30">
        <v>2</v>
      </c>
      <c r="C16" s="84">
        <v>16.75</v>
      </c>
      <c r="D16" s="35">
        <v>20.206914663671164</v>
      </c>
      <c r="E16" s="35">
        <v>19.443375015949087</v>
      </c>
      <c r="F16" s="35">
        <v>10.974466810083666</v>
      </c>
    </row>
    <row r="17" spans="1:16">
      <c r="A17" s="485"/>
      <c r="B17" s="30">
        <v>3</v>
      </c>
      <c r="C17" s="84">
        <v>16.75</v>
      </c>
      <c r="D17" s="35">
        <v>19.654851704803121</v>
      </c>
      <c r="E17" s="35">
        <v>18.730397639555537</v>
      </c>
      <c r="F17" s="35">
        <v>10.965472308755757</v>
      </c>
    </row>
    <row r="18" spans="1:16">
      <c r="A18" s="486"/>
      <c r="B18" s="30">
        <v>4</v>
      </c>
      <c r="C18" s="84">
        <v>16.75</v>
      </c>
      <c r="D18" s="35">
        <v>18.927629221869687</v>
      </c>
      <c r="E18" s="35">
        <v>19.661289314170151</v>
      </c>
      <c r="F18" s="35">
        <v>10.242446157049086</v>
      </c>
    </row>
    <row r="19" spans="1:16">
      <c r="A19" s="486"/>
      <c r="B19" s="30">
        <v>5</v>
      </c>
      <c r="C19" s="84">
        <v>16.75</v>
      </c>
      <c r="D19" s="35">
        <v>19.83091810448035</v>
      </c>
      <c r="E19" s="35">
        <v>19.263507823563746</v>
      </c>
      <c r="F19" s="35">
        <v>10.513887300787628</v>
      </c>
    </row>
    <row r="20" spans="1:16">
      <c r="A20" s="486"/>
      <c r="B20" s="30">
        <v>6</v>
      </c>
      <c r="C20" s="84">
        <v>16.75</v>
      </c>
      <c r="D20" s="35">
        <v>19.966107689347055</v>
      </c>
      <c r="E20" s="35">
        <v>19.433570022147244</v>
      </c>
      <c r="F20" s="35">
        <v>10.604357604333492</v>
      </c>
    </row>
    <row r="21" spans="1:16">
      <c r="A21" s="486"/>
      <c r="B21" s="30">
        <v>7</v>
      </c>
      <c r="C21" s="84">
        <v>16.75</v>
      </c>
      <c r="D21" s="35">
        <v>20.520271599610901</v>
      </c>
      <c r="E21" s="35">
        <v>15.521129432623754</v>
      </c>
      <c r="F21" s="35">
        <v>10.802170622960546</v>
      </c>
    </row>
    <row r="22" spans="1:16">
      <c r="A22" s="486"/>
      <c r="B22" s="30">
        <v>8</v>
      </c>
      <c r="C22" s="84">
        <v>16.5</v>
      </c>
      <c r="D22" s="35">
        <v>20.676985613027682</v>
      </c>
      <c r="E22" s="35">
        <v>19.995788741664359</v>
      </c>
      <c r="F22" s="35">
        <v>10.915446236397214</v>
      </c>
      <c r="M22" s="341" t="s">
        <v>5</v>
      </c>
      <c r="N22" s="341"/>
      <c r="O22" s="341"/>
      <c r="P22" s="341"/>
    </row>
    <row r="23" spans="1:16">
      <c r="A23" s="486"/>
      <c r="B23" s="30">
        <v>9</v>
      </c>
      <c r="C23" s="84">
        <v>16.5</v>
      </c>
      <c r="D23" s="35">
        <v>20.231008250235845</v>
      </c>
      <c r="E23" s="35">
        <v>19.77632918932775</v>
      </c>
      <c r="F23" s="35">
        <v>10.536928939723845</v>
      </c>
    </row>
    <row r="24" spans="1:16">
      <c r="A24" s="486"/>
      <c r="B24" s="30">
        <v>10</v>
      </c>
      <c r="C24" s="84">
        <v>16</v>
      </c>
      <c r="D24" s="35">
        <v>20.293206141193252</v>
      </c>
      <c r="E24" s="35">
        <v>19.524495706705398</v>
      </c>
      <c r="F24" s="35">
        <v>11.036990723983541</v>
      </c>
    </row>
    <row r="25" spans="1:16">
      <c r="A25" s="486"/>
      <c r="B25" s="30">
        <v>11</v>
      </c>
      <c r="C25" s="84">
        <v>15.75</v>
      </c>
      <c r="D25" s="35">
        <v>20.134513931392224</v>
      </c>
      <c r="E25" s="35">
        <v>16.036010044311492</v>
      </c>
      <c r="F25" s="35">
        <v>11.131280849349276</v>
      </c>
    </row>
    <row r="26" spans="1:16">
      <c r="A26" s="486"/>
      <c r="B26" s="30">
        <v>12</v>
      </c>
      <c r="C26" s="84">
        <v>15.75</v>
      </c>
      <c r="D26" s="35">
        <v>19.626419605036055</v>
      </c>
      <c r="E26" s="35">
        <v>17.111867630195373</v>
      </c>
      <c r="F26" s="35">
        <v>10.5082049241181</v>
      </c>
    </row>
    <row r="27" spans="1:16">
      <c r="A27" s="487">
        <v>2024</v>
      </c>
      <c r="B27" s="30">
        <v>1</v>
      </c>
      <c r="C27" s="84">
        <v>15.25</v>
      </c>
      <c r="D27" s="35">
        <v>19.881212786855897</v>
      </c>
      <c r="E27" s="35">
        <v>20.143165960217431</v>
      </c>
      <c r="F27" s="35">
        <v>11.074763053646226</v>
      </c>
    </row>
    <row r="28" spans="1:16">
      <c r="A28" s="420"/>
      <c r="B28" s="30">
        <v>2</v>
      </c>
      <c r="C28" s="84">
        <v>14.75</v>
      </c>
      <c r="D28" s="35">
        <v>19.541391007428047</v>
      </c>
      <c r="E28" s="35">
        <v>17.436694998946287</v>
      </c>
      <c r="F28" s="35">
        <v>10.722655681356871</v>
      </c>
    </row>
    <row r="29" spans="1:16">
      <c r="A29" s="420"/>
      <c r="B29" s="30">
        <v>3</v>
      </c>
      <c r="C29" s="84">
        <v>14.75</v>
      </c>
      <c r="D29" s="35">
        <v>19.282795455779016</v>
      </c>
      <c r="E29" s="35">
        <v>19.15066583237093</v>
      </c>
      <c r="F29" s="35">
        <v>10.905468217024604</v>
      </c>
    </row>
    <row r="30" spans="1:16">
      <c r="A30" s="420"/>
      <c r="B30" s="30">
        <v>4</v>
      </c>
      <c r="C30" s="84">
        <v>14.75</v>
      </c>
      <c r="D30" s="35">
        <v>19.467451914967551</v>
      </c>
      <c r="E30" s="35">
        <v>20.289507829507574</v>
      </c>
      <c r="F30" s="35">
        <v>11.198433675567209</v>
      </c>
    </row>
    <row r="31" spans="1:16">
      <c r="A31" s="420"/>
      <c r="B31" s="30">
        <v>5</v>
      </c>
      <c r="C31" s="84">
        <v>14.75</v>
      </c>
      <c r="D31" s="35">
        <v>19.784371289068982</v>
      </c>
      <c r="E31" s="35">
        <v>19.577981624262868</v>
      </c>
      <c r="F31" s="35">
        <v>11.459592628496392</v>
      </c>
    </row>
    <row r="32" spans="1:16">
      <c r="A32" s="420"/>
      <c r="B32" s="30">
        <v>6</v>
      </c>
      <c r="C32" s="84">
        <v>14.5</v>
      </c>
      <c r="D32" s="35">
        <v>19.56412644020196</v>
      </c>
      <c r="E32" s="35">
        <v>17.386807836029028</v>
      </c>
      <c r="F32" s="35">
        <v>11.243501656261202</v>
      </c>
    </row>
    <row r="33" spans="1:6">
      <c r="A33" s="420"/>
      <c r="B33" s="30">
        <v>7</v>
      </c>
      <c r="C33" s="84">
        <v>14.25</v>
      </c>
      <c r="D33" s="35">
        <v>19.46765830771923</v>
      </c>
      <c r="E33" s="35">
        <v>19.699340105041767</v>
      </c>
      <c r="F33" s="35">
        <v>11.14862543341029</v>
      </c>
    </row>
    <row r="34" spans="1:6">
      <c r="A34" s="420"/>
      <c r="B34" s="30">
        <v>8</v>
      </c>
      <c r="C34" s="84">
        <v>14.25</v>
      </c>
      <c r="D34" s="35">
        <v>19.618066592742963</v>
      </c>
      <c r="E34" s="35">
        <v>19.70111442257188</v>
      </c>
      <c r="F34" s="35">
        <v>10.843571975808063</v>
      </c>
    </row>
    <row r="35" spans="1:6">
      <c r="A35" s="420"/>
      <c r="B35" s="30">
        <v>9</v>
      </c>
      <c r="C35" s="84">
        <v>14.25</v>
      </c>
      <c r="D35" s="35">
        <v>19.9684017461901</v>
      </c>
      <c r="E35" s="35">
        <v>20.61221594125486</v>
      </c>
      <c r="F35" s="35">
        <v>10.786539572791309</v>
      </c>
    </row>
    <row r="36" spans="1:6">
      <c r="A36" s="420"/>
      <c r="B36" s="30">
        <v>10</v>
      </c>
      <c r="C36" s="84">
        <v>14.25</v>
      </c>
      <c r="D36" s="35">
        <v>20.119951946809593</v>
      </c>
      <c r="E36" s="35">
        <v>19.738208945607354</v>
      </c>
      <c r="F36" s="35">
        <v>10.326802493904774</v>
      </c>
    </row>
    <row r="37" spans="1:6">
      <c r="A37" s="420"/>
      <c r="B37" s="30">
        <v>11</v>
      </c>
      <c r="C37" s="84">
        <v>14.25</v>
      </c>
      <c r="D37" s="35">
        <v>19.5694923215671</v>
      </c>
      <c r="E37" s="35">
        <v>17.5903318718774</v>
      </c>
      <c r="F37" s="35">
        <v>10.353114860436399</v>
      </c>
    </row>
    <row r="38" spans="1:6">
      <c r="A38" s="420"/>
      <c r="B38" s="30">
        <v>12</v>
      </c>
      <c r="C38" s="84">
        <v>15.25</v>
      </c>
      <c r="D38" s="35">
        <v>19.655278727866399</v>
      </c>
      <c r="E38" s="35">
        <v>17.8109677326743</v>
      </c>
      <c r="F38" s="35">
        <v>10.875049065280299</v>
      </c>
    </row>
    <row r="39" spans="1:6">
      <c r="A39" s="482">
        <v>2025</v>
      </c>
      <c r="B39" s="30">
        <v>1</v>
      </c>
      <c r="C39" s="84">
        <v>15.25</v>
      </c>
      <c r="D39" s="35">
        <v>20.9695404297637</v>
      </c>
      <c r="E39" s="35">
        <v>21.099303479247698</v>
      </c>
      <c r="F39" s="35">
        <v>11.4142053599435</v>
      </c>
    </row>
    <row r="40" spans="1:6">
      <c r="A40" s="483"/>
      <c r="B40" s="30">
        <v>2</v>
      </c>
      <c r="C40" s="84">
        <v>15.25</v>
      </c>
      <c r="D40" s="35">
        <v>20.9</v>
      </c>
      <c r="E40" s="35">
        <v>19.100000000000001</v>
      </c>
      <c r="F40" s="35">
        <v>11.4</v>
      </c>
    </row>
    <row r="41" spans="1:6">
      <c r="A41" s="483"/>
      <c r="B41" s="30">
        <v>3</v>
      </c>
      <c r="C41" s="84">
        <v>16.5</v>
      </c>
      <c r="D41" s="35">
        <v>21.6</v>
      </c>
      <c r="E41" s="35">
        <v>20.399999999999999</v>
      </c>
      <c r="F41" s="35">
        <v>10.6</v>
      </c>
    </row>
    <row r="42" spans="1:6">
      <c r="A42" s="483"/>
      <c r="B42" s="30">
        <v>4</v>
      </c>
      <c r="C42" s="84">
        <v>16.5</v>
      </c>
      <c r="D42" s="35">
        <v>21.3</v>
      </c>
      <c r="E42" s="35">
        <v>21.2</v>
      </c>
      <c r="F42" s="35">
        <v>10.3</v>
      </c>
    </row>
    <row r="43" spans="1:6">
      <c r="A43" s="483"/>
      <c r="B43" s="30">
        <v>5</v>
      </c>
      <c r="C43" s="84">
        <v>16.5</v>
      </c>
      <c r="D43" s="35">
        <v>21.329555775599701</v>
      </c>
      <c r="E43" s="35">
        <v>21.3916480578911</v>
      </c>
      <c r="F43" s="35">
        <v>10.218295138501199</v>
      </c>
    </row>
    <row r="44" spans="1:6" ht="14.25" customHeight="1">
      <c r="A44" s="483"/>
      <c r="B44" s="30">
        <v>6</v>
      </c>
      <c r="C44" s="84">
        <v>16.5</v>
      </c>
      <c r="D44" s="35">
        <v>21.675623472669901</v>
      </c>
      <c r="E44" s="35">
        <v>19.459645291545002</v>
      </c>
      <c r="F44" s="35">
        <v>9.4053367817966294</v>
      </c>
    </row>
    <row r="45" spans="1:6">
      <c r="B45" s="30">
        <v>7</v>
      </c>
      <c r="C45" s="257">
        <v>16.5</v>
      </c>
      <c r="D45" s="258">
        <v>21.8168861462248</v>
      </c>
      <c r="E45" s="258">
        <v>21.9054625157045</v>
      </c>
      <c r="F45" s="258">
        <v>9.1262399063034803</v>
      </c>
    </row>
    <row r="46" spans="1:6">
      <c r="B46" s="30">
        <v>8</v>
      </c>
      <c r="C46" s="257">
        <v>16.5</v>
      </c>
      <c r="D46" s="258">
        <v>21.544658174705699</v>
      </c>
      <c r="E46" s="258">
        <v>21.4609385727043</v>
      </c>
      <c r="F46" s="258">
        <v>8.6095535743698104</v>
      </c>
    </row>
    <row r="47" spans="1:6">
      <c r="B47" s="30">
        <v>9</v>
      </c>
      <c r="C47" s="257">
        <v>16.5</v>
      </c>
      <c r="D47" s="258">
        <v>21.621117615790201</v>
      </c>
      <c r="E47" s="258">
        <v>20.9245211438426</v>
      </c>
      <c r="F47" s="258">
        <v>9.9033070880038299</v>
      </c>
    </row>
  </sheetData>
  <mergeCells count="6">
    <mergeCell ref="A39:A44"/>
    <mergeCell ref="A3:A14"/>
    <mergeCell ref="B1:G1"/>
    <mergeCell ref="A15:A26"/>
    <mergeCell ref="M22:P22"/>
    <mergeCell ref="A27:A38"/>
  </mergeCells>
  <hyperlinks>
    <hyperlink ref="M22:P22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7"/>
  <sheetViews>
    <sheetView showGridLines="0" view="pageBreakPreview" zoomScaleNormal="100" zoomScaleSheetLayoutView="100" workbookViewId="0">
      <selection activeCell="U22" sqref="U22"/>
    </sheetView>
  </sheetViews>
  <sheetFormatPr defaultColWidth="9.140625" defaultRowHeight="1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8" width="9.5703125" bestFit="1" customWidth="1"/>
    <col min="9" max="12" width="7.7109375" customWidth="1"/>
    <col min="13" max="13" width="1.5703125" style="46" customWidth="1"/>
    <col min="14" max="18" width="13.140625" customWidth="1"/>
  </cols>
  <sheetData>
    <row r="1" spans="1:12">
      <c r="A1" s="237" t="s">
        <v>127</v>
      </c>
      <c r="B1" s="490" t="str">
        <f>INDEX(Content!$B$3:$G$40,MATCH(A1,Content!$A$3:$A$40,0),1)</f>
        <v>Loans to the Economy from STBs (portfolio), YoY, %.</v>
      </c>
      <c r="C1" s="491"/>
      <c r="D1" s="491"/>
      <c r="E1" s="491"/>
      <c r="F1" s="491"/>
      <c r="G1" s="491"/>
      <c r="H1" s="491"/>
      <c r="I1" s="491"/>
      <c r="J1" s="491"/>
      <c r="K1" s="491"/>
      <c r="L1" s="492"/>
    </row>
    <row r="2" spans="1:12" ht="57.75" customHeight="1">
      <c r="A2" s="31" t="s">
        <v>13</v>
      </c>
      <c r="B2" s="33" t="s">
        <v>14</v>
      </c>
      <c r="C2" s="33" t="s">
        <v>67</v>
      </c>
      <c r="D2" s="79" t="s">
        <v>28</v>
      </c>
      <c r="E2" s="33" t="s">
        <v>29</v>
      </c>
      <c r="F2" s="79" t="s">
        <v>73</v>
      </c>
      <c r="G2" s="79" t="s">
        <v>90</v>
      </c>
      <c r="H2" s="339" t="s">
        <v>12</v>
      </c>
      <c r="I2" s="339"/>
      <c r="J2" s="339"/>
      <c r="K2" s="339"/>
      <c r="L2" s="339"/>
    </row>
    <row r="3" spans="1:12">
      <c r="A3" s="485">
        <v>2023</v>
      </c>
      <c r="B3" s="32">
        <v>1</v>
      </c>
      <c r="C3" s="85">
        <v>5.9242136801686174</v>
      </c>
      <c r="D3" s="85">
        <v>8.787484973638545</v>
      </c>
      <c r="E3" s="85">
        <v>7.2942788514335888</v>
      </c>
      <c r="F3" s="85">
        <v>1.0788145548461807</v>
      </c>
      <c r="G3" s="85">
        <v>23.084792060086929</v>
      </c>
      <c r="H3" s="376" t="s">
        <v>33</v>
      </c>
      <c r="I3" s="377"/>
      <c r="J3" s="377"/>
      <c r="K3" s="377"/>
      <c r="L3" s="377"/>
    </row>
    <row r="4" spans="1:12">
      <c r="A4" s="485"/>
      <c r="B4" s="32">
        <v>2</v>
      </c>
      <c r="C4" s="85">
        <v>3.7978491057003336</v>
      </c>
      <c r="D4" s="85">
        <v>8.1296156685188148</v>
      </c>
      <c r="E4" s="85">
        <v>6.8909468638506199</v>
      </c>
      <c r="F4" s="85">
        <v>1.0326825469276086</v>
      </c>
      <c r="G4" s="85">
        <v>19.851094184997379</v>
      </c>
      <c r="I4" s="18"/>
      <c r="J4" s="18"/>
      <c r="K4" s="18"/>
    </row>
    <row r="5" spans="1:12">
      <c r="A5" s="485"/>
      <c r="B5" s="32">
        <v>3</v>
      </c>
      <c r="C5" s="85">
        <v>4.2166730306538227</v>
      </c>
      <c r="D5" s="85">
        <v>8.7433088977236313</v>
      </c>
      <c r="E5" s="85">
        <v>6.3769509335353209</v>
      </c>
      <c r="F5" s="85">
        <v>1.1076870147099533</v>
      </c>
      <c r="G5" s="85">
        <v>20.444619876622728</v>
      </c>
      <c r="I5" s="18"/>
      <c r="J5" s="18"/>
      <c r="K5" s="18"/>
    </row>
    <row r="6" spans="1:12">
      <c r="A6" s="493"/>
      <c r="B6" s="32">
        <v>4</v>
      </c>
      <c r="C6" s="85">
        <v>6.9587917367114427</v>
      </c>
      <c r="D6" s="85">
        <v>10.018959700936865</v>
      </c>
      <c r="E6" s="85">
        <v>6.7434030390731623</v>
      </c>
      <c r="F6" s="85">
        <v>1.2037391545592635</v>
      </c>
      <c r="G6" s="85">
        <v>24.924893631280732</v>
      </c>
      <c r="I6" s="18"/>
      <c r="J6" s="18"/>
      <c r="K6" s="18"/>
    </row>
    <row r="7" spans="1:12">
      <c r="A7" s="493"/>
      <c r="B7" s="32">
        <v>5</v>
      </c>
      <c r="C7" s="85">
        <v>7.7035386170710085</v>
      </c>
      <c r="D7" s="85">
        <v>9.4950993111187909</v>
      </c>
      <c r="E7" s="85">
        <v>5.6864420550402963</v>
      </c>
      <c r="F7" s="85">
        <v>1.3579647771256047</v>
      </c>
      <c r="G7" s="85">
        <v>24.243044760355701</v>
      </c>
    </row>
    <row r="8" spans="1:12">
      <c r="A8" s="493"/>
      <c r="B8" s="32">
        <v>6</v>
      </c>
      <c r="C8" s="85">
        <v>5.9125162500573873</v>
      </c>
      <c r="D8" s="85">
        <v>9.238865496837775</v>
      </c>
      <c r="E8" s="85">
        <v>5.2942507218688366</v>
      </c>
      <c r="F8" s="85">
        <v>1.2560155077091586</v>
      </c>
      <c r="G8" s="85">
        <v>21.701647976473154</v>
      </c>
    </row>
    <row r="9" spans="1:12">
      <c r="A9" s="493"/>
      <c r="B9" s="32">
        <v>7</v>
      </c>
      <c r="C9" s="85">
        <v>5.6536346010784708</v>
      </c>
      <c r="D9" s="85">
        <v>10.249556677356418</v>
      </c>
      <c r="E9" s="85">
        <v>4.5211845562239956</v>
      </c>
      <c r="F9" s="85">
        <v>1.6580451870710129</v>
      </c>
      <c r="G9" s="85">
        <v>22.0824210217299</v>
      </c>
    </row>
    <row r="10" spans="1:12">
      <c r="A10" s="493"/>
      <c r="B10" s="32">
        <v>8</v>
      </c>
      <c r="C10" s="85">
        <v>6.4843740357009301</v>
      </c>
      <c r="D10" s="85">
        <v>10.693247731619278</v>
      </c>
      <c r="E10" s="85">
        <v>4.6463829465071891</v>
      </c>
      <c r="F10" s="85">
        <v>1.1356771902986988</v>
      </c>
      <c r="G10" s="85">
        <v>22.959681904126093</v>
      </c>
    </row>
    <row r="11" spans="1:12">
      <c r="A11" s="493"/>
      <c r="B11" s="32">
        <v>9</v>
      </c>
      <c r="C11" s="85">
        <v>6.492851814481635</v>
      </c>
      <c r="D11" s="85">
        <v>10.58033328824637</v>
      </c>
      <c r="E11" s="85">
        <v>4.2341390333689981</v>
      </c>
      <c r="F11" s="85">
        <v>1.3944874508582532</v>
      </c>
      <c r="G11" s="85">
        <v>22.701811586955255</v>
      </c>
    </row>
    <row r="12" spans="1:12">
      <c r="A12" s="493"/>
      <c r="B12" s="32">
        <v>10</v>
      </c>
      <c r="C12" s="85">
        <v>6.5143888550836264</v>
      </c>
      <c r="D12" s="85">
        <v>10.928132114631106</v>
      </c>
      <c r="E12" s="85">
        <v>3.7087403698360775</v>
      </c>
      <c r="F12" s="85">
        <v>1.2416966638239793</v>
      </c>
      <c r="G12" s="85">
        <v>22.39295800337479</v>
      </c>
    </row>
    <row r="13" spans="1:12">
      <c r="A13" s="493"/>
      <c r="B13" s="32">
        <v>11</v>
      </c>
      <c r="C13" s="85">
        <v>5.7057148569945682</v>
      </c>
      <c r="D13" s="85">
        <v>10.94148886683554</v>
      </c>
      <c r="E13" s="85">
        <v>3.2121159872704967</v>
      </c>
      <c r="F13" s="85">
        <v>1.1260677521761406</v>
      </c>
      <c r="G13" s="85">
        <v>20.985387463276748</v>
      </c>
      <c r="H13" s="20"/>
    </row>
    <row r="14" spans="1:12">
      <c r="A14" s="493"/>
      <c r="B14" s="32">
        <v>12</v>
      </c>
      <c r="C14" s="85">
        <v>7.0539579733209106</v>
      </c>
      <c r="D14" s="85">
        <v>11.511671545040274</v>
      </c>
      <c r="E14" s="85">
        <v>2.893703404313809</v>
      </c>
      <c r="F14" s="85">
        <v>0.98954747955226241</v>
      </c>
      <c r="G14" s="85">
        <v>22.448880402227253</v>
      </c>
      <c r="H14" s="21"/>
    </row>
    <row r="15" spans="1:12">
      <c r="A15" s="487">
        <v>2024</v>
      </c>
      <c r="B15" s="32">
        <v>1</v>
      </c>
      <c r="C15" s="85">
        <v>6.492681684930405</v>
      </c>
      <c r="D15" s="85">
        <v>11.904019626576797</v>
      </c>
      <c r="E15" s="85">
        <v>2.8381674837504844</v>
      </c>
      <c r="F15" s="85">
        <v>1.0999158994813036</v>
      </c>
      <c r="G15" s="85">
        <v>22.334784694738989</v>
      </c>
      <c r="H15" s="21"/>
    </row>
    <row r="16" spans="1:12">
      <c r="A16" s="420"/>
      <c r="B16" s="32">
        <v>2</v>
      </c>
      <c r="C16" s="85">
        <v>7.2697547322400631</v>
      </c>
      <c r="D16" s="85">
        <v>12.860511930851994</v>
      </c>
      <c r="E16" s="85">
        <v>2.9050606314281611</v>
      </c>
      <c r="F16" s="85">
        <v>1.1337195524561274</v>
      </c>
      <c r="G16" s="85">
        <v>24.169046846976347</v>
      </c>
      <c r="H16" s="21"/>
    </row>
    <row r="17" spans="1:18">
      <c r="A17" s="420"/>
      <c r="B17" s="32">
        <v>3</v>
      </c>
      <c r="C17" s="85">
        <v>6.7181245271833578</v>
      </c>
      <c r="D17" s="85">
        <v>13.002944566209768</v>
      </c>
      <c r="E17" s="85">
        <v>3.1094869921958161</v>
      </c>
      <c r="F17" s="85">
        <v>1.0742652810150297</v>
      </c>
      <c r="G17" s="85">
        <v>23.904821366603972</v>
      </c>
    </row>
    <row r="18" spans="1:18">
      <c r="A18" s="420"/>
      <c r="B18" s="32">
        <v>4</v>
      </c>
      <c r="C18" s="85">
        <v>6.0208160033133771</v>
      </c>
      <c r="D18" s="85">
        <v>12.664160486012145</v>
      </c>
      <c r="E18" s="85">
        <v>2.9121226171453647</v>
      </c>
      <c r="F18" s="85">
        <v>0.96970352806699678</v>
      </c>
      <c r="G18" s="85">
        <v>22.566802634537883</v>
      </c>
      <c r="Q18" s="341" t="s">
        <v>5</v>
      </c>
      <c r="R18" s="341"/>
    </row>
    <row r="19" spans="1:18">
      <c r="A19" s="420"/>
      <c r="B19" s="32">
        <v>5</v>
      </c>
      <c r="C19" s="85">
        <v>6.2584893527811705</v>
      </c>
      <c r="D19" s="85">
        <v>12.451390027828182</v>
      </c>
      <c r="E19" s="85">
        <v>2.7619754001519676</v>
      </c>
      <c r="F19" s="85">
        <v>0.88198949319287057</v>
      </c>
      <c r="G19" s="85">
        <v>22.353844273954191</v>
      </c>
    </row>
    <row r="20" spans="1:18">
      <c r="A20" s="420"/>
      <c r="B20" s="32">
        <v>6</v>
      </c>
      <c r="C20" s="85">
        <v>7.0831035847652375</v>
      </c>
      <c r="D20" s="85">
        <v>12.874842768824216</v>
      </c>
      <c r="E20" s="85">
        <v>2.6033416371160829</v>
      </c>
      <c r="F20" s="85">
        <v>0.77855208841153722</v>
      </c>
      <c r="G20" s="85">
        <v>23.339840079117074</v>
      </c>
    </row>
    <row r="21" spans="1:18" ht="15" customHeight="1">
      <c r="A21" s="420"/>
      <c r="B21" s="32">
        <v>7</v>
      </c>
      <c r="C21" s="85">
        <v>7.4785955723290982</v>
      </c>
      <c r="D21" s="85">
        <v>12.09061899850937</v>
      </c>
      <c r="E21" s="85">
        <v>2.9355800909298497</v>
      </c>
      <c r="F21" s="85">
        <v>0.26668131043305954</v>
      </c>
      <c r="G21" s="85">
        <v>22.77147597220138</v>
      </c>
    </row>
    <row r="22" spans="1:18">
      <c r="A22" s="420"/>
      <c r="B22" s="32">
        <v>8</v>
      </c>
      <c r="C22" s="85">
        <v>7.3874324340716084</v>
      </c>
      <c r="D22" s="85">
        <v>13.428359603575718</v>
      </c>
      <c r="E22" s="85">
        <v>2.6371732501221312</v>
      </c>
      <c r="F22" s="85">
        <v>-1.0024501721112871</v>
      </c>
      <c r="G22" s="85">
        <v>22.45051511565817</v>
      </c>
    </row>
    <row r="23" spans="1:18">
      <c r="A23" s="420"/>
      <c r="B23" s="32">
        <v>9</v>
      </c>
      <c r="C23" s="85">
        <v>6.9631104820176191</v>
      </c>
      <c r="D23" s="85">
        <v>13.268167851317154</v>
      </c>
      <c r="E23" s="85">
        <v>2.6086377702419408</v>
      </c>
      <c r="F23" s="85">
        <v>-1.0723082794478549</v>
      </c>
      <c r="G23" s="85">
        <v>21.767607824128856</v>
      </c>
    </row>
    <row r="24" spans="1:18">
      <c r="A24" s="420"/>
      <c r="B24" s="32">
        <v>10</v>
      </c>
      <c r="C24" s="85">
        <v>6.5190004801931671</v>
      </c>
      <c r="D24" s="85">
        <v>13.19655289024783</v>
      </c>
      <c r="E24" s="85">
        <v>2.6370253234583481</v>
      </c>
      <c r="F24" s="85">
        <v>-0.93109117976600198</v>
      </c>
      <c r="G24" s="85">
        <v>21.421487514133343</v>
      </c>
    </row>
    <row r="25" spans="1:18">
      <c r="A25" s="420"/>
      <c r="B25" s="32">
        <v>11</v>
      </c>
      <c r="C25" s="85">
        <v>7.6816908074483763</v>
      </c>
      <c r="D25" s="85">
        <v>12.887415828680561</v>
      </c>
      <c r="E25" s="85">
        <v>2.8093466132071665</v>
      </c>
      <c r="F25" s="85">
        <v>-0.88151066980932768</v>
      </c>
      <c r="G25" s="85">
        <v>22.496942579526777</v>
      </c>
    </row>
    <row r="26" spans="1:18">
      <c r="A26" s="420"/>
      <c r="B26" s="32">
        <v>12</v>
      </c>
      <c r="C26" s="85">
        <v>6.575730950290545</v>
      </c>
      <c r="D26" s="85">
        <v>12.367823773410652</v>
      </c>
      <c r="E26" s="85">
        <v>2.7439438730147563</v>
      </c>
      <c r="F26" s="85">
        <v>-0.82386454974283485</v>
      </c>
      <c r="G26" s="85">
        <v>20.863634046973118</v>
      </c>
    </row>
    <row r="27" spans="1:18">
      <c r="A27" s="488">
        <v>2025</v>
      </c>
      <c r="B27" s="32">
        <v>1</v>
      </c>
      <c r="C27" s="85">
        <v>6.107054430575805</v>
      </c>
      <c r="D27" s="85">
        <v>12.318319629643929</v>
      </c>
      <c r="E27" s="85">
        <v>2.6488068458570968</v>
      </c>
      <c r="F27" s="85">
        <v>-0.87478801801313955</v>
      </c>
      <c r="G27" s="85">
        <v>20.199392888063695</v>
      </c>
    </row>
    <row r="28" spans="1:18">
      <c r="A28" s="489"/>
      <c r="B28" s="32">
        <v>2</v>
      </c>
      <c r="C28" s="85">
        <v>5.4091440436492064</v>
      </c>
      <c r="D28" s="85">
        <v>11.95968783035897</v>
      </c>
      <c r="E28" s="85">
        <v>2.4283730508243937</v>
      </c>
      <c r="F28" s="85">
        <v>-0.74657778468725289</v>
      </c>
      <c r="G28" s="85">
        <v>19.050627140145316</v>
      </c>
    </row>
    <row r="29" spans="1:18">
      <c r="A29" s="489"/>
      <c r="B29" s="32">
        <v>3</v>
      </c>
      <c r="C29" s="85">
        <v>6.2639274361522563</v>
      </c>
      <c r="D29" s="85">
        <v>12.018632779272382</v>
      </c>
      <c r="E29" s="85">
        <v>2.26465870960465</v>
      </c>
      <c r="F29" s="85">
        <v>-0.84397152903261419</v>
      </c>
      <c r="G29" s="85">
        <v>19.703247395996673</v>
      </c>
    </row>
    <row r="30" spans="1:18">
      <c r="A30" s="489"/>
      <c r="B30" s="32">
        <v>4</v>
      </c>
      <c r="C30" s="85">
        <v>6.7628592711702264</v>
      </c>
      <c r="D30" s="85">
        <v>12.275684887063374</v>
      </c>
      <c r="E30" s="85">
        <v>2.3922529091001534</v>
      </c>
      <c r="F30" s="85">
        <v>-1.0297641487112401</v>
      </c>
      <c r="G30" s="85">
        <v>20.401032918622512</v>
      </c>
    </row>
    <row r="31" spans="1:18">
      <c r="A31" s="489"/>
      <c r="B31" s="32">
        <v>5</v>
      </c>
      <c r="C31" s="85">
        <v>6.325479704315832</v>
      </c>
      <c r="D31" s="85">
        <v>12.405610694599982</v>
      </c>
      <c r="E31" s="85">
        <v>2.6303375478728555</v>
      </c>
      <c r="F31" s="85">
        <v>-1.0575550576967621</v>
      </c>
      <c r="G31" s="85">
        <v>20.30387288909192</v>
      </c>
    </row>
    <row r="32" spans="1:18">
      <c r="A32" s="489"/>
      <c r="B32" s="32">
        <v>6</v>
      </c>
      <c r="C32" s="85">
        <v>6.622247135481496</v>
      </c>
      <c r="D32" s="85">
        <v>12.385892532921799</v>
      </c>
      <c r="E32" s="85">
        <v>2.7102518569913094</v>
      </c>
      <c r="F32" s="85">
        <v>-1.0624552191621153</v>
      </c>
      <c r="G32" s="85">
        <v>20.655936306232505</v>
      </c>
    </row>
    <row r="33" spans="2:17">
      <c r="B33" s="259">
        <v>7</v>
      </c>
      <c r="C33" s="85">
        <v>7.6919720684058062</v>
      </c>
      <c r="D33" s="85">
        <v>12.12416231148968</v>
      </c>
      <c r="E33" s="85">
        <v>2.7599432137879893</v>
      </c>
      <c r="F33" s="85">
        <v>-0.93742909772852812</v>
      </c>
      <c r="G33" s="85">
        <v>21.638648495954939</v>
      </c>
    </row>
    <row r="34" spans="2:17">
      <c r="B34" s="259">
        <v>8</v>
      </c>
      <c r="C34" s="85">
        <v>7.5058480908785254</v>
      </c>
      <c r="D34" s="85">
        <v>10.707180935735614</v>
      </c>
      <c r="E34" s="85">
        <v>2.8997912213415824</v>
      </c>
      <c r="F34" s="85">
        <v>1.0239142291208854</v>
      </c>
      <c r="G34" s="85">
        <v>22.136734477076601</v>
      </c>
    </row>
    <row r="35" spans="2:17">
      <c r="B35" s="259">
        <v>9</v>
      </c>
      <c r="C35" s="85">
        <v>8.2305047632367785</v>
      </c>
      <c r="D35" s="85">
        <v>10.672150455676835</v>
      </c>
      <c r="E35" s="85">
        <v>2.9210463364664072</v>
      </c>
      <c r="F35" s="85">
        <v>0.9256039574027467</v>
      </c>
      <c r="G35" s="85">
        <v>22.749305512782755</v>
      </c>
    </row>
    <row r="37" spans="2:17">
      <c r="Q37">
        <v>2</v>
      </c>
    </row>
  </sheetData>
  <mergeCells count="7">
    <mergeCell ref="A27:A32"/>
    <mergeCell ref="Q18:R18"/>
    <mergeCell ref="B1:L1"/>
    <mergeCell ref="A3:A14"/>
    <mergeCell ref="H2:L2"/>
    <mergeCell ref="H3:L3"/>
    <mergeCell ref="A15:A26"/>
  </mergeCells>
  <hyperlinks>
    <hyperlink ref="Q18:R18" location="Content!A1" display="Content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61"/>
  <sheetViews>
    <sheetView showGridLines="0" view="pageBreakPreview" zoomScaleNormal="100" zoomScaleSheetLayoutView="100" workbookViewId="0">
      <selection activeCell="R38" sqref="R38"/>
    </sheetView>
  </sheetViews>
  <sheetFormatPr defaultColWidth="9.140625" defaultRowHeight="1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6" customWidth="1"/>
    <col min="16" max="16" width="26.5703125" customWidth="1"/>
    <col min="17" max="17" width="24.7109375" customWidth="1"/>
    <col min="19" max="19" width="12.28515625" customWidth="1"/>
  </cols>
  <sheetData>
    <row r="1" spans="1:16" ht="18" customHeight="1">
      <c r="A1" s="237" t="s">
        <v>146</v>
      </c>
      <c r="B1" s="348" t="str">
        <f>INDEX(Content!$B$3:$G$40,MATCH(A1,Content!$A$3:$A$40,0),1)</f>
        <v>Residents’ deposits in deposit organizations, YoY, % .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50"/>
    </row>
    <row r="2" spans="1:16" ht="15" customHeight="1">
      <c r="A2" s="498" t="s">
        <v>13</v>
      </c>
      <c r="B2" s="501" t="s">
        <v>14</v>
      </c>
      <c r="C2" s="497" t="s">
        <v>37</v>
      </c>
      <c r="D2" s="497" t="s">
        <v>38</v>
      </c>
      <c r="E2" s="497" t="s">
        <v>39</v>
      </c>
      <c r="F2" s="497" t="s">
        <v>40</v>
      </c>
      <c r="G2" s="496" t="s">
        <v>82</v>
      </c>
      <c r="H2" s="496" t="s">
        <v>83</v>
      </c>
      <c r="I2" s="496" t="s">
        <v>84</v>
      </c>
      <c r="J2" s="497" t="s">
        <v>41</v>
      </c>
      <c r="K2" s="373" t="s">
        <v>12</v>
      </c>
      <c r="L2" s="374"/>
      <c r="M2" s="374"/>
      <c r="N2" s="375"/>
    </row>
    <row r="3" spans="1:16" ht="22.5" customHeight="1">
      <c r="A3" s="498"/>
      <c r="B3" s="498"/>
      <c r="C3" s="500"/>
      <c r="D3" s="500"/>
      <c r="E3" s="500"/>
      <c r="F3" s="500"/>
      <c r="G3" s="497"/>
      <c r="H3" s="497"/>
      <c r="I3" s="497"/>
      <c r="J3" s="500"/>
      <c r="K3" s="376" t="s">
        <v>6</v>
      </c>
      <c r="L3" s="377"/>
      <c r="M3" s="377"/>
      <c r="N3" s="378"/>
    </row>
    <row r="4" spans="1:16" hidden="1">
      <c r="A4" s="494">
        <v>2021</v>
      </c>
      <c r="B4" s="40">
        <v>1</v>
      </c>
      <c r="C4" s="42">
        <v>6.5867265484667481</v>
      </c>
      <c r="D4" s="42">
        <v>12.042756686069369</v>
      </c>
      <c r="E4" s="42">
        <v>-0.21431362137175913</v>
      </c>
      <c r="F4" s="42">
        <v>-1.8564682032103941</v>
      </c>
      <c r="G4" s="42">
        <v>2.3843899248250136</v>
      </c>
      <c r="H4" s="42">
        <v>2.4080376307447886</v>
      </c>
      <c r="I4" s="25">
        <f t="shared" ref="I4:I15" si="0">SUM(G4:H4)</f>
        <v>4.7924275555698017</v>
      </c>
      <c r="J4" s="42">
        <v>21.351128965523767</v>
      </c>
    </row>
    <row r="5" spans="1:16" hidden="1">
      <c r="A5" s="495"/>
      <c r="B5" s="40">
        <v>2</v>
      </c>
      <c r="C5" s="42">
        <v>8.8329642231007277</v>
      </c>
      <c r="D5" s="42">
        <v>10.482316077290477</v>
      </c>
      <c r="E5" s="42">
        <v>-1.0943228774547322</v>
      </c>
      <c r="F5" s="42">
        <v>-0.64266989712110112</v>
      </c>
      <c r="G5" s="42">
        <v>1.9016964405366568</v>
      </c>
      <c r="H5" s="42">
        <v>1.8795346777463466</v>
      </c>
      <c r="I5" s="25">
        <f t="shared" si="0"/>
        <v>3.7812311182830034</v>
      </c>
      <c r="J5" s="42">
        <v>21.359518644098372</v>
      </c>
    </row>
    <row r="6" spans="1:16" hidden="1">
      <c r="A6" s="495"/>
      <c r="B6" s="40">
        <v>3</v>
      </c>
      <c r="C6" s="42">
        <v>10.799307873845382</v>
      </c>
      <c r="D6" s="42">
        <v>8.6684284962809155</v>
      </c>
      <c r="E6" s="42">
        <v>-1.1341323090806199</v>
      </c>
      <c r="F6" s="42">
        <v>-0.75316883154290559</v>
      </c>
      <c r="G6" s="42">
        <v>-1.0911733741934615</v>
      </c>
      <c r="H6" s="42">
        <v>-1.18984331335431</v>
      </c>
      <c r="I6" s="25">
        <f t="shared" si="0"/>
        <v>-2.2810166875477718</v>
      </c>
      <c r="J6" s="42">
        <v>15.299418541954999</v>
      </c>
    </row>
    <row r="7" spans="1:16" hidden="1">
      <c r="A7" s="495"/>
      <c r="B7" s="40">
        <v>4</v>
      </c>
      <c r="C7" s="42">
        <v>10.579221635862577</v>
      </c>
      <c r="D7" s="42">
        <v>9.6525317596925824</v>
      </c>
      <c r="E7" s="42">
        <v>-0.6635423030040164</v>
      </c>
      <c r="F7" s="42">
        <v>1.9756139123323233</v>
      </c>
      <c r="G7" s="42">
        <v>0.20629852772555204</v>
      </c>
      <c r="H7" s="42">
        <v>0.23392490370033447</v>
      </c>
      <c r="I7" s="25">
        <f t="shared" si="0"/>
        <v>0.44022343142588649</v>
      </c>
      <c r="J7" s="42">
        <v>21.984048436309351</v>
      </c>
    </row>
    <row r="8" spans="1:16" hidden="1">
      <c r="A8" s="495"/>
      <c r="B8" s="40">
        <v>5</v>
      </c>
      <c r="C8" s="42">
        <v>10.828710226190731</v>
      </c>
      <c r="D8" s="42">
        <v>8.8916396931665815</v>
      </c>
      <c r="E8" s="42">
        <v>-0.69432867260284858</v>
      </c>
      <c r="F8" s="42">
        <v>3.5912572447780851</v>
      </c>
      <c r="G8" s="42">
        <v>0.83610206842239831</v>
      </c>
      <c r="H8" s="42">
        <v>0.99928097488933221</v>
      </c>
      <c r="I8" s="25">
        <f t="shared" si="0"/>
        <v>1.8353830433117304</v>
      </c>
      <c r="J8" s="42">
        <v>24.452661534844275</v>
      </c>
      <c r="K8" s="8"/>
      <c r="L8" s="7"/>
    </row>
    <row r="9" spans="1:16" hidden="1">
      <c r="A9" s="495"/>
      <c r="B9" s="40">
        <v>6</v>
      </c>
      <c r="C9" s="42">
        <v>11.341043273154478</v>
      </c>
      <c r="D9" s="42">
        <v>8.3835172270675056</v>
      </c>
      <c r="E9" s="42">
        <v>5.9506281399312459E-2</v>
      </c>
      <c r="F9" s="42">
        <v>4.1088715904791524</v>
      </c>
      <c r="G9" s="42">
        <v>1.1920548217839846</v>
      </c>
      <c r="H9" s="42">
        <v>1.4266760592335561</v>
      </c>
      <c r="I9" s="25">
        <f t="shared" si="0"/>
        <v>2.6187308810175409</v>
      </c>
      <c r="J9" s="42">
        <v>26.51166925311799</v>
      </c>
      <c r="K9" s="8"/>
      <c r="L9" s="7"/>
    </row>
    <row r="10" spans="1:16" hidden="1">
      <c r="A10" s="495"/>
      <c r="B10" s="40">
        <v>7</v>
      </c>
      <c r="C10" s="42">
        <v>10.284944926405817</v>
      </c>
      <c r="D10" s="42">
        <v>7.2778835211184809</v>
      </c>
      <c r="E10" s="42">
        <v>0.35634605123965513</v>
      </c>
      <c r="F10" s="42">
        <v>3.2653618816836825</v>
      </c>
      <c r="G10" s="42">
        <v>0.30995760854648197</v>
      </c>
      <c r="H10" s="42">
        <v>0.35514078618129891</v>
      </c>
      <c r="I10" s="25">
        <f t="shared" si="0"/>
        <v>0.66509839472778087</v>
      </c>
      <c r="J10" s="42">
        <v>21.849634775175414</v>
      </c>
      <c r="K10" s="8"/>
      <c r="L10" s="7"/>
    </row>
    <row r="11" spans="1:16" hidden="1">
      <c r="A11" s="495"/>
      <c r="B11" s="40">
        <v>8</v>
      </c>
      <c r="C11" s="43">
        <v>10.053639847051677</v>
      </c>
      <c r="D11" s="43">
        <v>7.4118693871876014</v>
      </c>
      <c r="E11" s="43">
        <v>0.6343288890019062</v>
      </c>
      <c r="F11" s="43">
        <v>2.4387494145707667</v>
      </c>
      <c r="G11" s="41">
        <v>0.25566442939658179</v>
      </c>
      <c r="H11" s="41">
        <v>0.29056012748752524</v>
      </c>
      <c r="I11" s="25">
        <f t="shared" si="0"/>
        <v>0.54622455688410709</v>
      </c>
      <c r="J11" s="41">
        <v>21.084812094696058</v>
      </c>
      <c r="K11" s="8"/>
      <c r="L11" s="7"/>
    </row>
    <row r="12" spans="1:16" hidden="1">
      <c r="A12" s="495"/>
      <c r="B12" s="40">
        <v>9</v>
      </c>
      <c r="C12" s="43">
        <v>9.9513362247691024</v>
      </c>
      <c r="D12" s="43">
        <v>8.1347001393753207</v>
      </c>
      <c r="E12" s="43">
        <v>0.35786874842410893</v>
      </c>
      <c r="F12" s="43">
        <v>3.2185850060707915</v>
      </c>
      <c r="G12" s="41">
        <v>-0.28521409607881659</v>
      </c>
      <c r="H12" s="41">
        <v>-0.34524771433607176</v>
      </c>
      <c r="I12" s="25">
        <f t="shared" si="0"/>
        <v>-0.63046181041488836</v>
      </c>
      <c r="J12" s="41">
        <v>21.032028308224415</v>
      </c>
      <c r="K12" s="8"/>
      <c r="L12" s="7"/>
    </row>
    <row r="13" spans="1:16" hidden="1">
      <c r="A13" s="495"/>
      <c r="B13" s="40">
        <v>10</v>
      </c>
      <c r="C13" s="43">
        <v>9.7304764077971058</v>
      </c>
      <c r="D13" s="43">
        <v>7.4748674448154206</v>
      </c>
      <c r="E13" s="43">
        <v>0.19969565120859248</v>
      </c>
      <c r="F13" s="43">
        <v>1.7108602224518112</v>
      </c>
      <c r="G13" s="41">
        <v>-0.24907026394976614</v>
      </c>
      <c r="H13" s="41">
        <v>-0.29692014891802937</v>
      </c>
      <c r="I13" s="25">
        <f t="shared" si="0"/>
        <v>-0.54599041286779548</v>
      </c>
      <c r="J13" s="41">
        <v>18.56990931340512</v>
      </c>
      <c r="K13" s="10"/>
      <c r="L13" s="10"/>
      <c r="M13" s="10"/>
      <c r="N13" s="10"/>
      <c r="P13" s="11"/>
    </row>
    <row r="14" spans="1:16" hidden="1">
      <c r="A14" s="495"/>
      <c r="B14" s="40">
        <v>11</v>
      </c>
      <c r="C14" s="43">
        <v>8.840113956701634</v>
      </c>
      <c r="D14" s="43">
        <v>4.2296780171694497</v>
      </c>
      <c r="E14" s="43">
        <v>1.2390386154345308</v>
      </c>
      <c r="F14" s="43">
        <v>2.3208961199991061</v>
      </c>
      <c r="G14" s="41">
        <v>0.43746095683597436</v>
      </c>
      <c r="H14" s="41">
        <v>0.48066352714073296</v>
      </c>
      <c r="I14" s="25">
        <f t="shared" si="0"/>
        <v>0.91812448397670732</v>
      </c>
      <c r="J14" s="41">
        <v>17.547851193281428</v>
      </c>
    </row>
    <row r="15" spans="1:16" hidden="1">
      <c r="A15" s="495"/>
      <c r="B15" s="40">
        <v>12</v>
      </c>
      <c r="C15" s="43">
        <v>9.3143161553092639</v>
      </c>
      <c r="D15" s="43">
        <v>6.4478367660636113</v>
      </c>
      <c r="E15" s="43">
        <v>1.3600088549754914</v>
      </c>
      <c r="F15" s="43">
        <v>4.4513423819544577</v>
      </c>
      <c r="G15" s="41">
        <v>0.52034663394081171</v>
      </c>
      <c r="H15" s="41">
        <v>0.59464270373390149</v>
      </c>
      <c r="I15" s="25">
        <f t="shared" si="0"/>
        <v>1.1149893376747131</v>
      </c>
      <c r="J15" s="41">
        <v>22.688493495977536</v>
      </c>
    </row>
    <row r="16" spans="1:16">
      <c r="A16" s="487">
        <v>2022</v>
      </c>
      <c r="B16" s="40">
        <v>1</v>
      </c>
      <c r="C16" s="43">
        <v>7.8308580586425727</v>
      </c>
      <c r="D16" s="43">
        <v>5.387940870881649</v>
      </c>
      <c r="E16" s="43">
        <v>1.403284493761547</v>
      </c>
      <c r="F16" s="43">
        <v>2.7059658211193325</v>
      </c>
      <c r="G16" s="43">
        <v>0.4341076863154501</v>
      </c>
      <c r="H16" s="43">
        <v>0.46660532473685667</v>
      </c>
      <c r="I16" s="43">
        <v>0.90071301105230672</v>
      </c>
      <c r="J16" s="43">
        <v>18.228762255457408</v>
      </c>
    </row>
    <row r="17" spans="1:20">
      <c r="A17" s="420"/>
      <c r="B17" s="40">
        <v>2</v>
      </c>
      <c r="C17" s="43">
        <v>5.777762695279054</v>
      </c>
      <c r="D17" s="43">
        <v>6.1707392883042456</v>
      </c>
      <c r="E17" s="43">
        <v>1.2638558399162729</v>
      </c>
      <c r="F17" s="43">
        <v>2.2964365299998706</v>
      </c>
      <c r="G17" s="43">
        <v>3.6384273380430812</v>
      </c>
      <c r="H17" s="43">
        <v>3.7918662189765091</v>
      </c>
      <c r="I17" s="43">
        <v>7.4302935570195903</v>
      </c>
      <c r="J17" s="43">
        <v>22.939087910519035</v>
      </c>
    </row>
    <row r="18" spans="1:20">
      <c r="A18" s="420"/>
      <c r="B18" s="40">
        <v>3</v>
      </c>
      <c r="C18" s="43">
        <v>4.2644047386509527</v>
      </c>
      <c r="D18" s="43">
        <v>4.0739477617138409</v>
      </c>
      <c r="E18" s="43">
        <v>0.21416725524525904</v>
      </c>
      <c r="F18" s="43">
        <v>0.91488835487819831</v>
      </c>
      <c r="G18" s="43">
        <v>1.7416544112298709</v>
      </c>
      <c r="H18" s="43">
        <v>1.9655656873270342</v>
      </c>
      <c r="I18" s="43">
        <v>3.7072200985569053</v>
      </c>
      <c r="J18" s="43">
        <v>13.174628209045155</v>
      </c>
    </row>
    <row r="19" spans="1:20">
      <c r="A19" s="420"/>
      <c r="B19" s="40">
        <v>4</v>
      </c>
      <c r="C19" s="43">
        <v>3.2429739944218805</v>
      </c>
      <c r="D19" s="43">
        <v>3.7498106078501259</v>
      </c>
      <c r="E19" s="43">
        <v>-1.1653486649464922E-2</v>
      </c>
      <c r="F19" s="43">
        <v>-0.52056346180001523</v>
      </c>
      <c r="G19" s="43">
        <v>0.71278856756353026</v>
      </c>
      <c r="H19" s="43">
        <v>0.78738015647234016</v>
      </c>
      <c r="I19" s="43">
        <v>1.5001687240358703</v>
      </c>
      <c r="J19" s="43">
        <v>7.9607363778583977</v>
      </c>
    </row>
    <row r="20" spans="1:20">
      <c r="A20" s="420"/>
      <c r="B20" s="40">
        <v>5</v>
      </c>
      <c r="C20" s="43">
        <v>2.8093532992410344</v>
      </c>
      <c r="D20" s="43">
        <v>2.7720826661635956</v>
      </c>
      <c r="E20" s="43">
        <v>0.55493071501159408</v>
      </c>
      <c r="F20" s="43">
        <v>-1.8675496474892022</v>
      </c>
      <c r="G20" s="43">
        <v>-0.56744329679779659</v>
      </c>
      <c r="H20" s="43">
        <v>-0.59536448947037068</v>
      </c>
      <c r="I20" s="43">
        <v>-1.1628077862681674</v>
      </c>
      <c r="J20" s="43">
        <v>3.1060092466588545</v>
      </c>
      <c r="K20" s="8"/>
      <c r="L20" s="7"/>
    </row>
    <row r="21" spans="1:20">
      <c r="A21" s="420"/>
      <c r="B21" s="40">
        <v>6</v>
      </c>
      <c r="C21" s="43">
        <v>3.5698049352798913</v>
      </c>
      <c r="D21" s="43">
        <v>3.3447877473556744</v>
      </c>
      <c r="E21" s="43">
        <v>-0.55346069292403466</v>
      </c>
      <c r="F21" s="43">
        <v>-1.7316811273671036</v>
      </c>
      <c r="G21" s="43">
        <v>1.6144774794273522</v>
      </c>
      <c r="H21" s="43">
        <v>1.826158671688995</v>
      </c>
      <c r="I21" s="43">
        <v>3.4406361511163475</v>
      </c>
      <c r="J21" s="43">
        <v>8.0700870134607747</v>
      </c>
      <c r="K21" s="8"/>
      <c r="L21" s="7"/>
    </row>
    <row r="22" spans="1:20">
      <c r="A22" s="420"/>
      <c r="B22" s="40">
        <v>7</v>
      </c>
      <c r="C22" s="43">
        <v>4.1990518773626624</v>
      </c>
      <c r="D22" s="43">
        <v>3.7146891540002724</v>
      </c>
      <c r="E22" s="43">
        <v>-0.84578037082979518</v>
      </c>
      <c r="F22" s="43">
        <v>-0.11723932710633755</v>
      </c>
      <c r="G22" s="43">
        <v>1.9747360638646845</v>
      </c>
      <c r="H22" s="43">
        <v>2.3682637389989778</v>
      </c>
      <c r="I22" s="43">
        <v>4.3429998028636625</v>
      </c>
      <c r="J22" s="43">
        <v>11.293721136290467</v>
      </c>
    </row>
    <row r="23" spans="1:20">
      <c r="A23" s="420"/>
      <c r="B23" s="40">
        <v>8</v>
      </c>
      <c r="C23" s="43">
        <v>4.4829672956911386</v>
      </c>
      <c r="D23" s="43">
        <v>3.4053244840979109</v>
      </c>
      <c r="E23" s="43">
        <v>-0.83703933230850092</v>
      </c>
      <c r="F23" s="43">
        <v>1.7614486055880296</v>
      </c>
      <c r="G23" s="43">
        <v>1.7723655127415496</v>
      </c>
      <c r="H23" s="43">
        <v>2.3127082641241201</v>
      </c>
      <c r="I23" s="43">
        <v>4.08507377686567</v>
      </c>
      <c r="J23" s="43">
        <v>12.897774829934249</v>
      </c>
    </row>
    <row r="24" spans="1:20">
      <c r="A24" s="420"/>
      <c r="B24" s="40">
        <v>9</v>
      </c>
      <c r="C24" s="43">
        <v>5.336494076697468</v>
      </c>
      <c r="D24" s="43">
        <v>3.4599128389950788</v>
      </c>
      <c r="E24" s="43">
        <v>-1.176828133068424</v>
      </c>
      <c r="F24" s="43">
        <v>0.82730825112303941</v>
      </c>
      <c r="G24" s="43">
        <v>1.8226228094033934</v>
      </c>
      <c r="H24" s="43">
        <v>2.4760893241288549</v>
      </c>
      <c r="I24" s="43">
        <v>4.2987121335322485</v>
      </c>
      <c r="J24" s="43">
        <v>12.74559916727941</v>
      </c>
    </row>
    <row r="25" spans="1:20">
      <c r="A25" s="420"/>
      <c r="B25" s="40">
        <v>10</v>
      </c>
      <c r="C25" s="43">
        <v>5.8660060564375582</v>
      </c>
      <c r="D25" s="43">
        <v>4.3199430484816084</v>
      </c>
      <c r="E25" s="43">
        <v>-0.91839414136870701</v>
      </c>
      <c r="F25" s="43">
        <v>2.4869607070568724</v>
      </c>
      <c r="G25" s="43">
        <v>1.478739262195605</v>
      </c>
      <c r="H25" s="43">
        <v>2.1086689335772233</v>
      </c>
      <c r="I25" s="43">
        <v>3.5874081957728281</v>
      </c>
      <c r="J25" s="43">
        <v>15.34192386638016</v>
      </c>
    </row>
    <row r="26" spans="1:20">
      <c r="A26" s="420"/>
      <c r="B26" s="40">
        <v>11</v>
      </c>
      <c r="C26" s="43">
        <v>7.3995773012880388</v>
      </c>
      <c r="D26" s="43">
        <v>5.141788174998613</v>
      </c>
      <c r="E26" s="43">
        <v>-1.5098825996099554</v>
      </c>
      <c r="F26" s="43">
        <v>0.51917350718493271</v>
      </c>
      <c r="G26" s="43">
        <v>1.2983596435969387</v>
      </c>
      <c r="H26" s="43">
        <v>1.6008720497324946</v>
      </c>
      <c r="I26" s="43">
        <v>2.8992316933294333</v>
      </c>
      <c r="J26" s="43">
        <v>14.449888077191062</v>
      </c>
    </row>
    <row r="27" spans="1:20">
      <c r="A27" s="420"/>
      <c r="B27" s="48">
        <v>12</v>
      </c>
      <c r="C27" s="43">
        <v>8.450172273535113</v>
      </c>
      <c r="D27" s="43">
        <v>5.6171692743498953</v>
      </c>
      <c r="E27" s="43">
        <v>-0.80368379626727249</v>
      </c>
      <c r="F27" s="43">
        <v>-1.5255942444642638</v>
      </c>
      <c r="G27" s="43">
        <v>1.1438228786978406</v>
      </c>
      <c r="H27" s="43">
        <v>1.2637615165944684</v>
      </c>
      <c r="I27" s="43">
        <v>2.4075843952923091</v>
      </c>
      <c r="J27" s="43">
        <v>14.145647902445781</v>
      </c>
    </row>
    <row r="28" spans="1:20">
      <c r="A28" s="487">
        <v>2023</v>
      </c>
      <c r="B28" s="40">
        <v>1</v>
      </c>
      <c r="C28" s="43">
        <v>9.5353765129644383</v>
      </c>
      <c r="D28" s="43">
        <v>4.643959799088778</v>
      </c>
      <c r="E28" s="43">
        <v>-1.0610239339971193</v>
      </c>
      <c r="F28" s="43">
        <v>-1.1223652196860012</v>
      </c>
      <c r="G28" s="43">
        <v>1.0025790075125771</v>
      </c>
      <c r="H28" s="43">
        <v>1.0787598427671676</v>
      </c>
      <c r="I28" s="43">
        <v>2.081338850279745</v>
      </c>
      <c r="J28" s="43">
        <v>14.077286008649843</v>
      </c>
    </row>
    <row r="29" spans="1:20">
      <c r="A29" s="420"/>
      <c r="B29" s="40">
        <v>2</v>
      </c>
      <c r="C29" s="43">
        <v>9.6384477774846804</v>
      </c>
      <c r="D29" s="43">
        <v>3.6823108377936009</v>
      </c>
      <c r="E29" s="43">
        <v>-1.2163519361227033</v>
      </c>
      <c r="F29" s="43">
        <v>-1.0597421421294433</v>
      </c>
      <c r="G29" s="43">
        <v>-1.7456555131261271</v>
      </c>
      <c r="H29" s="43">
        <v>-1.8399290226892893</v>
      </c>
      <c r="I29" s="43">
        <v>-3.5855845358154164</v>
      </c>
      <c r="J29" s="43">
        <v>7.4590800012107161</v>
      </c>
    </row>
    <row r="30" spans="1:20">
      <c r="A30" s="420"/>
      <c r="B30" s="40">
        <v>3</v>
      </c>
      <c r="C30" s="43">
        <v>11.45550428161466</v>
      </c>
      <c r="D30" s="43">
        <v>6.8823171331344453</v>
      </c>
      <c r="E30" s="43">
        <v>-0.3605472883056372</v>
      </c>
      <c r="F30" s="43">
        <v>-0.89520191580768527</v>
      </c>
      <c r="G30" s="43">
        <v>-0.53115634089418284</v>
      </c>
      <c r="H30" s="43">
        <v>-0.5841545209056096</v>
      </c>
      <c r="I30" s="43">
        <v>-1.1153108617997924</v>
      </c>
      <c r="J30" s="43">
        <v>15.966761348835991</v>
      </c>
      <c r="R30" s="341" t="s">
        <v>5</v>
      </c>
      <c r="S30" s="341"/>
      <c r="T30" s="341"/>
    </row>
    <row r="31" spans="1:20">
      <c r="A31" s="420"/>
      <c r="B31" s="40">
        <v>4</v>
      </c>
      <c r="C31" s="43">
        <v>12.333168690881015</v>
      </c>
      <c r="D31" s="43">
        <v>5.5928536739542105</v>
      </c>
      <c r="E31" s="43">
        <v>-0.51821806474147747</v>
      </c>
      <c r="F31" s="43">
        <v>-0.92198847003094198</v>
      </c>
      <c r="G31" s="43">
        <v>0.25441510353446289</v>
      </c>
      <c r="H31" s="43">
        <v>0.27554927461434481</v>
      </c>
      <c r="I31" s="43">
        <v>0.5299643781488077</v>
      </c>
      <c r="J31" s="43">
        <v>17.015780208211613</v>
      </c>
    </row>
    <row r="32" spans="1:20">
      <c r="A32" s="420"/>
      <c r="B32" s="40">
        <v>5</v>
      </c>
      <c r="C32" s="43">
        <v>13.238170192472589</v>
      </c>
      <c r="D32" s="43">
        <v>7.0126563400722528</v>
      </c>
      <c r="E32" s="43">
        <v>-0.88868916859559888</v>
      </c>
      <c r="F32" s="43">
        <v>-0.59221765909710899</v>
      </c>
      <c r="G32" s="43">
        <v>1.2408135786571859</v>
      </c>
      <c r="H32" s="43">
        <v>1.329319069031826</v>
      </c>
      <c r="I32" s="43">
        <v>2.5701326476890118</v>
      </c>
      <c r="J32" s="43">
        <v>21.340052352541147</v>
      </c>
    </row>
    <row r="33" spans="1:15">
      <c r="A33" s="420"/>
      <c r="B33" s="40">
        <v>6</v>
      </c>
      <c r="C33" s="43">
        <v>12.658813384343215</v>
      </c>
      <c r="D33" s="43">
        <v>7.1439977841553635</v>
      </c>
      <c r="E33" s="43">
        <v>-0.71875479156466127</v>
      </c>
      <c r="F33" s="43">
        <v>-2.9565993501680459</v>
      </c>
      <c r="G33" s="43">
        <v>-0.60023326910743413</v>
      </c>
      <c r="H33" s="43">
        <v>-0.59767107656601881</v>
      </c>
      <c r="I33" s="43">
        <v>-1.1979043456734528</v>
      </c>
      <c r="J33" s="43">
        <v>14.929552681092421</v>
      </c>
    </row>
    <row r="34" spans="1:15">
      <c r="A34" s="420"/>
      <c r="B34" s="40">
        <v>7</v>
      </c>
      <c r="C34" s="43">
        <v>12.286294371213115</v>
      </c>
      <c r="D34" s="43">
        <v>4.4995009623776641</v>
      </c>
      <c r="E34" s="43">
        <v>-0.69159519879304732</v>
      </c>
      <c r="F34" s="43">
        <v>-4.671019961102779</v>
      </c>
      <c r="G34" s="43">
        <v>-1.0004314025826055</v>
      </c>
      <c r="H34" s="43">
        <v>-0.95002065956902215</v>
      </c>
      <c r="I34" s="43">
        <v>-1.9504520621516277</v>
      </c>
      <c r="J34" s="43">
        <v>9.4727281115433239</v>
      </c>
    </row>
    <row r="35" spans="1:15">
      <c r="A35" s="420"/>
      <c r="B35" s="40">
        <v>8</v>
      </c>
      <c r="C35" s="43">
        <v>12.310454586426523</v>
      </c>
      <c r="D35" s="43">
        <v>6.2837519951790615</v>
      </c>
      <c r="E35" s="43">
        <v>-1.5111304875857423</v>
      </c>
      <c r="F35" s="43">
        <v>-6.7820217068047404</v>
      </c>
      <c r="G35" s="43">
        <v>-0.37991229776528801</v>
      </c>
      <c r="H35" s="43">
        <v>-0.36820089602102263</v>
      </c>
      <c r="I35" s="43">
        <v>-0.74811319378631058</v>
      </c>
      <c r="J35" s="43">
        <v>9.55294119342879</v>
      </c>
    </row>
    <row r="36" spans="1:15" s="65" customFormat="1">
      <c r="A36" s="420"/>
      <c r="B36" s="40">
        <v>9</v>
      </c>
      <c r="C36" s="43">
        <v>11.994823713025211</v>
      </c>
      <c r="D36" s="43">
        <v>4.464399957263911</v>
      </c>
      <c r="E36" s="43">
        <v>-1.3987579623315067</v>
      </c>
      <c r="F36" s="43">
        <v>-7.1867899399383939</v>
      </c>
      <c r="G36" s="43">
        <v>-6.4416223367487951E-2</v>
      </c>
      <c r="H36" s="43">
        <v>-6.2670671934961619E-2</v>
      </c>
      <c r="I36" s="43">
        <v>-0.12708689530244957</v>
      </c>
      <c r="J36" s="43">
        <v>7.74658887271677</v>
      </c>
      <c r="O36" s="46"/>
    </row>
    <row r="37" spans="1:15" s="65" customFormat="1">
      <c r="A37" s="420"/>
      <c r="B37" s="40">
        <v>10</v>
      </c>
      <c r="C37" s="43">
        <v>11.655018887365157</v>
      </c>
      <c r="D37" s="43">
        <v>4.2991103946482649</v>
      </c>
      <c r="E37" s="43">
        <v>-1.5543352833332893</v>
      </c>
      <c r="F37" s="43">
        <v>-7.6966964081460736</v>
      </c>
      <c r="G37" s="43">
        <v>3.665474964788959E-2</v>
      </c>
      <c r="H37" s="43">
        <v>3.6823841605224478E-2</v>
      </c>
      <c r="I37" s="43">
        <v>7.3478591253114067E-2</v>
      </c>
      <c r="J37" s="43">
        <v>6.7765761817871741</v>
      </c>
      <c r="O37" s="46"/>
    </row>
    <row r="38" spans="1:15">
      <c r="A38" s="420"/>
      <c r="B38" s="70">
        <v>11</v>
      </c>
      <c r="C38" s="43">
        <v>11.54326695375183</v>
      </c>
      <c r="D38" s="43">
        <v>4.57953079533684</v>
      </c>
      <c r="E38" s="43">
        <v>-1.9975627552687236</v>
      </c>
      <c r="F38" s="43">
        <v>-4.3832404537343388</v>
      </c>
      <c r="G38" s="43">
        <v>-0.30836867981969662</v>
      </c>
      <c r="H38" s="43">
        <v>-0.33574309194031104</v>
      </c>
      <c r="I38" s="43">
        <v>-0.64411177176000767</v>
      </c>
      <c r="J38" s="43">
        <v>9.0978827683255989</v>
      </c>
    </row>
    <row r="39" spans="1:15">
      <c r="A39" s="499"/>
      <c r="B39" s="70">
        <v>12</v>
      </c>
      <c r="C39" s="43">
        <v>11.730136768612528</v>
      </c>
      <c r="D39" s="43">
        <v>5.9037789249242154</v>
      </c>
      <c r="E39" s="43">
        <v>-1.164865262546799</v>
      </c>
      <c r="F39" s="43">
        <v>-3.9569375799649182</v>
      </c>
      <c r="G39" s="43">
        <v>-0.24241119117979618</v>
      </c>
      <c r="H39" s="43">
        <v>-0.2211429348425793</v>
      </c>
      <c r="I39" s="43">
        <v>-0.46355412602237545</v>
      </c>
      <c r="J39" s="43">
        <v>12.048558725002652</v>
      </c>
    </row>
    <row r="40" spans="1:15">
      <c r="A40" s="481">
        <v>2024</v>
      </c>
      <c r="B40" s="40">
        <v>1</v>
      </c>
      <c r="C40" s="43">
        <v>11.151661092278538</v>
      </c>
      <c r="D40" s="43">
        <v>4.8482766478907671</v>
      </c>
      <c r="E40" s="43">
        <v>-1.2546269144201787</v>
      </c>
      <c r="F40" s="43">
        <v>-3.5601868208098941</v>
      </c>
      <c r="G40" s="43">
        <v>-0.38072311349769</v>
      </c>
      <c r="H40" s="43">
        <v>-0.34836243126834621</v>
      </c>
      <c r="I40" s="43">
        <v>-0.72908554476603626</v>
      </c>
      <c r="J40" s="43">
        <v>10.456038460173197</v>
      </c>
    </row>
    <row r="41" spans="1:15">
      <c r="A41" s="481"/>
      <c r="B41" s="40">
        <v>2</v>
      </c>
      <c r="C41" s="43">
        <v>11.85355055514618</v>
      </c>
      <c r="D41" s="43">
        <v>6.1688512102533473</v>
      </c>
      <c r="E41" s="43">
        <v>-1.2878393178827421</v>
      </c>
      <c r="F41" s="43">
        <v>-2.4351799708414088</v>
      </c>
      <c r="G41" s="43">
        <v>0.14438351394461299</v>
      </c>
      <c r="H41" s="43">
        <v>0.14060083867929762</v>
      </c>
      <c r="I41" s="43">
        <v>0.28498435262391064</v>
      </c>
      <c r="J41" s="43">
        <v>14.584366829299288</v>
      </c>
    </row>
    <row r="42" spans="1:15">
      <c r="A42" s="481"/>
      <c r="B42" s="40">
        <v>3</v>
      </c>
      <c r="C42" s="43">
        <v>10.954168716977438</v>
      </c>
      <c r="D42" s="43">
        <v>5.3978657372790124</v>
      </c>
      <c r="E42" s="43">
        <v>-1.0095195192460873</v>
      </c>
      <c r="F42" s="43">
        <v>-2.7343758209876126</v>
      </c>
      <c r="G42" s="43">
        <v>-0.14364376593339795</v>
      </c>
      <c r="H42" s="43">
        <v>-0.14025051702242447</v>
      </c>
      <c r="I42" s="43">
        <v>-0.28389428295582242</v>
      </c>
      <c r="J42" s="43">
        <v>12.324244831066927</v>
      </c>
    </row>
    <row r="43" spans="1:15">
      <c r="A43" s="481"/>
      <c r="B43" s="40">
        <v>4</v>
      </c>
      <c r="C43" s="43">
        <v>11.412083248528326</v>
      </c>
      <c r="D43" s="43">
        <v>5.7547306309022686</v>
      </c>
      <c r="E43" s="43">
        <v>-0.73949719130665048</v>
      </c>
      <c r="F43" s="43">
        <v>-2.57446395153204</v>
      </c>
      <c r="G43" s="43">
        <v>-0.33318743668832834</v>
      </c>
      <c r="H43" s="43">
        <v>-0.31650623570713876</v>
      </c>
      <c r="I43" s="43">
        <v>-0.64969367239546716</v>
      </c>
      <c r="J43" s="43">
        <v>13.203159064196436</v>
      </c>
    </row>
    <row r="44" spans="1:15">
      <c r="A44" s="481"/>
      <c r="B44" s="40">
        <v>5</v>
      </c>
      <c r="C44" s="43">
        <v>11.608136689243059</v>
      </c>
      <c r="D44" s="43">
        <v>3.9898851358512912</v>
      </c>
      <c r="E44" s="43">
        <v>-0.92391120760611423</v>
      </c>
      <c r="F44" s="43">
        <v>-2.1243192041064827</v>
      </c>
      <c r="G44" s="43">
        <v>-2.5079929667816858E-2</v>
      </c>
      <c r="H44" s="43">
        <v>-2.4640996993094553E-2</v>
      </c>
      <c r="I44" s="43">
        <v>-4.9720926660911408E-2</v>
      </c>
      <c r="J44" s="43">
        <v>12.500070486720842</v>
      </c>
    </row>
    <row r="45" spans="1:15">
      <c r="A45" s="481"/>
      <c r="B45" s="40">
        <v>6</v>
      </c>
      <c r="C45" s="43">
        <v>11.167657952983951</v>
      </c>
      <c r="D45" s="43">
        <v>4.2036124752365929</v>
      </c>
      <c r="E45" s="43">
        <v>-0.68370419761865375</v>
      </c>
      <c r="F45" s="43">
        <v>-1.2294407740328273</v>
      </c>
      <c r="G45" s="43">
        <v>0.526436193645474</v>
      </c>
      <c r="H45" s="43">
        <v>0.50121269766806875</v>
      </c>
      <c r="I45" s="43">
        <v>1.0276488913135426</v>
      </c>
      <c r="J45" s="43">
        <v>14.485774347882604</v>
      </c>
    </row>
    <row r="46" spans="1:15">
      <c r="A46" s="481"/>
      <c r="B46" s="40">
        <v>7</v>
      </c>
      <c r="C46" s="43">
        <v>11.729072438975038</v>
      </c>
      <c r="D46" s="43">
        <v>6.708742571684188</v>
      </c>
      <c r="E46" s="43">
        <v>-0.87432749591779668</v>
      </c>
      <c r="F46" s="43">
        <v>-0.22936124013462847</v>
      </c>
      <c r="G46" s="43">
        <v>0.7667110393351394</v>
      </c>
      <c r="H46" s="43">
        <v>0.7656349350369267</v>
      </c>
      <c r="I46" s="43">
        <v>1.532345974372066</v>
      </c>
      <c r="J46" s="43">
        <v>18.866472248978866</v>
      </c>
    </row>
    <row r="47" spans="1:15">
      <c r="A47" s="481"/>
      <c r="B47" s="40">
        <v>8</v>
      </c>
      <c r="C47" s="43">
        <v>12.164439401937081</v>
      </c>
      <c r="D47" s="43">
        <v>4.6685929859384228</v>
      </c>
      <c r="E47" s="43">
        <v>-0.50189914888304821</v>
      </c>
      <c r="F47" s="43">
        <v>-0.58505014000834354</v>
      </c>
      <c r="G47" s="43">
        <v>0.58374876335134707</v>
      </c>
      <c r="H47" s="43">
        <v>0.56104672543321643</v>
      </c>
      <c r="I47" s="43">
        <v>1.1447954887845635</v>
      </c>
      <c r="J47" s="43">
        <v>16.890878587768675</v>
      </c>
    </row>
    <row r="48" spans="1:15">
      <c r="A48" s="481"/>
      <c r="B48" s="40">
        <v>9</v>
      </c>
      <c r="C48" s="43">
        <v>11.401259617710242</v>
      </c>
      <c r="D48" s="43">
        <v>5.4886810478673036</v>
      </c>
      <c r="E48" s="43">
        <v>-0.24437024570135515</v>
      </c>
      <c r="F48" s="43">
        <v>-0.10614330550063099</v>
      </c>
      <c r="G48" s="43">
        <v>0.17589373405237169</v>
      </c>
      <c r="H48" s="43">
        <v>0.17299130806736623</v>
      </c>
      <c r="I48" s="43">
        <v>0.34888504211973792</v>
      </c>
      <c r="J48" s="43">
        <v>16.888312156495299</v>
      </c>
    </row>
    <row r="49" spans="1:10">
      <c r="A49" s="481"/>
      <c r="B49" s="40">
        <v>10</v>
      </c>
      <c r="C49" s="43">
        <v>11.470348837753718</v>
      </c>
      <c r="D49" s="43">
        <v>5.975239476387725</v>
      </c>
      <c r="E49" s="43">
        <v>-0.24484152230279324</v>
      </c>
      <c r="F49" s="43">
        <v>1.8513452581240469E-2</v>
      </c>
      <c r="G49" s="43">
        <v>0.47376801639723731</v>
      </c>
      <c r="H49" s="43">
        <v>0.48642210922270845</v>
      </c>
      <c r="I49" s="43">
        <v>0.96019012561994577</v>
      </c>
      <c r="J49" s="43">
        <v>18.179450370039834</v>
      </c>
    </row>
    <row r="50" spans="1:10">
      <c r="A50" s="481"/>
      <c r="B50" s="146">
        <v>11</v>
      </c>
      <c r="C50" s="43">
        <v>10.886618688485381</v>
      </c>
      <c r="D50" s="43">
        <v>6.1336744125908291</v>
      </c>
      <c r="E50" s="43">
        <v>7.5641077776845908E-2</v>
      </c>
      <c r="F50" s="43">
        <v>-0.25450902159435101</v>
      </c>
      <c r="G50" s="43">
        <v>1.392898051579281</v>
      </c>
      <c r="H50" s="43">
        <v>1.4774368227075125</v>
      </c>
      <c r="I50" s="43">
        <v>2.8703348742867938</v>
      </c>
      <c r="J50" s="43">
        <v>19.711760031545499</v>
      </c>
    </row>
    <row r="51" spans="1:10">
      <c r="A51" s="481"/>
      <c r="B51" s="146">
        <v>12</v>
      </c>
      <c r="C51" s="43">
        <v>9.7425939698585253</v>
      </c>
      <c r="D51" s="43">
        <v>5.8270639433504092</v>
      </c>
      <c r="E51" s="43">
        <v>-0.70413877977481665</v>
      </c>
      <c r="F51" s="43">
        <v>0.64309230705520959</v>
      </c>
      <c r="G51" s="43">
        <v>1.7773795285516074</v>
      </c>
      <c r="H51" s="43">
        <v>1.820947568131033</v>
      </c>
      <c r="I51" s="43">
        <v>3.5983270966826404</v>
      </c>
      <c r="J51" s="43">
        <v>19.106938537171967</v>
      </c>
    </row>
    <row r="52" spans="1:10">
      <c r="A52" s="433">
        <v>2025</v>
      </c>
      <c r="B52" s="40">
        <v>1</v>
      </c>
      <c r="C52" s="43">
        <v>9.7953218334458061</v>
      </c>
      <c r="D52" s="43">
        <v>5.8509420291992669</v>
      </c>
      <c r="E52" s="43">
        <v>-0.46581284539523998</v>
      </c>
      <c r="F52" s="43">
        <v>0.73954756005641986</v>
      </c>
      <c r="G52" s="43">
        <v>1.8269680826365164</v>
      </c>
      <c r="H52" s="43">
        <v>1.8549779284176047</v>
      </c>
      <c r="I52" s="43">
        <v>3.6819460110541211</v>
      </c>
      <c r="J52" s="43">
        <v>19.601944588360372</v>
      </c>
    </row>
    <row r="53" spans="1:10">
      <c r="A53" s="434"/>
      <c r="B53" s="40">
        <v>2</v>
      </c>
      <c r="C53" s="43">
        <v>8.705059997771647</v>
      </c>
      <c r="D53" s="43">
        <v>6.5070080983794742</v>
      </c>
      <c r="E53" s="43">
        <v>0.33106440393555631</v>
      </c>
      <c r="F53" s="43">
        <v>0.36976615096634957</v>
      </c>
      <c r="G53" s="43">
        <v>1.3144541807781362</v>
      </c>
      <c r="H53" s="43">
        <v>1.2851277051340921</v>
      </c>
      <c r="I53" s="43">
        <v>2.5995818859122286</v>
      </c>
      <c r="J53" s="43">
        <v>18.512480536965253</v>
      </c>
    </row>
    <row r="54" spans="1:10">
      <c r="A54" s="434"/>
      <c r="B54" s="40">
        <v>3</v>
      </c>
      <c r="C54" s="43">
        <v>8.587033690056824</v>
      </c>
      <c r="D54" s="43">
        <v>4.5577187033661124</v>
      </c>
      <c r="E54" s="43">
        <v>0.23579707539531167</v>
      </c>
      <c r="F54" s="43">
        <v>0.94031121683209851</v>
      </c>
      <c r="G54" s="43">
        <v>1.5261191644631678</v>
      </c>
      <c r="H54" s="43">
        <v>1.5817093707295364</v>
      </c>
      <c r="I54" s="43">
        <v>3.107828535192704</v>
      </c>
      <c r="J54" s="43">
        <v>17.428689220843051</v>
      </c>
    </row>
    <row r="55" spans="1:10">
      <c r="A55" s="434"/>
      <c r="B55" s="40">
        <v>4</v>
      </c>
      <c r="C55" s="43">
        <v>9.4689075513376206</v>
      </c>
      <c r="D55" s="43">
        <v>5.9668023294136461</v>
      </c>
      <c r="E55" s="43">
        <v>0.15118285867819983</v>
      </c>
      <c r="F55" s="43">
        <v>1.14385659597973</v>
      </c>
      <c r="G55" s="43">
        <v>1.8483995354538474</v>
      </c>
      <c r="H55" s="43">
        <v>1.9149062256452545</v>
      </c>
      <c r="I55" s="43">
        <v>3.7633057610991019</v>
      </c>
      <c r="J55" s="43">
        <v>20.494055096508294</v>
      </c>
    </row>
    <row r="56" spans="1:10">
      <c r="A56" s="434"/>
      <c r="B56" s="40">
        <v>5</v>
      </c>
      <c r="C56" s="209">
        <v>9.2161544295563367</v>
      </c>
      <c r="D56" s="209">
        <v>6.0176783311226894</v>
      </c>
      <c r="E56" s="209">
        <v>5.9996260745303807E-2</v>
      </c>
      <c r="F56" s="209">
        <v>1.5502577928582386</v>
      </c>
      <c r="G56" s="209">
        <v>1.6187073856798084</v>
      </c>
      <c r="H56" s="209">
        <v>1.8023124452162733</v>
      </c>
      <c r="I56" s="209">
        <v>3.421019830896082</v>
      </c>
      <c r="J56" s="209">
        <v>20.265106645178651</v>
      </c>
    </row>
    <row r="57" spans="1:10">
      <c r="A57" s="434"/>
      <c r="B57" s="40">
        <v>6</v>
      </c>
      <c r="C57" s="209">
        <v>9.2702558471300414</v>
      </c>
      <c r="D57" s="209">
        <v>5.5527026740721128</v>
      </c>
      <c r="E57" s="209">
        <v>-0.28896343107503036</v>
      </c>
      <c r="F57" s="209">
        <v>1.0953372173950708</v>
      </c>
      <c r="G57" s="209">
        <v>1.1395702701144752</v>
      </c>
      <c r="H57" s="209">
        <v>1.2250204631280142</v>
      </c>
      <c r="I57" s="209">
        <v>2.3645907332424896</v>
      </c>
      <c r="J57" s="209">
        <v>17.993923040764685</v>
      </c>
    </row>
    <row r="58" spans="1:10">
      <c r="A58" s="434"/>
      <c r="B58" s="40">
        <v>7</v>
      </c>
      <c r="C58" s="209">
        <v>9.0612359601350327</v>
      </c>
      <c r="D58" s="209">
        <v>3.1828445969893475</v>
      </c>
      <c r="E58" s="209">
        <v>-0.31480014761562275</v>
      </c>
      <c r="F58" s="209">
        <v>1.0167833848687406</v>
      </c>
      <c r="G58" s="209">
        <v>1.5017590512178673</v>
      </c>
      <c r="H58" s="209">
        <v>1.6873508287038683</v>
      </c>
      <c r="I58" s="209">
        <v>3.1891098799217357</v>
      </c>
      <c r="J58" s="209">
        <v>16.135173674299232</v>
      </c>
    </row>
    <row r="59" spans="1:10">
      <c r="A59" s="434"/>
      <c r="B59" s="40">
        <v>8</v>
      </c>
      <c r="C59" s="209">
        <v>9.1465684535442371</v>
      </c>
      <c r="D59" s="209">
        <v>4.3381545145807543</v>
      </c>
      <c r="E59" s="209">
        <v>-7.8356729362041827E-2</v>
      </c>
      <c r="F59" s="209">
        <v>2.0306368523668028</v>
      </c>
      <c r="G59" s="209">
        <v>1.2861216456648681</v>
      </c>
      <c r="H59" s="209">
        <v>1.484945500692463</v>
      </c>
      <c r="I59" s="209">
        <v>2.7710671463573311</v>
      </c>
      <c r="J59" s="209">
        <v>18.208070237487082</v>
      </c>
    </row>
    <row r="60" spans="1:10">
      <c r="A60" s="434"/>
      <c r="B60" s="40">
        <v>9</v>
      </c>
      <c r="C60" s="209">
        <v>9.3636982414403409</v>
      </c>
      <c r="D60" s="209">
        <v>5.9005932479744292</v>
      </c>
      <c r="E60" s="209">
        <v>-0.22594341115276684</v>
      </c>
      <c r="F60" s="209">
        <v>0.23870302073242525</v>
      </c>
      <c r="G60" s="209">
        <v>1.4879365092557897</v>
      </c>
      <c r="H60" s="209">
        <v>1.5283947708684009</v>
      </c>
      <c r="I60" s="209">
        <v>3.0163312801241906</v>
      </c>
      <c r="J60" s="209">
        <v>18.293382379118622</v>
      </c>
    </row>
    <row r="61" spans="1:10">
      <c r="A61" s="435"/>
      <c r="B61" s="40">
        <v>10</v>
      </c>
      <c r="C61" s="209">
        <v>8.7053878830118592</v>
      </c>
      <c r="D61" s="209">
        <v>5.5903749096015209</v>
      </c>
      <c r="E61" s="209">
        <v>0.52582228843171164</v>
      </c>
      <c r="F61" s="209">
        <v>1.1995224652997361</v>
      </c>
      <c r="G61" s="209">
        <v>0.95570525762737557</v>
      </c>
      <c r="H61" s="209">
        <v>1.0382587738139881</v>
      </c>
      <c r="I61" s="209">
        <v>1.9939640314413638</v>
      </c>
      <c r="J61" s="209">
        <v>18.015071577786195</v>
      </c>
    </row>
  </sheetData>
  <mergeCells count="19">
    <mergeCell ref="A52:A61"/>
    <mergeCell ref="A40:A51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30:T30"/>
    <mergeCell ref="A4:A15"/>
    <mergeCell ref="A16:A27"/>
    <mergeCell ref="I2:I3"/>
    <mergeCell ref="A2:A3"/>
    <mergeCell ref="A28:A39"/>
  </mergeCells>
  <hyperlinks>
    <hyperlink ref="R30:T30" location="Content!A1" display="Content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'C:\Users\IS_Zangar_A_inet\Downloads\[Статистическая информация ДоДКПeng.xlsx]Content'!#REF!</xm:f>
          </x14:formula1>
          <xm:sqref>K3:N3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24"/>
  <sheetViews>
    <sheetView showGridLines="0" view="pageBreakPreview" zoomScaleNormal="100" zoomScaleSheetLayoutView="100" workbookViewId="0">
      <selection activeCell="V19" sqref="V19"/>
    </sheetView>
  </sheetViews>
  <sheetFormatPr defaultRowHeight="15"/>
  <cols>
    <col min="1" max="1" width="9.85546875" bestFit="1" customWidth="1"/>
    <col min="2" max="2" width="9.85546875" style="65" customWidth="1"/>
    <col min="3" max="3" width="13.85546875" customWidth="1"/>
    <col min="4" max="6" width="7.85546875" customWidth="1"/>
    <col min="7" max="7" width="7.7109375" customWidth="1"/>
    <col min="8" max="8" width="1.5703125" style="46" customWidth="1"/>
    <col min="9" max="13" width="4.85546875" customWidth="1"/>
  </cols>
  <sheetData>
    <row r="1" spans="1:18" ht="45.75" customHeight="1">
      <c r="A1" s="237" t="s">
        <v>147</v>
      </c>
      <c r="B1" s="405" t="str">
        <f>INDEX(Content!$B$3:$G$40,MATCH(A1,Content!$A$3:$A$40,0),1)</f>
        <v>Exchange rate of the tenge to the US dollar (tenge per one US dollar, end of month).</v>
      </c>
      <c r="C1" s="406"/>
      <c r="D1" s="406"/>
      <c r="E1" s="406"/>
      <c r="F1" s="406"/>
      <c r="G1" s="406"/>
    </row>
    <row r="2" spans="1:18" ht="76.5" customHeight="1">
      <c r="A2" s="74" t="s">
        <v>13</v>
      </c>
      <c r="B2" s="74" t="s">
        <v>14</v>
      </c>
      <c r="C2" s="75" t="s">
        <v>144</v>
      </c>
      <c r="D2" s="373" t="s">
        <v>12</v>
      </c>
      <c r="E2" s="374"/>
      <c r="F2" s="374"/>
      <c r="G2" s="375"/>
    </row>
    <row r="3" spans="1:18">
      <c r="A3" s="487">
        <v>2024</v>
      </c>
      <c r="B3" s="136">
        <v>1</v>
      </c>
      <c r="C3" s="134">
        <v>448.17</v>
      </c>
      <c r="D3" s="340" t="s">
        <v>7</v>
      </c>
      <c r="E3" s="340"/>
      <c r="F3" s="340"/>
      <c r="G3" s="340"/>
    </row>
    <row r="4" spans="1:18">
      <c r="A4" s="420"/>
      <c r="B4" s="136">
        <v>2</v>
      </c>
      <c r="C4" s="134">
        <v>450.65</v>
      </c>
      <c r="D4" s="135"/>
      <c r="E4" s="135"/>
      <c r="F4" s="135"/>
      <c r="G4" s="135"/>
    </row>
    <row r="5" spans="1:18">
      <c r="A5" s="420"/>
      <c r="B5" s="136">
        <v>3</v>
      </c>
      <c r="C5" s="134">
        <v>446.77</v>
      </c>
      <c r="D5" s="135"/>
      <c r="E5" s="135"/>
      <c r="F5" s="135"/>
      <c r="G5" s="135"/>
    </row>
    <row r="6" spans="1:18">
      <c r="A6" s="420"/>
      <c r="B6" s="136">
        <v>4</v>
      </c>
      <c r="C6" s="134">
        <v>442.05</v>
      </c>
      <c r="D6" s="135"/>
      <c r="E6" s="135"/>
      <c r="F6" s="135"/>
      <c r="G6" s="135"/>
    </row>
    <row r="7" spans="1:18">
      <c r="A7" s="420"/>
      <c r="B7" s="136">
        <v>5</v>
      </c>
      <c r="C7" s="134">
        <v>447.25</v>
      </c>
      <c r="D7" s="135"/>
      <c r="E7" s="135"/>
      <c r="F7" s="135"/>
      <c r="G7" s="135"/>
    </row>
    <row r="8" spans="1:18">
      <c r="A8" s="420"/>
      <c r="B8" s="136">
        <v>6</v>
      </c>
      <c r="C8" s="134">
        <v>471.84</v>
      </c>
      <c r="D8" s="135"/>
      <c r="E8" s="135"/>
      <c r="F8" s="135"/>
      <c r="G8" s="135"/>
    </row>
    <row r="9" spans="1:18">
      <c r="A9" s="420"/>
      <c r="B9" s="136">
        <v>7</v>
      </c>
      <c r="C9" s="134">
        <v>474.15</v>
      </c>
      <c r="D9" s="135"/>
      <c r="E9" s="135"/>
      <c r="F9" s="135"/>
      <c r="G9" s="135"/>
    </row>
    <row r="10" spans="1:18">
      <c r="A10" s="420"/>
      <c r="B10" s="117">
        <v>8</v>
      </c>
      <c r="C10" s="133">
        <v>481.61</v>
      </c>
      <c r="D10" s="135"/>
      <c r="E10" s="135"/>
      <c r="F10" s="135"/>
      <c r="G10" s="135"/>
    </row>
    <row r="11" spans="1:18">
      <c r="A11" s="420"/>
      <c r="B11" s="117">
        <v>9</v>
      </c>
      <c r="C11" s="133">
        <v>481.11</v>
      </c>
      <c r="D11" s="135"/>
      <c r="E11" s="135"/>
      <c r="F11" s="135"/>
      <c r="G11" s="135"/>
    </row>
    <row r="12" spans="1:18">
      <c r="A12" s="420"/>
      <c r="B12" s="117">
        <v>10</v>
      </c>
      <c r="C12" s="133">
        <v>488.23</v>
      </c>
      <c r="D12" s="135"/>
      <c r="E12" s="135"/>
      <c r="F12" s="135"/>
      <c r="G12" s="135"/>
      <c r="O12" s="341" t="s">
        <v>5</v>
      </c>
      <c r="P12" s="341"/>
      <c r="Q12" s="341"/>
      <c r="R12" s="341"/>
    </row>
    <row r="13" spans="1:18">
      <c r="A13" s="420"/>
      <c r="B13" s="117">
        <v>11</v>
      </c>
      <c r="C13" s="133">
        <v>512.52</v>
      </c>
      <c r="D13" s="135"/>
      <c r="E13" s="135"/>
      <c r="F13" s="135"/>
      <c r="G13" s="135"/>
    </row>
    <row r="14" spans="1:18">
      <c r="A14" s="420"/>
      <c r="B14" s="117">
        <v>12</v>
      </c>
      <c r="C14" s="133">
        <v>525.1</v>
      </c>
      <c r="D14" s="135"/>
      <c r="E14" s="135"/>
      <c r="F14" s="135"/>
      <c r="G14" s="135"/>
    </row>
    <row r="15" spans="1:18">
      <c r="A15" s="502">
        <v>2025</v>
      </c>
      <c r="B15" s="117">
        <v>1</v>
      </c>
      <c r="C15" s="133">
        <v>518.20000000000005</v>
      </c>
      <c r="D15" s="135"/>
      <c r="E15" s="135"/>
      <c r="F15" s="135"/>
      <c r="G15" s="135"/>
    </row>
    <row r="16" spans="1:18">
      <c r="A16" s="503"/>
      <c r="B16" s="136">
        <v>2</v>
      </c>
      <c r="C16" s="133">
        <v>499.1</v>
      </c>
    </row>
    <row r="17" spans="1:3">
      <c r="A17" s="503"/>
      <c r="B17" s="136">
        <v>3</v>
      </c>
      <c r="C17" s="133">
        <v>504.27</v>
      </c>
    </row>
    <row r="18" spans="1:3">
      <c r="A18" s="503"/>
      <c r="B18" s="136">
        <v>4</v>
      </c>
      <c r="C18" s="133">
        <v>512.48</v>
      </c>
    </row>
    <row r="19" spans="1:3">
      <c r="A19" s="503"/>
      <c r="B19" s="216">
        <v>5</v>
      </c>
      <c r="C19" s="218">
        <v>510.82</v>
      </c>
    </row>
    <row r="20" spans="1:3">
      <c r="A20" s="503"/>
      <c r="B20" s="216">
        <v>6</v>
      </c>
      <c r="C20" s="218">
        <v>519.73</v>
      </c>
    </row>
    <row r="21" spans="1:3">
      <c r="A21" s="503"/>
      <c r="B21" s="216">
        <v>7</v>
      </c>
      <c r="C21" s="218">
        <v>540.72</v>
      </c>
    </row>
    <row r="22" spans="1:3">
      <c r="B22" s="216">
        <v>8</v>
      </c>
      <c r="C22" s="218">
        <v>538.6</v>
      </c>
    </row>
    <row r="23" spans="1:3">
      <c r="B23" s="216">
        <v>9</v>
      </c>
      <c r="C23" s="218">
        <v>549.07000000000005</v>
      </c>
    </row>
    <row r="24" spans="1:3">
      <c r="B24" s="216">
        <v>10</v>
      </c>
      <c r="C24" s="218">
        <v>529.96</v>
      </c>
    </row>
  </sheetData>
  <mergeCells count="6">
    <mergeCell ref="A15:A21"/>
    <mergeCell ref="B1:G1"/>
    <mergeCell ref="O12:R12"/>
    <mergeCell ref="D2:G2"/>
    <mergeCell ref="D3:G3"/>
    <mergeCell ref="A3:A14"/>
  </mergeCells>
  <hyperlinks>
    <hyperlink ref="O12:R12" location="Content!A1" display="Content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6"/>
  <sheetViews>
    <sheetView showGridLines="0" view="pageBreakPreview" zoomScaleNormal="100" zoomScaleSheetLayoutView="100" workbookViewId="0">
      <selection activeCell="M17" sqref="M17"/>
    </sheetView>
  </sheetViews>
  <sheetFormatPr defaultColWidth="9.140625" defaultRowHeight="15"/>
  <cols>
    <col min="1" max="1" width="11.7109375" customWidth="1"/>
    <col min="4" max="4" width="11.42578125" customWidth="1"/>
    <col min="5" max="5" width="9.5703125" customWidth="1"/>
    <col min="9" max="10" width="6.28515625" customWidth="1"/>
    <col min="11" max="11" width="1.5703125" style="46" customWidth="1"/>
    <col min="12" max="13" width="15.85546875" customWidth="1"/>
    <col min="14" max="17" width="8.140625" customWidth="1"/>
  </cols>
  <sheetData>
    <row r="1" spans="1:17">
      <c r="A1" s="237" t="s">
        <v>148</v>
      </c>
      <c r="B1" s="356" t="str">
        <f>INDEX(Content!$B$3:$G$40,MATCH(A1,Content!$A$3:$A$40,0),1)</f>
        <v>Money supply, YoY, %.</v>
      </c>
      <c r="C1" s="357"/>
      <c r="D1" s="357"/>
      <c r="E1" s="357"/>
      <c r="F1" s="357"/>
      <c r="G1" s="357"/>
      <c r="H1" s="357"/>
      <c r="I1" s="357"/>
      <c r="J1" s="357"/>
    </row>
    <row r="2" spans="1:17" ht="63" customHeight="1">
      <c r="A2" s="115" t="s">
        <v>13</v>
      </c>
      <c r="B2" s="115" t="s">
        <v>14</v>
      </c>
      <c r="C2" s="24" t="s">
        <v>189</v>
      </c>
      <c r="D2" s="24" t="s">
        <v>30</v>
      </c>
      <c r="E2" s="24" t="s">
        <v>31</v>
      </c>
      <c r="F2" s="24" t="s">
        <v>32</v>
      </c>
      <c r="G2" s="373" t="s">
        <v>12</v>
      </c>
      <c r="H2" s="374"/>
      <c r="I2" s="374"/>
      <c r="J2" s="375"/>
    </row>
    <row r="3" spans="1:17">
      <c r="A3" s="504">
        <v>2023</v>
      </c>
      <c r="B3" s="49">
        <v>1</v>
      </c>
      <c r="C3" s="191">
        <v>7.0798232994281127</v>
      </c>
      <c r="D3" s="191">
        <v>14.754890623924924</v>
      </c>
      <c r="E3" s="191">
        <v>-8.2974278906850696</v>
      </c>
      <c r="F3" s="191">
        <v>13.537286032667309</v>
      </c>
      <c r="G3" s="467" t="s">
        <v>6</v>
      </c>
      <c r="H3" s="468"/>
      <c r="I3" s="468"/>
      <c r="J3" s="469"/>
    </row>
    <row r="4" spans="1:17">
      <c r="A4" s="505"/>
      <c r="B4" s="49">
        <v>2</v>
      </c>
      <c r="C4" s="191">
        <v>-6.0285736327181336</v>
      </c>
      <c r="D4" s="191">
        <v>11.675116542649599</v>
      </c>
      <c r="E4" s="191">
        <v>1.7485378149623636</v>
      </c>
      <c r="F4" s="191">
        <v>7.3950807248936261</v>
      </c>
      <c r="G4" s="340" t="s">
        <v>7</v>
      </c>
      <c r="H4" s="340"/>
      <c r="I4" s="340"/>
      <c r="J4" s="340"/>
    </row>
    <row r="5" spans="1:17">
      <c r="A5" s="505"/>
      <c r="B5" s="49">
        <v>3</v>
      </c>
      <c r="C5" s="191">
        <v>4.1358878903437351</v>
      </c>
      <c r="D5" s="191">
        <v>13.93038382072432</v>
      </c>
      <c r="E5" s="191">
        <v>-3.210184660043609</v>
      </c>
      <c r="F5" s="191">
        <v>14.856087051023358</v>
      </c>
    </row>
    <row r="6" spans="1:17">
      <c r="A6" s="505"/>
      <c r="B6" s="49">
        <v>4</v>
      </c>
      <c r="C6" s="191">
        <v>9.1595609748407654</v>
      </c>
      <c r="D6" s="191">
        <v>15.327892680667425</v>
      </c>
      <c r="E6" s="191">
        <v>-8.4072233987117322</v>
      </c>
      <c r="F6" s="191">
        <v>16.078488207123318</v>
      </c>
    </row>
    <row r="7" spans="1:17">
      <c r="A7" s="505"/>
      <c r="B7" s="49">
        <v>5</v>
      </c>
      <c r="C7" s="191">
        <v>12.91370832320256</v>
      </c>
      <c r="D7" s="191">
        <v>18.023181584057653</v>
      </c>
      <c r="E7" s="191">
        <v>-10.945638788529468</v>
      </c>
      <c r="F7" s="191">
        <v>19.991251118729195</v>
      </c>
    </row>
    <row r="8" spans="1:17">
      <c r="A8" s="505"/>
      <c r="B8" s="49">
        <v>6</v>
      </c>
      <c r="C8" s="191">
        <v>2.9733182204768402</v>
      </c>
      <c r="D8" s="191">
        <v>17.125030572391484</v>
      </c>
      <c r="E8" s="191">
        <v>-5.9958801471214054</v>
      </c>
      <c r="F8" s="191">
        <v>14.102468645745956</v>
      </c>
    </row>
    <row r="9" spans="1:17">
      <c r="A9" s="505"/>
      <c r="B9" s="49">
        <v>7</v>
      </c>
      <c r="C9" s="191">
        <v>1.0159788497472517</v>
      </c>
      <c r="D9" s="191">
        <v>15.810564376427624</v>
      </c>
      <c r="E9" s="191">
        <v>-7.846263666444254</v>
      </c>
      <c r="F9" s="191">
        <v>8.9802795597297855</v>
      </c>
      <c r="G9" s="5"/>
    </row>
    <row r="10" spans="1:17">
      <c r="A10" s="505"/>
      <c r="B10" s="49">
        <v>8</v>
      </c>
      <c r="C10" s="191">
        <v>1.6126773652692123</v>
      </c>
      <c r="D10" s="191">
        <v>16.190671952528827</v>
      </c>
      <c r="E10" s="191">
        <v>-8.5583245257519263</v>
      </c>
      <c r="F10" s="191">
        <v>9.2450247920463227</v>
      </c>
      <c r="G10" s="5"/>
    </row>
    <row r="11" spans="1:17">
      <c r="A11" s="505"/>
      <c r="B11" s="49">
        <v>9</v>
      </c>
      <c r="C11" s="191">
        <v>1.3421860936525651</v>
      </c>
      <c r="D11" s="191">
        <v>17.344785079187162</v>
      </c>
      <c r="E11" s="191">
        <v>-11.00125763171928</v>
      </c>
      <c r="F11" s="191">
        <v>7.6857135411205189</v>
      </c>
      <c r="G11" s="5"/>
    </row>
    <row r="12" spans="1:17">
      <c r="A12" s="505"/>
      <c r="B12" s="49">
        <v>10</v>
      </c>
      <c r="C12" s="191">
        <v>4.6974701968719588</v>
      </c>
      <c r="D12" s="191">
        <v>17.014196422431848</v>
      </c>
      <c r="E12" s="191">
        <v>-14.941468655151029</v>
      </c>
      <c r="F12" s="191">
        <v>6.7701979641532688</v>
      </c>
      <c r="G12" s="5"/>
    </row>
    <row r="13" spans="1:17">
      <c r="A13" s="505"/>
      <c r="B13" s="49">
        <v>11</v>
      </c>
      <c r="C13" s="191">
        <v>2.8323777396397212</v>
      </c>
      <c r="D13" s="191">
        <v>15.878142989227117</v>
      </c>
      <c r="E13" s="191">
        <v>-9.8416716682743992</v>
      </c>
      <c r="F13" s="191">
        <v>8.8688490605935897</v>
      </c>
    </row>
    <row r="14" spans="1:17">
      <c r="A14" s="506"/>
      <c r="B14" s="49">
        <v>12</v>
      </c>
      <c r="C14" s="191">
        <v>4.6096702928300122</v>
      </c>
      <c r="D14" s="191">
        <v>16.844600640784133</v>
      </c>
      <c r="E14" s="191">
        <v>-9.8000000000000007</v>
      </c>
      <c r="F14" s="191">
        <v>11.681318154874885</v>
      </c>
      <c r="N14" s="341" t="s">
        <v>5</v>
      </c>
      <c r="O14" s="341"/>
      <c r="P14" s="341"/>
      <c r="Q14" s="341"/>
    </row>
    <row r="15" spans="1:17">
      <c r="A15" s="481">
        <v>2024</v>
      </c>
      <c r="B15" s="49">
        <v>1</v>
      </c>
      <c r="C15" s="191">
        <v>2.3713515465509438</v>
      </c>
      <c r="D15" s="191">
        <v>15.213301692099728</v>
      </c>
      <c r="E15" s="191">
        <v>-7.0937059453741611</v>
      </c>
      <c r="F15" s="191">
        <v>10.5</v>
      </c>
    </row>
    <row r="16" spans="1:17">
      <c r="A16" s="481"/>
      <c r="B16" s="49">
        <v>2</v>
      </c>
      <c r="C16" s="191">
        <v>6.7321803714429596</v>
      </c>
      <c r="D16" s="191">
        <v>18.539198957359996</v>
      </c>
      <c r="E16" s="191">
        <v>-10.812983031156755</v>
      </c>
      <c r="F16" s="191">
        <v>14.458396297646077</v>
      </c>
    </row>
    <row r="17" spans="1:6">
      <c r="A17" s="481"/>
      <c r="B17" s="49">
        <v>3</v>
      </c>
      <c r="C17" s="191">
        <v>5.2061133347946473</v>
      </c>
      <c r="D17" s="191">
        <v>17.043418474794272</v>
      </c>
      <c r="E17" s="191">
        <v>-9.8568144528244588</v>
      </c>
      <c r="F17" s="191">
        <v>12.392717356765727</v>
      </c>
    </row>
    <row r="18" spans="1:6">
      <c r="A18" s="481"/>
      <c r="B18" s="49">
        <v>4</v>
      </c>
      <c r="C18" s="191">
        <v>5.3273104982461978</v>
      </c>
      <c r="D18" s="191">
        <v>16.890852419277689</v>
      </c>
      <c r="E18" s="191">
        <v>-9.517695066012374</v>
      </c>
      <c r="F18" s="191">
        <v>12.700467851511828</v>
      </c>
    </row>
    <row r="19" spans="1:6">
      <c r="A19" s="481"/>
      <c r="B19" s="49">
        <v>5</v>
      </c>
      <c r="C19" s="191">
        <v>7.2153658878258415</v>
      </c>
      <c r="D19" s="191">
        <v>16.074903011428866</v>
      </c>
      <c r="E19" s="191">
        <v>-10.988720670810599</v>
      </c>
      <c r="F19" s="191">
        <v>12.301548228447954</v>
      </c>
    </row>
    <row r="20" spans="1:6">
      <c r="A20" s="481"/>
      <c r="B20" s="49">
        <v>6</v>
      </c>
      <c r="C20" s="191">
        <v>10.7390397456351</v>
      </c>
      <c r="D20" s="191">
        <v>16.086208436166231</v>
      </c>
      <c r="E20" s="191">
        <v>-12.582604185723124</v>
      </c>
      <c r="F20" s="191">
        <v>14.242643996078879</v>
      </c>
    </row>
    <row r="21" spans="1:6">
      <c r="A21" s="481"/>
      <c r="B21" s="49">
        <v>7</v>
      </c>
      <c r="C21" s="191">
        <v>14.189801751978262</v>
      </c>
      <c r="D21" s="191">
        <v>17.815258697401543</v>
      </c>
      <c r="E21" s="191">
        <v>-13.726054379035276</v>
      </c>
      <c r="F21" s="191">
        <v>18.279006070345517</v>
      </c>
    </row>
    <row r="22" spans="1:6">
      <c r="A22" s="481"/>
      <c r="B22" s="49">
        <v>8</v>
      </c>
      <c r="C22" s="191">
        <v>16.513103319599992</v>
      </c>
      <c r="D22" s="191">
        <v>18.016377087299951</v>
      </c>
      <c r="E22" s="191">
        <v>-17.812954214808169</v>
      </c>
      <c r="F22" s="191">
        <v>16.716526192091411</v>
      </c>
    </row>
    <row r="23" spans="1:6">
      <c r="A23" s="481"/>
      <c r="B23" s="49">
        <v>9</v>
      </c>
      <c r="C23" s="191">
        <v>18.686710755751633</v>
      </c>
      <c r="D23" s="191">
        <v>15.572350020355007</v>
      </c>
      <c r="E23" s="191">
        <v>-17.83468226084393</v>
      </c>
      <c r="F23" s="191">
        <v>16.424378515263136</v>
      </c>
    </row>
    <row r="24" spans="1:6">
      <c r="A24" s="481"/>
      <c r="B24" s="49">
        <v>10</v>
      </c>
      <c r="C24" s="191">
        <v>18.862124197986368</v>
      </c>
      <c r="D24" s="191">
        <v>15.778693072279861</v>
      </c>
      <c r="E24" s="191">
        <v>-16.842820343725119</v>
      </c>
      <c r="F24" s="191">
        <v>17.79799692654078</v>
      </c>
    </row>
    <row r="25" spans="1:6">
      <c r="A25" s="481"/>
      <c r="B25" s="140">
        <v>11</v>
      </c>
      <c r="C25" s="191">
        <v>20.843364130140571</v>
      </c>
      <c r="D25" s="191">
        <v>18.207783992957594</v>
      </c>
      <c r="E25" s="191">
        <v>-19.602563103539236</v>
      </c>
      <c r="F25" s="191">
        <v>19.448585019557452</v>
      </c>
    </row>
    <row r="26" spans="1:6">
      <c r="A26" s="481"/>
      <c r="B26" s="140">
        <v>12</v>
      </c>
      <c r="C26" s="191">
        <v>23.230829960152946</v>
      </c>
      <c r="D26" s="191">
        <v>14.517775244485588</v>
      </c>
      <c r="E26" s="191">
        <v>-18.536779398296094</v>
      </c>
      <c r="F26" s="191">
        <v>19.211825806341682</v>
      </c>
    </row>
    <row r="27" spans="1:6">
      <c r="A27" s="507">
        <v>2025</v>
      </c>
      <c r="B27" s="138">
        <v>1</v>
      </c>
      <c r="C27" s="191">
        <v>24.489031227520041</v>
      </c>
      <c r="D27" s="191">
        <v>16.29989139308821</v>
      </c>
      <c r="E27" s="191">
        <v>-21.298044895886591</v>
      </c>
      <c r="F27" s="191">
        <v>19.490877724722434</v>
      </c>
    </row>
    <row r="28" spans="1:6">
      <c r="A28" s="434"/>
      <c r="B28" s="140">
        <v>2</v>
      </c>
      <c r="C28" s="191">
        <v>21.882237845858594</v>
      </c>
      <c r="D28" s="191">
        <v>15.283312770979604</v>
      </c>
      <c r="E28" s="191">
        <v>-18.82793254162101</v>
      </c>
      <c r="F28" s="191">
        <v>18.337618075217282</v>
      </c>
    </row>
    <row r="29" spans="1:6">
      <c r="A29" s="434"/>
      <c r="B29" s="140">
        <v>3</v>
      </c>
      <c r="C29" s="191">
        <v>21.89811177369771</v>
      </c>
      <c r="D29" s="191">
        <v>17.979745815072189</v>
      </c>
      <c r="E29" s="191">
        <v>-22.426447146389606</v>
      </c>
      <c r="F29" s="191">
        <v>17.451410442380098</v>
      </c>
    </row>
    <row r="30" spans="1:6">
      <c r="A30" s="434"/>
      <c r="B30" s="204">
        <v>4</v>
      </c>
      <c r="C30" s="191">
        <v>25.352389967234956</v>
      </c>
      <c r="D30" s="191">
        <v>17.166064648505127</v>
      </c>
      <c r="E30" s="191">
        <v>-21.929934887926539</v>
      </c>
      <c r="F30" s="191">
        <v>20.588519727817662</v>
      </c>
    </row>
    <row r="31" spans="1:6">
      <c r="B31" s="204">
        <v>5</v>
      </c>
      <c r="C31" s="191">
        <v>24.248703237239841</v>
      </c>
      <c r="D31" s="191">
        <v>17.955072510497374</v>
      </c>
      <c r="E31" s="191">
        <v>-21.811404498738181</v>
      </c>
      <c r="F31" s="191">
        <v>20.392371249000298</v>
      </c>
    </row>
    <row r="32" spans="1:6">
      <c r="B32" s="204">
        <v>6</v>
      </c>
      <c r="C32" s="191">
        <v>21.237916377285732</v>
      </c>
      <c r="D32" s="191">
        <v>18.428480123702709</v>
      </c>
      <c r="E32" s="191">
        <v>-21.41562146671188</v>
      </c>
      <c r="F32" s="191">
        <v>18.250775034273904</v>
      </c>
    </row>
    <row r="33" spans="2:6">
      <c r="B33" s="204">
        <v>7</v>
      </c>
      <c r="C33" s="191">
        <v>20.471639997775981</v>
      </c>
      <c r="D33" s="191">
        <v>19.04864141172694</v>
      </c>
      <c r="E33" s="191">
        <v>-22.917479220056652</v>
      </c>
      <c r="F33" s="191">
        <v>16.602802189446574</v>
      </c>
    </row>
    <row r="34" spans="2:6">
      <c r="B34" s="204">
        <v>8</v>
      </c>
      <c r="C34" s="191">
        <v>20.537025668826757</v>
      </c>
      <c r="D34" s="191">
        <v>19.758468648959369</v>
      </c>
      <c r="E34" s="191">
        <v>-21.994112336970385</v>
      </c>
      <c r="F34" s="191">
        <v>18.301381980814035</v>
      </c>
    </row>
    <row r="35" spans="2:6">
      <c r="B35" s="204">
        <v>9</v>
      </c>
      <c r="C35" s="191">
        <v>21.97819433225893</v>
      </c>
      <c r="D35" s="191">
        <v>21.041427036781052</v>
      </c>
      <c r="E35" s="191">
        <v>-24.798252066807802</v>
      </c>
      <c r="F35" s="191">
        <v>18.221369302231789</v>
      </c>
    </row>
    <row r="36" spans="2:6">
      <c r="B36" s="204">
        <v>10</v>
      </c>
      <c r="C36" s="191">
        <v>20.817809488811552</v>
      </c>
      <c r="D36" s="191">
        <v>21.263283033593535</v>
      </c>
      <c r="E36" s="191">
        <v>-24.335722456666392</v>
      </c>
      <c r="F36" s="191">
        <v>17.74537006571931</v>
      </c>
    </row>
  </sheetData>
  <mergeCells count="8">
    <mergeCell ref="A27:A30"/>
    <mergeCell ref="A15:A26"/>
    <mergeCell ref="N14:Q14"/>
    <mergeCell ref="A3:A14"/>
    <mergeCell ref="G4:J4"/>
    <mergeCell ref="B1:J1"/>
    <mergeCell ref="G2:J2"/>
    <mergeCell ref="G3:J3"/>
  </mergeCells>
  <hyperlinks>
    <hyperlink ref="N14:Q14" location="Content!A1" display="Content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tabSelected="1" view="pageBreakPreview" zoomScale="85" zoomScaleNormal="100" zoomScaleSheetLayoutView="85" workbookViewId="0">
      <selection activeCell="AA24" sqref="AA24"/>
    </sheetView>
  </sheetViews>
  <sheetFormatPr defaultColWidth="9.140625" defaultRowHeight="15"/>
  <cols>
    <col min="1" max="1" width="9.42578125" bestFit="1" customWidth="1"/>
    <col min="2" max="2" width="13" style="65" customWidth="1"/>
    <col min="3" max="3" width="12.5703125" customWidth="1"/>
    <col min="4" max="4" width="10" style="65" bestFit="1" customWidth="1"/>
    <col min="5" max="5" width="10.85546875" style="65" bestFit="1" customWidth="1"/>
    <col min="6" max="9" width="7" customWidth="1"/>
    <col min="10" max="10" width="1.5703125" customWidth="1"/>
  </cols>
  <sheetData>
    <row r="1" spans="1:18" ht="32.25" customHeight="1">
      <c r="A1" s="237" t="s">
        <v>149</v>
      </c>
      <c r="B1" s="348" t="str">
        <f>INDEX(Content!$B$3:$G$40,MATCH(A1,Content!$A$3:$A$40,0),1)</f>
        <v>Volume of MoF RK government securities issuance in domestic and external markets, trln tenge.</v>
      </c>
      <c r="C1" s="349"/>
      <c r="D1" s="349"/>
      <c r="E1" s="349"/>
      <c r="F1" s="349"/>
      <c r="G1" s="349"/>
      <c r="H1" s="349"/>
      <c r="I1" s="349"/>
      <c r="J1" s="22"/>
    </row>
    <row r="2" spans="1:18" ht="60">
      <c r="A2" s="72" t="s">
        <v>13</v>
      </c>
      <c r="B2" s="72" t="s">
        <v>14</v>
      </c>
      <c r="C2" s="206" t="s">
        <v>174</v>
      </c>
      <c r="D2" s="206" t="s">
        <v>175</v>
      </c>
      <c r="E2" s="137"/>
      <c r="F2" s="373" t="s">
        <v>12</v>
      </c>
      <c r="G2" s="374"/>
      <c r="H2" s="374"/>
      <c r="I2" s="375"/>
      <c r="J2" s="22"/>
    </row>
    <row r="3" spans="1:18" s="13" customFormat="1">
      <c r="A3" s="508">
        <v>2023</v>
      </c>
      <c r="B3" s="117">
        <v>1</v>
      </c>
      <c r="C3" s="260">
        <v>0.44962335986719987</v>
      </c>
      <c r="D3" s="261">
        <v>0</v>
      </c>
      <c r="E3" s="61"/>
      <c r="F3" s="377" t="s">
        <v>7</v>
      </c>
      <c r="G3" s="377"/>
      <c r="H3" s="377"/>
      <c r="I3" s="378"/>
      <c r="J3" s="22"/>
      <c r="K3"/>
      <c r="L3"/>
      <c r="M3"/>
      <c r="N3"/>
    </row>
    <row r="4" spans="1:18" s="13" customFormat="1">
      <c r="A4" s="509"/>
      <c r="B4" s="117">
        <v>2</v>
      </c>
      <c r="C4" s="260">
        <v>0.37576269093129988</v>
      </c>
      <c r="D4" s="261">
        <v>0</v>
      </c>
      <c r="E4" s="61"/>
      <c r="F4" s="377" t="s">
        <v>6</v>
      </c>
      <c r="G4" s="377"/>
      <c r="H4" s="377"/>
      <c r="I4" s="378"/>
      <c r="J4" s="22"/>
      <c r="K4"/>
      <c r="L4"/>
      <c r="M4"/>
      <c r="N4"/>
    </row>
    <row r="5" spans="1:18" s="13" customFormat="1">
      <c r="A5" s="509"/>
      <c r="B5" s="117">
        <v>3</v>
      </c>
      <c r="C5" s="260">
        <v>0.34513177772858972</v>
      </c>
      <c r="D5" s="261">
        <v>0</v>
      </c>
      <c r="E5" s="61"/>
      <c r="J5" s="22"/>
      <c r="K5"/>
      <c r="L5"/>
      <c r="M5"/>
      <c r="N5"/>
    </row>
    <row r="6" spans="1:18" s="13" customFormat="1">
      <c r="A6" s="509"/>
      <c r="B6" s="117">
        <v>4</v>
      </c>
      <c r="C6" s="260">
        <v>0.67920367805793036</v>
      </c>
      <c r="D6" s="261">
        <v>0</v>
      </c>
      <c r="E6" s="61"/>
      <c r="H6"/>
      <c r="J6" s="22"/>
      <c r="K6"/>
      <c r="L6"/>
      <c r="M6"/>
      <c r="N6"/>
    </row>
    <row r="7" spans="1:18" s="13" customFormat="1">
      <c r="A7" s="509"/>
      <c r="B7" s="117">
        <v>5</v>
      </c>
      <c r="C7" s="260">
        <v>0.72589412846613977</v>
      </c>
      <c r="D7" s="261">
        <v>0</v>
      </c>
      <c r="E7" s="61"/>
      <c r="J7" s="22"/>
      <c r="L7"/>
      <c r="M7"/>
      <c r="N7"/>
    </row>
    <row r="8" spans="1:18" s="13" customFormat="1">
      <c r="A8" s="509"/>
      <c r="B8" s="117">
        <v>6</v>
      </c>
      <c r="C8" s="260">
        <v>1.2624115438055494</v>
      </c>
      <c r="D8" s="261">
        <v>0</v>
      </c>
      <c r="E8" s="61"/>
      <c r="J8" s="22"/>
      <c r="L8"/>
      <c r="M8"/>
      <c r="N8"/>
    </row>
    <row r="9" spans="1:18" s="13" customFormat="1">
      <c r="A9" s="509"/>
      <c r="B9" s="117">
        <v>7</v>
      </c>
      <c r="C9" s="260">
        <v>0.64155978191764018</v>
      </c>
      <c r="D9" s="261">
        <v>0</v>
      </c>
      <c r="E9" s="61"/>
      <c r="J9" s="22"/>
      <c r="L9"/>
      <c r="M9"/>
      <c r="N9"/>
    </row>
    <row r="10" spans="1:18" s="13" customFormat="1">
      <c r="A10" s="509"/>
      <c r="B10" s="117">
        <v>8</v>
      </c>
      <c r="C10" s="260">
        <v>0.24362573333007995</v>
      </c>
      <c r="D10" s="261">
        <v>0</v>
      </c>
      <c r="E10" s="61"/>
      <c r="J10" s="22"/>
      <c r="L10"/>
      <c r="M10"/>
      <c r="N10"/>
    </row>
    <row r="11" spans="1:18" s="13" customFormat="1">
      <c r="A11" s="509"/>
      <c r="B11" s="117">
        <v>9</v>
      </c>
      <c r="C11" s="260">
        <v>0.17269619013404</v>
      </c>
      <c r="D11" s="260">
        <v>0</v>
      </c>
      <c r="E11" s="61"/>
      <c r="J11" s="22"/>
      <c r="L11"/>
      <c r="M11"/>
      <c r="N11"/>
    </row>
    <row r="12" spans="1:18" s="13" customFormat="1">
      <c r="A12" s="509"/>
      <c r="B12" s="117">
        <v>10</v>
      </c>
      <c r="C12" s="262">
        <v>0.18358160854537003</v>
      </c>
      <c r="D12" s="262">
        <v>0</v>
      </c>
      <c r="E12" s="61"/>
      <c r="J12" s="22"/>
      <c r="L12"/>
      <c r="M12"/>
      <c r="N12"/>
    </row>
    <row r="13" spans="1:18" s="13" customFormat="1">
      <c r="A13" s="510"/>
      <c r="B13" s="117">
        <v>11</v>
      </c>
      <c r="C13" s="262">
        <v>0.13187067864877</v>
      </c>
      <c r="D13" s="262">
        <v>0</v>
      </c>
      <c r="E13" s="61"/>
      <c r="H13" s="13" t="s">
        <v>1</v>
      </c>
      <c r="J13" s="22"/>
      <c r="L13"/>
      <c r="M13"/>
      <c r="N13"/>
    </row>
    <row r="14" spans="1:18" s="13" customFormat="1">
      <c r="A14" s="511"/>
      <c r="B14" s="117">
        <v>12</v>
      </c>
      <c r="C14" s="262">
        <v>2.4485669166659996E-2</v>
      </c>
      <c r="D14" s="262">
        <v>0</v>
      </c>
      <c r="E14" s="61"/>
      <c r="J14" s="22"/>
      <c r="L14"/>
      <c r="M14"/>
      <c r="N14"/>
    </row>
    <row r="15" spans="1:18" s="13" customFormat="1">
      <c r="A15" s="513">
        <v>2024</v>
      </c>
      <c r="B15" s="117">
        <v>1</v>
      </c>
      <c r="C15" s="260">
        <v>1.0018420583619798</v>
      </c>
      <c r="D15" s="260">
        <v>0</v>
      </c>
      <c r="E15" s="61"/>
      <c r="J15" s="22"/>
      <c r="L15"/>
      <c r="M15"/>
      <c r="N15"/>
    </row>
    <row r="16" spans="1:18" s="13" customFormat="1">
      <c r="A16" s="513"/>
      <c r="B16" s="117">
        <v>2</v>
      </c>
      <c r="C16" s="260">
        <v>0.43183052136659</v>
      </c>
      <c r="D16" s="260">
        <v>0</v>
      </c>
      <c r="E16" s="61"/>
      <c r="J16" s="22"/>
      <c r="L16"/>
      <c r="M16"/>
      <c r="O16"/>
      <c r="P16"/>
      <c r="Q16"/>
      <c r="R16"/>
    </row>
    <row r="17" spans="1:18" s="13" customFormat="1">
      <c r="A17" s="513"/>
      <c r="B17" s="117">
        <v>3</v>
      </c>
      <c r="C17" s="260">
        <v>0.42208844447303007</v>
      </c>
      <c r="D17" s="260">
        <v>0</v>
      </c>
      <c r="E17" s="61"/>
      <c r="J17" s="22"/>
      <c r="L17"/>
      <c r="M17"/>
      <c r="N17"/>
      <c r="O17" s="512" t="s">
        <v>5</v>
      </c>
      <c r="P17" s="512"/>
      <c r="Q17" s="512"/>
      <c r="R17" s="512"/>
    </row>
    <row r="18" spans="1:18" s="13" customFormat="1">
      <c r="A18" s="513"/>
      <c r="B18" s="117">
        <v>4</v>
      </c>
      <c r="C18" s="260">
        <v>0.61617244953423989</v>
      </c>
      <c r="D18" s="260">
        <v>0</v>
      </c>
      <c r="E18" s="61"/>
      <c r="J18" s="22"/>
      <c r="L18"/>
      <c r="M18"/>
    </row>
    <row r="19" spans="1:18" s="13" customFormat="1">
      <c r="A19" s="513"/>
      <c r="B19" s="117">
        <v>5</v>
      </c>
      <c r="C19" s="260">
        <v>0.43412625643052044</v>
      </c>
      <c r="D19" s="260">
        <v>0</v>
      </c>
      <c r="E19" s="61"/>
      <c r="J19" s="22"/>
      <c r="L19"/>
      <c r="M19"/>
      <c r="N19"/>
    </row>
    <row r="20" spans="1:18" s="13" customFormat="1">
      <c r="A20" s="513"/>
      <c r="B20" s="117">
        <v>6</v>
      </c>
      <c r="C20" s="260">
        <v>0.82609840276582924</v>
      </c>
      <c r="D20" s="260">
        <v>0</v>
      </c>
      <c r="E20" s="61"/>
      <c r="J20" s="22"/>
      <c r="L20"/>
      <c r="M20"/>
      <c r="N20"/>
    </row>
    <row r="21" spans="1:18" s="13" customFormat="1">
      <c r="A21" s="513"/>
      <c r="B21" s="117">
        <v>7</v>
      </c>
      <c r="C21" s="260">
        <v>0.97857000000000005</v>
      </c>
      <c r="D21" s="260">
        <v>0</v>
      </c>
      <c r="E21" s="61"/>
      <c r="J21" s="22"/>
      <c r="L21"/>
      <c r="M21"/>
      <c r="N21"/>
    </row>
    <row r="22" spans="1:18" s="13" customFormat="1">
      <c r="A22" s="513"/>
      <c r="B22" s="117">
        <v>8</v>
      </c>
      <c r="C22" s="260">
        <v>0.38427999999999995</v>
      </c>
      <c r="D22" s="260">
        <v>0</v>
      </c>
      <c r="E22" s="61"/>
      <c r="J22" s="22"/>
      <c r="L22"/>
      <c r="M22"/>
      <c r="N22"/>
    </row>
    <row r="23" spans="1:18" s="13" customFormat="1">
      <c r="A23" s="513"/>
      <c r="B23" s="117">
        <v>9</v>
      </c>
      <c r="C23" s="260">
        <v>0.25712000000000002</v>
      </c>
      <c r="D23" s="260">
        <v>0</v>
      </c>
      <c r="E23" s="61"/>
      <c r="J23" s="22"/>
      <c r="L23"/>
      <c r="M23"/>
      <c r="N23"/>
    </row>
    <row r="24" spans="1:18" s="13" customFormat="1">
      <c r="A24" s="513"/>
      <c r="B24" s="117">
        <v>10</v>
      </c>
      <c r="C24" s="262">
        <v>0.59305999999999992</v>
      </c>
      <c r="D24" s="261">
        <v>0.73399999999999999</v>
      </c>
      <c r="E24" s="61"/>
      <c r="J24" s="22"/>
      <c r="L24"/>
      <c r="M24"/>
      <c r="N24"/>
    </row>
    <row r="25" spans="1:18" s="13" customFormat="1">
      <c r="A25" s="513"/>
      <c r="B25" s="117">
        <v>11</v>
      </c>
      <c r="C25" s="262">
        <v>7.6530000000000001E-2</v>
      </c>
      <c r="D25" s="262">
        <v>0</v>
      </c>
      <c r="E25" s="61"/>
      <c r="J25" s="22"/>
      <c r="L25"/>
      <c r="M25"/>
      <c r="N25"/>
    </row>
    <row r="26" spans="1:18" s="13" customFormat="1">
      <c r="A26" s="513"/>
      <c r="B26" s="117">
        <v>12</v>
      </c>
      <c r="C26" s="262">
        <v>2.3539999999999998E-2</v>
      </c>
      <c r="D26" s="262">
        <v>0</v>
      </c>
      <c r="E26" s="61"/>
      <c r="J26" s="22"/>
      <c r="L26"/>
      <c r="M26" t="s">
        <v>1</v>
      </c>
      <c r="N26"/>
    </row>
    <row r="27" spans="1:18" s="13" customFormat="1">
      <c r="A27" s="433">
        <v>2025</v>
      </c>
      <c r="B27" s="216">
        <v>1</v>
      </c>
      <c r="C27" s="260">
        <v>0.28605455705371002</v>
      </c>
      <c r="D27" s="260">
        <v>0</v>
      </c>
      <c r="E27" s="61"/>
      <c r="J27" s="22"/>
      <c r="L27"/>
      <c r="M27"/>
      <c r="N27"/>
    </row>
    <row r="28" spans="1:18" s="13" customFormat="1">
      <c r="A28" s="434"/>
      <c r="B28" s="216">
        <v>2</v>
      </c>
      <c r="C28" s="260">
        <v>0.51446983186978978</v>
      </c>
      <c r="D28" s="260">
        <v>0</v>
      </c>
      <c r="E28" s="61"/>
      <c r="J28" s="22"/>
      <c r="L28"/>
      <c r="M28"/>
      <c r="N28"/>
    </row>
    <row r="29" spans="1:18">
      <c r="A29" s="434"/>
      <c r="B29" s="217">
        <v>3</v>
      </c>
      <c r="C29" s="260">
        <v>0.61441422728410999</v>
      </c>
      <c r="D29" s="260">
        <v>0</v>
      </c>
      <c r="E29" s="61"/>
      <c r="J29" s="22"/>
    </row>
    <row r="30" spans="1:18">
      <c r="A30" s="434"/>
      <c r="B30" s="217">
        <v>4</v>
      </c>
      <c r="C30" s="260">
        <v>0.59931906055271011</v>
      </c>
      <c r="D30" s="260">
        <v>0</v>
      </c>
      <c r="E30" s="61"/>
      <c r="J30" s="22"/>
    </row>
    <row r="31" spans="1:18">
      <c r="A31" s="434"/>
      <c r="B31" s="217">
        <v>5</v>
      </c>
      <c r="C31" s="260">
        <v>0.68806546255167</v>
      </c>
      <c r="D31" s="260">
        <v>0</v>
      </c>
      <c r="E31" s="61"/>
      <c r="J31" s="22"/>
    </row>
    <row r="32" spans="1:18">
      <c r="A32" s="434"/>
      <c r="B32" s="217">
        <v>6</v>
      </c>
      <c r="C32" s="260">
        <v>0.63003656627306004</v>
      </c>
      <c r="D32" s="260">
        <v>1.3</v>
      </c>
      <c r="E32" s="61"/>
      <c r="J32" s="22"/>
    </row>
    <row r="33" spans="1:10">
      <c r="A33" s="434"/>
      <c r="B33" s="217">
        <v>7</v>
      </c>
      <c r="C33" s="260">
        <v>0.73149399999999998</v>
      </c>
      <c r="D33" s="260">
        <v>0</v>
      </c>
      <c r="E33" s="61"/>
      <c r="J33" s="22"/>
    </row>
    <row r="34" spans="1:10">
      <c r="A34" s="434"/>
      <c r="B34" s="216">
        <v>8</v>
      </c>
      <c r="C34" s="260">
        <v>0.67164999999999997</v>
      </c>
      <c r="D34" s="260">
        <v>0</v>
      </c>
      <c r="E34" s="61"/>
      <c r="J34" s="22"/>
    </row>
    <row r="35" spans="1:10">
      <c r="A35" s="434"/>
      <c r="B35" s="216">
        <v>9</v>
      </c>
      <c r="C35" s="260">
        <v>0.52241329999999997</v>
      </c>
      <c r="D35" s="260">
        <v>0</v>
      </c>
      <c r="E35" s="61"/>
      <c r="J35" s="22"/>
    </row>
    <row r="36" spans="1:10">
      <c r="A36" s="434"/>
      <c r="B36" s="217">
        <v>10</v>
      </c>
      <c r="C36" s="260">
        <v>0.52152300000000007</v>
      </c>
      <c r="D36" s="260">
        <v>0.80400000000000005</v>
      </c>
      <c r="E36" s="61"/>
      <c r="J36" s="22"/>
    </row>
  </sheetData>
  <mergeCells count="8">
    <mergeCell ref="A27:A36"/>
    <mergeCell ref="B1:I1"/>
    <mergeCell ref="A3:A14"/>
    <mergeCell ref="O17:R17"/>
    <mergeCell ref="F2:I2"/>
    <mergeCell ref="F3:I3"/>
    <mergeCell ref="F4:I4"/>
    <mergeCell ref="A15:A26"/>
  </mergeCells>
  <hyperlinks>
    <hyperlink ref="O17:Q17" location="Содержание!A1" display="Содержание"/>
    <hyperlink ref="O17:R17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BFBFBF"/>
  </sheetPr>
  <dimension ref="A1:I69"/>
  <sheetViews>
    <sheetView view="pageBreakPreview" zoomScaleNormal="100" zoomScaleSheetLayoutView="100" workbookViewId="0">
      <selection activeCell="M27" sqref="M27"/>
    </sheetView>
  </sheetViews>
  <sheetFormatPr defaultRowHeight="15"/>
  <cols>
    <col min="1" max="1" width="12.5703125" customWidth="1"/>
    <col min="2" max="2" width="9.140625" style="1"/>
    <col min="3" max="3" width="8.28515625" customWidth="1"/>
  </cols>
  <sheetData>
    <row r="1" spans="1:9" ht="37.5" customHeight="1">
      <c r="A1" s="237" t="s">
        <v>45</v>
      </c>
      <c r="B1" s="348" t="str">
        <f>INDEX(Content!$B$3:$G$40,MATCH(A1,Content!$A$3:$A$35,0),1)</f>
        <v>Aggregated External GDP – Demand for export-oriented products will grow at a moderate pace.</v>
      </c>
      <c r="C1" s="349"/>
      <c r="D1" s="349"/>
      <c r="E1" s="349"/>
      <c r="F1" s="349"/>
      <c r="G1" s="349"/>
      <c r="H1" s="349"/>
      <c r="I1" s="350"/>
    </row>
    <row r="2" spans="1:9">
      <c r="A2" s="80"/>
      <c r="B2" s="80"/>
      <c r="C2" s="80"/>
      <c r="D2" s="80"/>
      <c r="E2" s="80"/>
      <c r="F2" s="67"/>
      <c r="G2" s="67"/>
      <c r="H2" s="67"/>
      <c r="I2" s="67"/>
    </row>
    <row r="3" spans="1:9">
      <c r="A3" s="354"/>
      <c r="B3" s="82"/>
      <c r="C3" s="83"/>
      <c r="D3" s="83"/>
      <c r="E3" s="83"/>
      <c r="F3" s="67"/>
      <c r="G3" s="67"/>
      <c r="H3" s="67"/>
      <c r="I3" s="67"/>
    </row>
    <row r="4" spans="1:9">
      <c r="A4" s="354"/>
      <c r="B4" s="82"/>
      <c r="C4" s="83"/>
      <c r="D4" s="83"/>
      <c r="E4" s="83"/>
      <c r="F4" s="67"/>
      <c r="G4" s="67"/>
      <c r="H4" s="67"/>
      <c r="I4" s="67"/>
    </row>
    <row r="5" spans="1:9" ht="15" customHeight="1">
      <c r="A5" s="354"/>
      <c r="B5" s="82"/>
      <c r="C5" s="83"/>
      <c r="D5" s="83"/>
      <c r="E5" s="83"/>
      <c r="F5" s="67"/>
      <c r="G5" s="67"/>
      <c r="H5" s="67"/>
      <c r="I5" s="67"/>
    </row>
    <row r="6" spans="1:9" ht="15" customHeight="1">
      <c r="A6" s="354"/>
      <c r="B6" s="82"/>
      <c r="C6" s="83"/>
      <c r="D6" s="83"/>
      <c r="E6" s="83"/>
      <c r="F6" s="67"/>
      <c r="G6" s="67"/>
      <c r="H6" s="67"/>
      <c r="I6" s="67"/>
    </row>
    <row r="7" spans="1:9">
      <c r="A7" s="354"/>
      <c r="B7" s="82"/>
      <c r="C7" s="83"/>
      <c r="D7" s="83"/>
      <c r="E7" s="83"/>
      <c r="F7" s="67"/>
      <c r="G7" s="67"/>
      <c r="H7" s="67"/>
      <c r="I7" s="67"/>
    </row>
    <row r="8" spans="1:9">
      <c r="A8" s="354"/>
      <c r="B8" s="82"/>
      <c r="C8" s="83"/>
      <c r="D8" s="83"/>
      <c r="E8" s="83"/>
      <c r="F8" s="67"/>
      <c r="G8" s="67"/>
      <c r="H8" s="67"/>
      <c r="I8" s="67"/>
    </row>
    <row r="9" spans="1:9">
      <c r="A9" s="354"/>
      <c r="B9" s="82"/>
      <c r="C9" s="83"/>
      <c r="D9" s="83"/>
      <c r="E9" s="83"/>
      <c r="F9" s="67"/>
      <c r="G9" s="67"/>
      <c r="H9" s="67"/>
      <c r="I9" s="67"/>
    </row>
    <row r="10" spans="1:9">
      <c r="A10" s="354"/>
      <c r="B10" s="82"/>
      <c r="C10" s="83"/>
      <c r="D10" s="83"/>
      <c r="E10" s="83"/>
      <c r="F10" s="67"/>
      <c r="G10" s="67"/>
      <c r="H10" s="67"/>
      <c r="I10" s="67"/>
    </row>
    <row r="11" spans="1:9">
      <c r="A11" s="354"/>
      <c r="B11" s="82"/>
      <c r="C11" s="83"/>
      <c r="D11" s="83"/>
      <c r="E11" s="83"/>
      <c r="F11" s="67"/>
      <c r="G11" s="67"/>
      <c r="H11" s="67"/>
      <c r="I11" s="67"/>
    </row>
    <row r="12" spans="1:9">
      <c r="A12" s="354"/>
      <c r="B12" s="82"/>
      <c r="C12" s="83"/>
      <c r="D12" s="83"/>
      <c r="E12" s="83"/>
      <c r="F12" s="67"/>
      <c r="G12" s="67"/>
      <c r="H12" s="67"/>
      <c r="I12" s="67"/>
    </row>
    <row r="13" spans="1:9">
      <c r="A13" s="354"/>
      <c r="B13" s="82"/>
      <c r="C13" s="83"/>
      <c r="D13" s="83"/>
      <c r="E13" s="83"/>
      <c r="F13" s="67"/>
      <c r="G13" s="67"/>
      <c r="H13" s="67"/>
      <c r="I13" s="67"/>
    </row>
    <row r="14" spans="1:9">
      <c r="A14" s="354"/>
      <c r="B14" s="82"/>
      <c r="C14" s="83"/>
      <c r="D14" s="83"/>
      <c r="E14" s="83"/>
      <c r="F14" s="67"/>
      <c r="G14" s="67"/>
      <c r="H14" s="67"/>
      <c r="I14" s="67"/>
    </row>
    <row r="15" spans="1:9">
      <c r="A15" s="354"/>
      <c r="B15" s="82"/>
      <c r="C15" s="83"/>
      <c r="D15" s="83"/>
      <c r="E15" s="83"/>
      <c r="F15" s="67"/>
      <c r="G15" s="67"/>
      <c r="H15" s="67"/>
      <c r="I15" s="67"/>
    </row>
    <row r="16" spans="1:9">
      <c r="A16" s="354"/>
      <c r="B16" s="82"/>
      <c r="C16" s="83"/>
      <c r="D16" s="83"/>
      <c r="E16" s="83"/>
      <c r="F16" s="339" t="s">
        <v>12</v>
      </c>
      <c r="G16" s="339"/>
      <c r="H16" s="339"/>
      <c r="I16" s="339"/>
    </row>
    <row r="17" spans="1:9" ht="36.75" customHeight="1">
      <c r="A17" s="354"/>
      <c r="B17" s="82"/>
      <c r="C17" s="83"/>
      <c r="D17" s="83"/>
      <c r="E17" s="83"/>
      <c r="F17" s="351" t="s">
        <v>138</v>
      </c>
      <c r="G17" s="352"/>
      <c r="H17" s="352"/>
      <c r="I17" s="353"/>
    </row>
    <row r="18" spans="1:9">
      <c r="A18" s="81"/>
      <c r="B18" s="82"/>
      <c r="C18" s="83"/>
      <c r="D18" s="83"/>
      <c r="E18" s="83"/>
      <c r="F18" s="341" t="s">
        <v>5</v>
      </c>
      <c r="G18" s="341"/>
      <c r="H18" s="341"/>
      <c r="I18" s="341"/>
    </row>
    <row r="19" spans="1:9">
      <c r="A19" s="15"/>
    </row>
    <row r="20" spans="1:9">
      <c r="A20" s="15"/>
      <c r="D20" t="s">
        <v>1</v>
      </c>
    </row>
    <row r="21" spans="1:9">
      <c r="A21" s="15"/>
    </row>
    <row r="22" spans="1:9">
      <c r="A22" s="15"/>
    </row>
    <row r="23" spans="1:9">
      <c r="A23" s="15"/>
    </row>
    <row r="24" spans="1:9">
      <c r="A24" s="15"/>
    </row>
    <row r="25" spans="1:9">
      <c r="A25" s="15"/>
    </row>
    <row r="26" spans="1:9">
      <c r="A26" s="15"/>
      <c r="B26" s="15"/>
      <c r="C26" s="15"/>
      <c r="D26" s="15"/>
      <c r="E26" s="15"/>
    </row>
    <row r="27" spans="1:9">
      <c r="A27" s="15"/>
      <c r="B27" s="15"/>
      <c r="C27" s="15"/>
      <c r="D27" s="15"/>
      <c r="E27" s="15"/>
    </row>
    <row r="28" spans="1:9">
      <c r="A28" s="15"/>
      <c r="B28" s="15"/>
      <c r="C28" s="15"/>
      <c r="D28" s="15"/>
      <c r="E28" s="15"/>
    </row>
    <row r="29" spans="1:9">
      <c r="A29" s="15"/>
      <c r="B29" s="15"/>
      <c r="C29" s="15"/>
      <c r="D29" s="15"/>
      <c r="E29" s="15"/>
    </row>
    <row r="30" spans="1:9">
      <c r="A30" s="15"/>
      <c r="B30" s="15"/>
      <c r="C30" s="15"/>
      <c r="D30" s="6"/>
      <c r="E30" s="6"/>
    </row>
    <row r="31" spans="1:9">
      <c r="A31" s="15"/>
      <c r="B31" s="15"/>
      <c r="C31" s="15"/>
      <c r="D31" s="6"/>
      <c r="E31" s="6"/>
    </row>
    <row r="32" spans="1:9">
      <c r="A32" s="15"/>
      <c r="B32" s="15"/>
      <c r="C32" s="15"/>
      <c r="D32" s="6"/>
      <c r="E32" s="6"/>
    </row>
    <row r="33" spans="1:5">
      <c r="A33" s="15"/>
      <c r="B33" s="15"/>
      <c r="C33" s="15"/>
      <c r="D33" s="6"/>
      <c r="E33" s="19"/>
    </row>
    <row r="34" spans="1:5">
      <c r="A34" s="15"/>
      <c r="B34" s="15"/>
      <c r="C34" s="15"/>
      <c r="D34" s="16"/>
      <c r="E34" s="19">
        <v>-1</v>
      </c>
    </row>
    <row r="35" spans="1:5">
      <c r="A35" s="15"/>
      <c r="B35" s="15"/>
      <c r="C35" s="15"/>
      <c r="D35" s="19"/>
      <c r="E35" s="19">
        <v>-1</v>
      </c>
    </row>
    <row r="36" spans="1:5">
      <c r="A36" s="15"/>
      <c r="B36" s="15"/>
      <c r="C36" s="15"/>
      <c r="D36" s="19"/>
      <c r="E36" s="19">
        <v>-1</v>
      </c>
    </row>
    <row r="37" spans="1:5">
      <c r="A37" s="15"/>
      <c r="B37" s="15"/>
      <c r="C37" s="15"/>
      <c r="D37" s="19"/>
      <c r="E37" s="19">
        <v>-1</v>
      </c>
    </row>
    <row r="38" spans="1:5">
      <c r="A38" s="15"/>
      <c r="B38" s="15"/>
      <c r="C38" s="15"/>
      <c r="D38" s="19"/>
      <c r="E38" s="19">
        <v>-1</v>
      </c>
    </row>
    <row r="39" spans="1:5">
      <c r="A39" s="15"/>
      <c r="B39" s="15"/>
      <c r="C39" s="15"/>
      <c r="D39" s="19"/>
      <c r="E39" s="19">
        <v>-1</v>
      </c>
    </row>
    <row r="40" spans="1:5">
      <c r="A40" s="15"/>
      <c r="B40" s="15"/>
      <c r="C40" s="15"/>
      <c r="D40" s="19"/>
      <c r="E40" s="19">
        <v>-1</v>
      </c>
    </row>
    <row r="41" spans="1:5">
      <c r="B41" s="15"/>
      <c r="C41" s="15"/>
      <c r="D41" s="19"/>
      <c r="E41" s="19">
        <v>-1</v>
      </c>
    </row>
    <row r="42" spans="1:5">
      <c r="B42" s="15"/>
      <c r="C42" s="15"/>
      <c r="D42" s="19"/>
      <c r="E42" s="19">
        <v>-1</v>
      </c>
    </row>
    <row r="43" spans="1:5">
      <c r="B43" s="15"/>
      <c r="C43" s="15"/>
      <c r="D43" s="19"/>
      <c r="E43" s="19">
        <v>-1</v>
      </c>
    </row>
    <row r="44" spans="1:5">
      <c r="B44" s="15"/>
      <c r="C44" s="15"/>
      <c r="D44" s="19"/>
      <c r="E44" s="19">
        <v>-1</v>
      </c>
    </row>
    <row r="45" spans="1:5">
      <c r="B45" s="15"/>
      <c r="C45" s="15"/>
      <c r="D45" s="19"/>
      <c r="E45" s="19">
        <v>-1</v>
      </c>
    </row>
    <row r="46" spans="1:5">
      <c r="B46" s="15"/>
      <c r="C46" s="15"/>
      <c r="D46" s="19"/>
      <c r="E46" s="19">
        <v>-1</v>
      </c>
    </row>
    <row r="47" spans="1:5">
      <c r="B47" s="39"/>
      <c r="C47" s="39"/>
      <c r="D47" s="19"/>
      <c r="E47" s="19">
        <v>-1</v>
      </c>
    </row>
    <row r="48" spans="1:5">
      <c r="B48" s="39"/>
      <c r="C48" s="39"/>
      <c r="D48" s="19"/>
      <c r="E48" s="19">
        <v>-1</v>
      </c>
    </row>
    <row r="49" spans="2:5">
      <c r="B49" s="39"/>
      <c r="C49" s="39"/>
      <c r="D49" s="19"/>
      <c r="E49" s="19">
        <v>-1</v>
      </c>
    </row>
    <row r="50" spans="2:5">
      <c r="B50" s="39"/>
      <c r="C50" s="39"/>
      <c r="D50" s="19"/>
      <c r="E50" s="19">
        <v>-1</v>
      </c>
    </row>
    <row r="51" spans="2:5">
      <c r="B51" s="39"/>
      <c r="C51" s="39"/>
      <c r="D51" s="19">
        <v>25</v>
      </c>
      <c r="E51" s="19">
        <v>-1</v>
      </c>
    </row>
    <row r="52" spans="2:5">
      <c r="B52" s="39"/>
      <c r="C52" s="39"/>
      <c r="D52" s="19">
        <v>25</v>
      </c>
      <c r="E52" s="19"/>
    </row>
    <row r="53" spans="2:5">
      <c r="B53" s="39"/>
      <c r="C53" s="39"/>
      <c r="D53" s="19">
        <v>25</v>
      </c>
      <c r="E53" s="19"/>
    </row>
    <row r="54" spans="2:5">
      <c r="B54" s="39"/>
      <c r="C54" s="39"/>
      <c r="D54" s="19">
        <v>25</v>
      </c>
      <c r="E54" s="19"/>
    </row>
    <row r="55" spans="2:5">
      <c r="B55" s="39"/>
      <c r="C55" s="39"/>
      <c r="D55" s="19">
        <v>25</v>
      </c>
      <c r="E55" s="19"/>
    </row>
    <row r="56" spans="2:5">
      <c r="B56" s="39"/>
      <c r="C56" s="39"/>
      <c r="D56" s="19">
        <v>25</v>
      </c>
      <c r="E56" s="19"/>
    </row>
    <row r="57" spans="2:5">
      <c r="B57" s="39"/>
      <c r="C57" s="39"/>
      <c r="D57" s="19">
        <v>25</v>
      </c>
      <c r="E57" s="19"/>
    </row>
    <row r="58" spans="2:5">
      <c r="B58" s="39"/>
      <c r="C58" s="39"/>
      <c r="D58" s="19">
        <v>25</v>
      </c>
      <c r="E58" s="19"/>
    </row>
    <row r="59" spans="2:5">
      <c r="B59" s="39"/>
      <c r="C59" s="39"/>
      <c r="D59" s="19">
        <v>25</v>
      </c>
      <c r="E59" s="19"/>
    </row>
    <row r="60" spans="2:5">
      <c r="B60" s="39"/>
      <c r="C60" s="39"/>
      <c r="D60" s="19">
        <v>25</v>
      </c>
      <c r="E60" s="19"/>
    </row>
    <row r="61" spans="2:5">
      <c r="C61" s="15"/>
      <c r="D61" s="19">
        <v>25</v>
      </c>
      <c r="E61" s="19"/>
    </row>
    <row r="62" spans="2:5">
      <c r="B62" s="15"/>
      <c r="C62" s="15"/>
      <c r="D62" s="19">
        <v>25</v>
      </c>
      <c r="E62" s="19"/>
    </row>
    <row r="63" spans="2:5">
      <c r="C63" s="15"/>
      <c r="D63" s="19">
        <v>25</v>
      </c>
      <c r="E63" s="19"/>
    </row>
    <row r="64" spans="2:5">
      <c r="C64" s="15"/>
      <c r="D64" s="19">
        <v>25</v>
      </c>
      <c r="E64" s="19"/>
    </row>
    <row r="65" spans="4:5">
      <c r="D65" s="19">
        <v>25</v>
      </c>
      <c r="E65" s="19"/>
    </row>
    <row r="66" spans="4:5">
      <c r="D66" s="19">
        <v>25</v>
      </c>
      <c r="E66" s="19"/>
    </row>
    <row r="67" spans="4:5">
      <c r="D67" s="19">
        <v>25</v>
      </c>
      <c r="E67" s="19"/>
    </row>
    <row r="68" spans="4:5">
      <c r="D68" s="19"/>
      <c r="E68" s="19"/>
    </row>
    <row r="69" spans="4:5">
      <c r="D69" s="19"/>
      <c r="E69" s="19"/>
    </row>
  </sheetData>
  <mergeCells count="8">
    <mergeCell ref="B1:I1"/>
    <mergeCell ref="F16:I16"/>
    <mergeCell ref="F17:I17"/>
    <mergeCell ref="F18:I18"/>
    <mergeCell ref="A15:A17"/>
    <mergeCell ref="A3:A6"/>
    <mergeCell ref="A7:A10"/>
    <mergeCell ref="A11:A14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I69"/>
  <sheetViews>
    <sheetView view="pageBreakPreview" zoomScaleNormal="100" zoomScaleSheetLayoutView="100" workbookViewId="0">
      <selection activeCell="U16" sqref="U16"/>
    </sheetView>
  </sheetViews>
  <sheetFormatPr defaultRowHeight="15"/>
  <cols>
    <col min="1" max="1" width="12.5703125" style="65" customWidth="1"/>
    <col min="2" max="2" width="9.140625" style="1"/>
    <col min="3" max="3" width="8.28515625" style="65" customWidth="1"/>
    <col min="4" max="16384" width="9.140625" style="65"/>
  </cols>
  <sheetData>
    <row r="1" spans="1:9" ht="45.75" customHeight="1">
      <c r="A1" s="237" t="s">
        <v>46</v>
      </c>
      <c r="B1" s="355" t="str">
        <f>INDEX(Content!$B$3:$G$40,MATCH(A1,Content!$A$3:$A$35,0),1)</f>
        <v>Aggregated External Inflation –  External inflationary pressures are expected to remain elevated.</v>
      </c>
      <c r="C1" s="355"/>
      <c r="D1" s="355"/>
      <c r="E1" s="355"/>
      <c r="F1" s="355"/>
      <c r="G1" s="355"/>
      <c r="H1" s="355"/>
      <c r="I1" s="355"/>
    </row>
    <row r="2" spans="1:9">
      <c r="A2" s="80"/>
      <c r="B2" s="80"/>
      <c r="C2" s="80"/>
      <c r="D2" s="80"/>
      <c r="E2" s="80"/>
      <c r="F2" s="67"/>
      <c r="G2" s="67"/>
      <c r="H2" s="67"/>
      <c r="I2" s="67"/>
    </row>
    <row r="3" spans="1:9">
      <c r="A3" s="354"/>
      <c r="B3" s="82"/>
      <c r="C3" s="83"/>
      <c r="D3" s="83"/>
      <c r="E3" s="83"/>
      <c r="F3" s="67"/>
      <c r="G3" s="67"/>
      <c r="H3" s="67"/>
      <c r="I3" s="67"/>
    </row>
    <row r="4" spans="1:9">
      <c r="A4" s="354"/>
      <c r="B4" s="82"/>
      <c r="C4" s="83"/>
      <c r="D4" s="83"/>
      <c r="E4" s="83"/>
      <c r="F4" s="67"/>
      <c r="G4" s="67"/>
      <c r="H4" s="67"/>
      <c r="I4" s="67"/>
    </row>
    <row r="5" spans="1:9" ht="15" customHeight="1">
      <c r="A5" s="354"/>
      <c r="B5" s="82"/>
      <c r="C5" s="83"/>
      <c r="D5" s="83"/>
      <c r="E5" s="83"/>
      <c r="F5" s="67"/>
      <c r="G5" s="67"/>
      <c r="H5" s="67"/>
      <c r="I5" s="67"/>
    </row>
    <row r="6" spans="1:9" ht="15" customHeight="1">
      <c r="A6" s="354"/>
      <c r="B6" s="82"/>
      <c r="C6" s="83"/>
      <c r="D6" s="83"/>
      <c r="E6" s="83"/>
      <c r="F6" s="67"/>
      <c r="G6" s="67"/>
      <c r="H6" s="67"/>
      <c r="I6" s="67"/>
    </row>
    <row r="7" spans="1:9">
      <c r="A7" s="354"/>
      <c r="B7" s="82"/>
      <c r="C7" s="83"/>
      <c r="D7" s="83"/>
      <c r="E7" s="83"/>
      <c r="F7" s="67"/>
      <c r="G7" s="67"/>
      <c r="H7" s="67"/>
      <c r="I7" s="67"/>
    </row>
    <row r="8" spans="1:9">
      <c r="A8" s="354"/>
      <c r="B8" s="82"/>
      <c r="C8" s="83"/>
      <c r="D8" s="83"/>
      <c r="E8" s="83"/>
      <c r="F8" s="67"/>
      <c r="G8" s="67"/>
      <c r="H8" s="67"/>
      <c r="I8" s="67"/>
    </row>
    <row r="9" spans="1:9">
      <c r="A9" s="354"/>
      <c r="B9" s="82"/>
      <c r="C9" s="83"/>
      <c r="D9" s="83"/>
      <c r="E9" s="83"/>
      <c r="F9" s="67"/>
      <c r="G9" s="67"/>
      <c r="H9" s="67"/>
      <c r="I9" s="67"/>
    </row>
    <row r="10" spans="1:9">
      <c r="A10" s="354"/>
      <c r="B10" s="82"/>
      <c r="C10" s="83"/>
      <c r="D10" s="83"/>
      <c r="E10" s="83"/>
      <c r="F10" s="67"/>
      <c r="G10" s="67"/>
      <c r="H10" s="67"/>
      <c r="I10" s="67"/>
    </row>
    <row r="11" spans="1:9">
      <c r="A11" s="354"/>
      <c r="B11" s="82"/>
      <c r="C11" s="83"/>
      <c r="D11" s="83"/>
      <c r="E11" s="83"/>
      <c r="F11" s="67"/>
      <c r="G11" s="67"/>
      <c r="H11" s="67"/>
      <c r="I11" s="67"/>
    </row>
    <row r="12" spans="1:9">
      <c r="A12" s="354"/>
      <c r="B12" s="82"/>
      <c r="C12" s="83"/>
      <c r="D12" s="83"/>
      <c r="E12" s="83"/>
      <c r="F12" s="67"/>
      <c r="G12" s="67"/>
      <c r="H12" s="67"/>
      <c r="I12" s="67"/>
    </row>
    <row r="13" spans="1:9">
      <c r="A13" s="354"/>
      <c r="B13" s="82"/>
      <c r="C13" s="83"/>
      <c r="D13" s="83"/>
      <c r="E13" s="83"/>
      <c r="F13" s="67"/>
      <c r="G13" s="67"/>
      <c r="H13" s="67"/>
      <c r="I13" s="67"/>
    </row>
    <row r="14" spans="1:9">
      <c r="A14" s="354"/>
      <c r="B14" s="82"/>
      <c r="C14" s="83"/>
      <c r="D14" s="83"/>
      <c r="E14" s="83"/>
      <c r="F14" s="67"/>
      <c r="G14" s="67"/>
      <c r="H14" s="67"/>
      <c r="I14" s="67"/>
    </row>
    <row r="15" spans="1:9">
      <c r="A15" s="354"/>
      <c r="B15" s="82"/>
      <c r="C15" s="83"/>
      <c r="D15" s="83"/>
      <c r="E15" s="83"/>
      <c r="F15" s="67"/>
      <c r="G15" s="67"/>
      <c r="H15" s="67"/>
      <c r="I15" s="67"/>
    </row>
    <row r="16" spans="1:9">
      <c r="A16" s="354"/>
      <c r="B16" s="82"/>
      <c r="C16" s="83"/>
      <c r="D16" s="83"/>
      <c r="E16" s="83"/>
      <c r="F16" s="339" t="s">
        <v>12</v>
      </c>
      <c r="G16" s="339"/>
      <c r="H16" s="339"/>
      <c r="I16" s="339"/>
    </row>
    <row r="17" spans="1:9" ht="36.75" customHeight="1">
      <c r="A17" s="354"/>
      <c r="B17" s="82"/>
      <c r="C17" s="83"/>
      <c r="D17" s="83"/>
      <c r="E17" s="83"/>
      <c r="F17" s="351" t="s">
        <v>138</v>
      </c>
      <c r="G17" s="352"/>
      <c r="H17" s="352"/>
      <c r="I17" s="353"/>
    </row>
    <row r="18" spans="1:9">
      <c r="A18" s="102"/>
      <c r="B18" s="82"/>
      <c r="C18" s="83"/>
      <c r="D18" s="83"/>
      <c r="E18" s="83"/>
      <c r="F18" s="341" t="s">
        <v>5</v>
      </c>
      <c r="G18" s="341"/>
      <c r="H18" s="341"/>
      <c r="I18" s="341"/>
    </row>
    <row r="19" spans="1:9">
      <c r="A19" s="15"/>
    </row>
    <row r="20" spans="1:9">
      <c r="A20" s="15"/>
      <c r="D20" s="65" t="s">
        <v>1</v>
      </c>
    </row>
    <row r="21" spans="1:9">
      <c r="A21" s="15"/>
    </row>
    <row r="22" spans="1:9">
      <c r="A22" s="15"/>
    </row>
    <row r="23" spans="1:9">
      <c r="A23" s="15"/>
    </row>
    <row r="24" spans="1:9">
      <c r="A24" s="15"/>
    </row>
    <row r="25" spans="1:9">
      <c r="A25" s="15"/>
    </row>
    <row r="26" spans="1:9">
      <c r="A26" s="15"/>
      <c r="B26" s="15"/>
      <c r="C26" s="15"/>
      <c r="D26" s="15"/>
      <c r="E26" s="15"/>
    </row>
    <row r="27" spans="1:9">
      <c r="A27" s="15"/>
      <c r="B27" s="15"/>
      <c r="C27" s="15"/>
      <c r="D27" s="15"/>
      <c r="E27" s="15"/>
    </row>
    <row r="28" spans="1:9">
      <c r="A28" s="15"/>
      <c r="B28" s="15"/>
      <c r="C28" s="15"/>
      <c r="D28" s="15"/>
      <c r="E28" s="15"/>
    </row>
    <row r="29" spans="1:9">
      <c r="A29" s="15"/>
      <c r="B29" s="15"/>
      <c r="C29" s="15"/>
      <c r="D29" s="15"/>
      <c r="E29" s="15"/>
    </row>
    <row r="30" spans="1:9">
      <c r="A30" s="15"/>
      <c r="B30" s="15"/>
      <c r="C30" s="15"/>
      <c r="D30" s="6"/>
      <c r="E30" s="6"/>
    </row>
    <row r="31" spans="1:9">
      <c r="A31" s="15"/>
      <c r="B31" s="15"/>
      <c r="C31" s="15"/>
      <c r="D31" s="6"/>
      <c r="E31" s="6"/>
    </row>
    <row r="32" spans="1:9">
      <c r="A32" s="15"/>
      <c r="B32" s="15"/>
      <c r="C32" s="15"/>
      <c r="D32" s="6"/>
      <c r="E32" s="6"/>
    </row>
    <row r="33" spans="1:5">
      <c r="A33" s="15"/>
      <c r="B33" s="15"/>
      <c r="C33" s="15"/>
      <c r="D33" s="6"/>
      <c r="E33" s="19"/>
    </row>
    <row r="34" spans="1:5">
      <c r="A34" s="15"/>
      <c r="B34" s="15"/>
      <c r="C34" s="15"/>
      <c r="D34" s="16"/>
      <c r="E34" s="19">
        <v>-1</v>
      </c>
    </row>
    <row r="35" spans="1:5">
      <c r="A35" s="15"/>
      <c r="B35" s="15"/>
      <c r="C35" s="15"/>
      <c r="D35" s="19"/>
      <c r="E35" s="19">
        <v>-1</v>
      </c>
    </row>
    <row r="36" spans="1:5">
      <c r="A36" s="15"/>
      <c r="B36" s="15"/>
      <c r="C36" s="15"/>
      <c r="D36" s="19"/>
      <c r="E36" s="19">
        <v>-1</v>
      </c>
    </row>
    <row r="37" spans="1:5">
      <c r="A37" s="15"/>
      <c r="B37" s="15"/>
      <c r="C37" s="15"/>
      <c r="D37" s="19"/>
      <c r="E37" s="19">
        <v>-1</v>
      </c>
    </row>
    <row r="38" spans="1:5">
      <c r="A38" s="15"/>
      <c r="B38" s="15"/>
      <c r="C38" s="15"/>
      <c r="D38" s="19"/>
      <c r="E38" s="19">
        <v>-1</v>
      </c>
    </row>
    <row r="39" spans="1:5">
      <c r="A39" s="15"/>
      <c r="B39" s="15"/>
      <c r="C39" s="15"/>
      <c r="D39" s="19"/>
      <c r="E39" s="19">
        <v>-1</v>
      </c>
    </row>
    <row r="40" spans="1:5">
      <c r="A40" s="15"/>
      <c r="B40" s="15"/>
      <c r="C40" s="15"/>
      <c r="D40" s="19"/>
      <c r="E40" s="19">
        <v>-1</v>
      </c>
    </row>
    <row r="41" spans="1:5">
      <c r="B41" s="15"/>
      <c r="C41" s="15"/>
      <c r="D41" s="19"/>
      <c r="E41" s="19">
        <v>-1</v>
      </c>
    </row>
    <row r="42" spans="1:5">
      <c r="B42" s="15"/>
      <c r="C42" s="15"/>
      <c r="D42" s="19"/>
      <c r="E42" s="19">
        <v>-1</v>
      </c>
    </row>
    <row r="43" spans="1:5">
      <c r="B43" s="15"/>
      <c r="C43" s="15"/>
      <c r="D43" s="19"/>
      <c r="E43" s="19">
        <v>-1</v>
      </c>
    </row>
    <row r="44" spans="1:5">
      <c r="B44" s="15"/>
      <c r="C44" s="15"/>
      <c r="D44" s="19"/>
      <c r="E44" s="19">
        <v>-1</v>
      </c>
    </row>
    <row r="45" spans="1:5">
      <c r="B45" s="15"/>
      <c r="C45" s="15"/>
      <c r="D45" s="19"/>
      <c r="E45" s="19">
        <v>-1</v>
      </c>
    </row>
    <row r="46" spans="1:5">
      <c r="B46" s="15"/>
      <c r="C46" s="15"/>
      <c r="D46" s="19"/>
      <c r="E46" s="19">
        <v>-1</v>
      </c>
    </row>
    <row r="47" spans="1:5">
      <c r="B47" s="39"/>
      <c r="C47" s="39"/>
      <c r="D47" s="19"/>
      <c r="E47" s="19">
        <v>-1</v>
      </c>
    </row>
    <row r="48" spans="1:5">
      <c r="B48" s="39"/>
      <c r="C48" s="39"/>
      <c r="D48" s="19"/>
      <c r="E48" s="19">
        <v>-1</v>
      </c>
    </row>
    <row r="49" spans="2:5">
      <c r="B49" s="39"/>
      <c r="C49" s="39"/>
      <c r="D49" s="19"/>
      <c r="E49" s="19">
        <v>-1</v>
      </c>
    </row>
    <row r="50" spans="2:5">
      <c r="B50" s="39"/>
      <c r="C50" s="39"/>
      <c r="D50" s="19"/>
      <c r="E50" s="19">
        <v>-1</v>
      </c>
    </row>
    <row r="51" spans="2:5">
      <c r="B51" s="39"/>
      <c r="C51" s="39"/>
      <c r="D51" s="19">
        <v>25</v>
      </c>
      <c r="E51" s="19">
        <v>-1</v>
      </c>
    </row>
    <row r="52" spans="2:5">
      <c r="B52" s="39"/>
      <c r="C52" s="39"/>
      <c r="D52" s="19">
        <v>25</v>
      </c>
      <c r="E52" s="19"/>
    </row>
    <row r="53" spans="2:5">
      <c r="B53" s="39"/>
      <c r="C53" s="39"/>
      <c r="D53" s="19">
        <v>25</v>
      </c>
      <c r="E53" s="19"/>
    </row>
    <row r="54" spans="2:5">
      <c r="B54" s="39"/>
      <c r="C54" s="39"/>
      <c r="D54" s="19">
        <v>25</v>
      </c>
      <c r="E54" s="19"/>
    </row>
    <row r="55" spans="2:5">
      <c r="B55" s="39"/>
      <c r="C55" s="39"/>
      <c r="D55" s="19">
        <v>25</v>
      </c>
      <c r="E55" s="19"/>
    </row>
    <row r="56" spans="2:5">
      <c r="B56" s="39"/>
      <c r="C56" s="39"/>
      <c r="D56" s="19">
        <v>25</v>
      </c>
      <c r="E56" s="19"/>
    </row>
    <row r="57" spans="2:5">
      <c r="B57" s="39"/>
      <c r="C57" s="39"/>
      <c r="D57" s="19">
        <v>25</v>
      </c>
      <c r="E57" s="19"/>
    </row>
    <row r="58" spans="2:5">
      <c r="B58" s="39"/>
      <c r="C58" s="39"/>
      <c r="D58" s="19">
        <v>25</v>
      </c>
      <c r="E58" s="19"/>
    </row>
    <row r="59" spans="2:5">
      <c r="B59" s="39"/>
      <c r="C59" s="39"/>
      <c r="D59" s="19">
        <v>25</v>
      </c>
      <c r="E59" s="19"/>
    </row>
    <row r="60" spans="2:5">
      <c r="B60" s="39"/>
      <c r="C60" s="39"/>
      <c r="D60" s="19">
        <v>25</v>
      </c>
      <c r="E60" s="19"/>
    </row>
    <row r="61" spans="2:5">
      <c r="C61" s="15"/>
      <c r="D61" s="19">
        <v>25</v>
      </c>
      <c r="E61" s="19"/>
    </row>
    <row r="62" spans="2:5">
      <c r="B62" s="15"/>
      <c r="C62" s="15"/>
      <c r="D62" s="19">
        <v>25</v>
      </c>
      <c r="E62" s="19"/>
    </row>
    <row r="63" spans="2:5">
      <c r="C63" s="15"/>
      <c r="D63" s="19">
        <v>25</v>
      </c>
      <c r="E63" s="19"/>
    </row>
    <row r="64" spans="2:5">
      <c r="C64" s="15"/>
      <c r="D64" s="19">
        <v>25</v>
      </c>
      <c r="E64" s="19"/>
    </row>
    <row r="65" spans="4:5">
      <c r="D65" s="19">
        <v>25</v>
      </c>
      <c r="E65" s="19"/>
    </row>
    <row r="66" spans="4:5">
      <c r="D66" s="19">
        <v>25</v>
      </c>
      <c r="E66" s="19"/>
    </row>
    <row r="67" spans="4:5">
      <c r="D67" s="19">
        <v>25</v>
      </c>
      <c r="E67" s="19"/>
    </row>
    <row r="68" spans="4:5">
      <c r="D68" s="19"/>
      <c r="E68" s="19"/>
    </row>
    <row r="69" spans="4:5">
      <c r="D69" s="19"/>
      <c r="E69" s="19"/>
    </row>
  </sheetData>
  <mergeCells count="8">
    <mergeCell ref="F18:I18"/>
    <mergeCell ref="B1:I1"/>
    <mergeCell ref="A3:A6"/>
    <mergeCell ref="A7:A10"/>
    <mergeCell ref="A11:A14"/>
    <mergeCell ref="A15:A17"/>
    <mergeCell ref="F16:I16"/>
    <mergeCell ref="F17:I17"/>
  </mergeCells>
  <hyperlinks>
    <hyperlink ref="F18:I18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I29" sqref="I29"/>
    </sheetView>
  </sheetViews>
  <sheetFormatPr defaultRowHeight="15"/>
  <cols>
    <col min="1" max="1" width="10.140625" customWidth="1"/>
    <col min="4" max="4" width="12" customWidth="1"/>
    <col min="5" max="5" width="21" customWidth="1"/>
  </cols>
  <sheetData>
    <row r="1" spans="1:13" ht="30.75" customHeight="1">
      <c r="A1" s="237" t="s">
        <v>47</v>
      </c>
      <c r="B1" s="355" t="str">
        <f>INDEX(Content!$B$3:$G$40,MATCH(A1,Content!$A$3:$A$35,0),1)</f>
        <v>The GDP forecast has been revised across the entire forecast horizon due to the expected quasi-fiscal stimulus.</v>
      </c>
      <c r="C1" s="355"/>
      <c r="D1" s="355"/>
      <c r="E1" s="355"/>
      <c r="F1" s="355"/>
      <c r="G1" s="355"/>
      <c r="H1" s="355"/>
      <c r="I1" s="355"/>
      <c r="J1" s="50"/>
      <c r="K1" s="50"/>
      <c r="L1" s="50"/>
      <c r="M1" s="50"/>
    </row>
    <row r="18" spans="6:9">
      <c r="F18" s="339" t="s">
        <v>12</v>
      </c>
      <c r="G18" s="339"/>
      <c r="H18" s="339"/>
      <c r="I18" s="339"/>
    </row>
    <row r="19" spans="6:9">
      <c r="F19" s="340" t="s">
        <v>11</v>
      </c>
      <c r="G19" s="340"/>
      <c r="H19" s="340"/>
      <c r="I19" s="340"/>
    </row>
    <row r="20" spans="6:9">
      <c r="F20" s="341" t="s">
        <v>5</v>
      </c>
      <c r="G20" s="341"/>
      <c r="H20" s="341"/>
      <c r="I20" s="341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P77"/>
  <sheetViews>
    <sheetView view="pageBreakPreview" zoomScaleNormal="100" zoomScaleSheetLayoutView="100" workbookViewId="0">
      <selection activeCell="F30" sqref="F30"/>
    </sheetView>
  </sheetViews>
  <sheetFormatPr defaultColWidth="9.140625" defaultRowHeight="1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27.75" customHeight="1">
      <c r="A1" s="237" t="s">
        <v>48</v>
      </c>
      <c r="B1" s="355" t="str">
        <f>INDEX(Content!$B$3:$G$40,MATCH(A1,Content!$A$3:$A$35,0),1)</f>
        <v>Inflation forecast for 2025-2026 has been revised (y/y, %).</v>
      </c>
      <c r="C1" s="355"/>
      <c r="D1" s="355"/>
      <c r="E1" s="355"/>
      <c r="F1" s="355"/>
      <c r="G1" s="355"/>
      <c r="H1" s="355"/>
      <c r="I1" s="355"/>
    </row>
    <row r="2" spans="1:9">
      <c r="A2" s="47"/>
      <c r="B2" s="47"/>
      <c r="C2" s="47"/>
      <c r="D2" s="47"/>
      <c r="E2" s="47"/>
      <c r="F2" s="47"/>
      <c r="G2" s="47"/>
      <c r="H2" s="47"/>
      <c r="I2" s="47"/>
    </row>
    <row r="3" spans="1:9">
      <c r="A3" s="47"/>
      <c r="B3" s="47"/>
      <c r="C3" s="47"/>
      <c r="D3" s="47"/>
      <c r="E3" s="47"/>
      <c r="F3" s="47"/>
      <c r="G3" s="47"/>
      <c r="H3" s="47"/>
      <c r="I3" s="47"/>
    </row>
    <row r="4" spans="1:9">
      <c r="A4" s="47"/>
      <c r="B4" s="47"/>
      <c r="C4" s="47"/>
      <c r="D4" s="47"/>
      <c r="E4" s="47"/>
      <c r="F4" s="47"/>
      <c r="G4" s="47"/>
      <c r="H4" s="47"/>
      <c r="I4" s="47"/>
    </row>
    <row r="5" spans="1:9">
      <c r="A5" s="47"/>
      <c r="B5" s="47"/>
      <c r="C5" s="47"/>
      <c r="D5" s="47"/>
      <c r="E5" s="47"/>
      <c r="F5" s="47"/>
      <c r="G5" s="47"/>
      <c r="H5" s="47"/>
      <c r="I5" s="47"/>
    </row>
    <row r="6" spans="1:9">
      <c r="A6" s="47"/>
      <c r="B6" s="47"/>
      <c r="C6" s="47"/>
      <c r="D6" s="47"/>
      <c r="E6" s="47"/>
      <c r="F6" s="47"/>
      <c r="G6" s="47"/>
      <c r="H6" s="47"/>
      <c r="I6" s="47"/>
    </row>
    <row r="7" spans="1:9">
      <c r="A7" s="47"/>
      <c r="B7" s="47"/>
      <c r="C7" s="47"/>
      <c r="D7" s="47"/>
      <c r="E7" s="47"/>
      <c r="F7" s="47"/>
      <c r="G7" s="47"/>
      <c r="H7" s="47"/>
      <c r="I7" s="47"/>
    </row>
    <row r="8" spans="1:9">
      <c r="A8" s="47"/>
      <c r="B8" s="47"/>
      <c r="C8" s="47"/>
      <c r="D8" s="47"/>
      <c r="E8" s="47"/>
      <c r="F8" s="47"/>
      <c r="G8" s="47"/>
      <c r="H8" s="47"/>
      <c r="I8" s="47"/>
    </row>
    <row r="9" spans="1:9">
      <c r="A9" s="47"/>
      <c r="B9" s="47"/>
      <c r="C9" s="47"/>
      <c r="D9" s="47"/>
      <c r="E9" s="47"/>
      <c r="F9" s="47"/>
      <c r="G9" s="47"/>
      <c r="H9" s="47"/>
      <c r="I9" s="47"/>
    </row>
    <row r="10" spans="1:9">
      <c r="A10" s="47"/>
      <c r="B10" s="47"/>
      <c r="C10" s="47"/>
      <c r="D10" s="47"/>
      <c r="E10" s="47"/>
      <c r="F10" s="47"/>
      <c r="G10" s="47"/>
      <c r="H10" s="47"/>
      <c r="I10" s="47"/>
    </row>
    <row r="11" spans="1:9">
      <c r="A11" s="47"/>
      <c r="B11" s="47"/>
      <c r="C11" s="47"/>
      <c r="D11" s="47"/>
      <c r="E11" s="47"/>
      <c r="F11" s="47"/>
      <c r="G11" s="47"/>
      <c r="H11" s="47"/>
      <c r="I11" s="47"/>
    </row>
    <row r="12" spans="1:9">
      <c r="A12" s="47"/>
      <c r="B12" s="47"/>
      <c r="C12" s="47"/>
      <c r="D12" s="47"/>
      <c r="E12" s="47"/>
      <c r="F12" s="47"/>
      <c r="G12" s="47"/>
      <c r="H12" s="47"/>
      <c r="I12" s="47"/>
    </row>
    <row r="13" spans="1:9">
      <c r="A13" s="47"/>
      <c r="B13" s="47"/>
      <c r="C13" s="47"/>
      <c r="D13" s="47"/>
      <c r="E13" s="47"/>
      <c r="F13" s="47"/>
      <c r="G13" s="47"/>
      <c r="H13" s="47"/>
      <c r="I13" s="47"/>
    </row>
    <row r="14" spans="1:9">
      <c r="A14" s="47"/>
      <c r="B14" s="47"/>
      <c r="C14" s="47"/>
      <c r="D14" s="47"/>
      <c r="E14" s="47"/>
      <c r="F14" s="47"/>
      <c r="G14" s="47"/>
      <c r="H14" s="47"/>
      <c r="I14" s="47"/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16">
      <c r="A17" s="47"/>
      <c r="B17" s="47"/>
      <c r="C17" s="47"/>
      <c r="D17" s="47"/>
      <c r="E17" s="47"/>
      <c r="F17" s="47"/>
      <c r="G17" s="47"/>
      <c r="H17" s="47"/>
      <c r="I17" s="47"/>
    </row>
    <row r="18" spans="1:16">
      <c r="A18" s="47"/>
      <c r="B18" s="47"/>
      <c r="C18" s="47"/>
      <c r="D18" s="47"/>
      <c r="E18" s="47"/>
      <c r="F18" s="339" t="s">
        <v>12</v>
      </c>
      <c r="G18" s="339"/>
      <c r="H18" s="339"/>
      <c r="I18" s="339"/>
    </row>
    <row r="19" spans="1:16">
      <c r="A19" s="47"/>
      <c r="B19" s="47"/>
      <c r="C19" s="47"/>
      <c r="D19" s="47"/>
      <c r="E19" s="47"/>
      <c r="F19" s="340" t="s">
        <v>11</v>
      </c>
      <c r="G19" s="340"/>
      <c r="H19" s="340"/>
      <c r="I19" s="340"/>
      <c r="N19" s="12"/>
      <c r="O19" s="12"/>
      <c r="P19" s="12"/>
    </row>
    <row r="20" spans="1:16">
      <c r="A20" s="47"/>
      <c r="B20" s="47"/>
      <c r="C20" s="47"/>
      <c r="D20" s="47"/>
      <c r="E20" s="47"/>
      <c r="F20" s="341" t="s">
        <v>5</v>
      </c>
      <c r="G20" s="341"/>
      <c r="H20" s="341"/>
      <c r="I20" s="341"/>
      <c r="N20" s="12"/>
    </row>
    <row r="23" spans="1:16">
      <c r="N23" s="9"/>
      <c r="O23" s="9"/>
      <c r="P23" s="9"/>
    </row>
    <row r="24" spans="1:16">
      <c r="N24" s="9"/>
      <c r="O24" s="9"/>
      <c r="P24" s="9"/>
    </row>
    <row r="25" spans="1:16">
      <c r="N25" s="9"/>
      <c r="O25" s="9"/>
      <c r="P25" s="9"/>
    </row>
    <row r="26" spans="1:16">
      <c r="N26" s="9"/>
      <c r="O26" s="9"/>
      <c r="P26" s="9"/>
    </row>
    <row r="27" spans="1:16">
      <c r="N27" s="9"/>
      <c r="O27" s="9"/>
      <c r="P27" s="9"/>
    </row>
    <row r="28" spans="1:16">
      <c r="N28" s="9"/>
      <c r="O28" s="9"/>
      <c r="P28" s="9"/>
    </row>
    <row r="29" spans="1:16">
      <c r="N29" s="9"/>
      <c r="O29" s="9"/>
      <c r="P29" s="9"/>
    </row>
    <row r="30" spans="1:16">
      <c r="N30" s="9"/>
      <c r="O30" s="9"/>
      <c r="P30" s="9"/>
    </row>
    <row r="31" spans="1:16">
      <c r="N31" s="9"/>
      <c r="O31" s="9"/>
      <c r="P31" s="9"/>
    </row>
    <row r="32" spans="1:16">
      <c r="N32" s="9"/>
      <c r="O32" s="9"/>
      <c r="P32" s="9"/>
    </row>
    <row r="33" spans="1:16">
      <c r="N33" s="9"/>
      <c r="O33" s="9"/>
      <c r="P33" s="9"/>
    </row>
    <row r="34" spans="1:16">
      <c r="N34" s="9"/>
      <c r="O34" s="9"/>
      <c r="P34" s="9"/>
    </row>
    <row r="35" spans="1:16">
      <c r="N35" s="9"/>
      <c r="O35" s="9"/>
      <c r="P35" s="9"/>
    </row>
    <row r="36" spans="1:16">
      <c r="N36" s="9"/>
      <c r="O36" s="9"/>
      <c r="P36" s="9"/>
    </row>
    <row r="37" spans="1:16">
      <c r="N37" s="9"/>
      <c r="O37" s="9"/>
      <c r="P37" s="9"/>
    </row>
    <row r="38" spans="1:16">
      <c r="C38" s="3"/>
      <c r="D38" s="3"/>
      <c r="E38" s="3"/>
      <c r="N38" s="9"/>
      <c r="O38" s="9"/>
      <c r="P38" s="9"/>
    </row>
    <row r="39" spans="1:16">
      <c r="A39" s="2"/>
      <c r="B39" s="3"/>
      <c r="C39" s="3"/>
      <c r="D39" s="3"/>
      <c r="E39" s="3"/>
      <c r="N39" s="9"/>
      <c r="O39" s="9"/>
      <c r="P39" s="9"/>
    </row>
    <row r="40" spans="1:16">
      <c r="A40" s="2"/>
      <c r="B40" s="3"/>
      <c r="C40" s="3"/>
      <c r="D40" s="3"/>
      <c r="E40" s="3"/>
      <c r="N40" s="9"/>
      <c r="O40" s="9"/>
      <c r="P40" s="9"/>
    </row>
    <row r="41" spans="1:16">
      <c r="A41" s="2"/>
      <c r="B41" s="3"/>
      <c r="C41" s="3"/>
      <c r="D41" s="3"/>
      <c r="E41" s="3"/>
      <c r="N41" s="9"/>
      <c r="O41" s="9"/>
      <c r="P41" s="9"/>
    </row>
    <row r="42" spans="1:16">
      <c r="A42" s="2"/>
      <c r="B42" s="3"/>
      <c r="C42" s="3"/>
      <c r="D42" s="3"/>
      <c r="E42" s="3"/>
      <c r="N42" s="9"/>
      <c r="O42" s="9"/>
      <c r="P42" s="9"/>
    </row>
    <row r="43" spans="1:16">
      <c r="A43" s="2"/>
      <c r="B43" s="3"/>
      <c r="C43" s="4"/>
      <c r="D43" s="3"/>
      <c r="E43" s="3"/>
      <c r="N43" s="9"/>
      <c r="O43" s="9"/>
      <c r="P43" s="9"/>
    </row>
    <row r="44" spans="1:16">
      <c r="A44" s="2"/>
      <c r="B44" s="4"/>
      <c r="C44" s="3"/>
      <c r="D44" s="3"/>
      <c r="E44" s="3"/>
      <c r="N44" s="9"/>
      <c r="O44" s="9"/>
      <c r="P44" s="9"/>
    </row>
    <row r="45" spans="1:16">
      <c r="A45" s="2"/>
      <c r="B45" s="3"/>
      <c r="C45" s="3"/>
      <c r="D45" s="3"/>
      <c r="E45" s="3"/>
      <c r="N45" s="9"/>
      <c r="O45" s="9"/>
      <c r="P45" s="9"/>
    </row>
    <row r="46" spans="1:16">
      <c r="A46" s="2"/>
      <c r="B46" s="3"/>
      <c r="C46" s="3"/>
      <c r="D46" s="3"/>
      <c r="E46" s="3"/>
      <c r="F46" s="3"/>
      <c r="G46" s="3"/>
      <c r="N46" s="9"/>
      <c r="O46" s="9"/>
      <c r="P46" s="9"/>
    </row>
    <row r="47" spans="1:16">
      <c r="A47" s="2"/>
      <c r="B47" s="3"/>
      <c r="C47" s="4"/>
      <c r="D47" s="3"/>
      <c r="E47" s="3"/>
      <c r="F47" s="3"/>
      <c r="G47" s="3"/>
      <c r="N47" s="9"/>
      <c r="O47" s="9"/>
      <c r="P47" s="9"/>
    </row>
    <row r="48" spans="1:16">
      <c r="A48" s="2"/>
      <c r="B48" s="4"/>
      <c r="C48" s="3"/>
      <c r="D48" s="3"/>
      <c r="E48" s="3"/>
      <c r="F48" s="3"/>
      <c r="G48" s="3"/>
      <c r="N48" s="9"/>
      <c r="O48" s="9"/>
      <c r="P48" s="9"/>
    </row>
    <row r="49" spans="1:7">
      <c r="A49" s="2"/>
      <c r="B49" s="3"/>
      <c r="C49" s="3"/>
      <c r="D49" s="3"/>
      <c r="E49" s="3"/>
      <c r="F49" s="3"/>
      <c r="G49" s="3"/>
    </row>
    <row r="50" spans="1:7">
      <c r="A50" s="2"/>
      <c r="B50" s="3"/>
      <c r="C50" s="3"/>
      <c r="D50" s="3"/>
      <c r="E50" s="3"/>
      <c r="F50" s="3"/>
      <c r="G50" s="3"/>
    </row>
    <row r="51" spans="1:7">
      <c r="A51" s="2"/>
      <c r="B51" s="3"/>
      <c r="C51" s="4"/>
      <c r="D51" s="3"/>
      <c r="E51" s="3"/>
      <c r="F51" s="3"/>
      <c r="G51" s="3"/>
    </row>
    <row r="52" spans="1:7">
      <c r="A52" s="2"/>
      <c r="B52" s="4"/>
      <c r="C52" s="3"/>
      <c r="D52" s="3"/>
      <c r="E52" s="3"/>
      <c r="F52" s="3"/>
      <c r="G52" s="3"/>
    </row>
    <row r="53" spans="1:7">
      <c r="A53" s="2"/>
      <c r="B53" s="3"/>
      <c r="C53" s="3"/>
      <c r="D53" s="3"/>
      <c r="E53" s="3"/>
      <c r="F53" s="3"/>
      <c r="G53" s="3"/>
    </row>
    <row r="54" spans="1:7">
      <c r="A54" s="2"/>
      <c r="B54" s="3"/>
      <c r="C54" s="3"/>
      <c r="D54" s="3"/>
      <c r="E54" s="3"/>
      <c r="F54" s="3"/>
      <c r="G54" s="3"/>
    </row>
    <row r="55" spans="1:7">
      <c r="A55" s="2"/>
      <c r="B55" s="3"/>
      <c r="C55" s="4"/>
      <c r="D55" s="3"/>
      <c r="E55" s="3"/>
      <c r="F55" s="3"/>
      <c r="G55" s="3"/>
    </row>
    <row r="56" spans="1:7">
      <c r="A56" s="2"/>
      <c r="B56" s="4"/>
      <c r="C56" s="3"/>
      <c r="D56" s="3"/>
      <c r="E56" s="3"/>
      <c r="F56" s="3"/>
      <c r="G56" s="3"/>
    </row>
    <row r="57" spans="1:7">
      <c r="A57" s="2"/>
      <c r="B57" s="3"/>
      <c r="C57" s="3"/>
      <c r="D57" s="3"/>
      <c r="E57" s="3"/>
      <c r="F57" s="3"/>
      <c r="G57" s="3"/>
    </row>
    <row r="58" spans="1:7">
      <c r="A58" s="2"/>
      <c r="B58" s="3"/>
      <c r="C58" s="3"/>
      <c r="D58" s="3"/>
      <c r="E58" s="3"/>
      <c r="F58" s="3"/>
      <c r="G58" s="3"/>
    </row>
    <row r="59" spans="1:7">
      <c r="A59" s="2"/>
      <c r="B59" s="3"/>
      <c r="C59" s="3"/>
      <c r="D59" s="3"/>
      <c r="E59" s="3"/>
      <c r="F59" s="3"/>
      <c r="G59" s="3"/>
    </row>
    <row r="60" spans="1:7">
      <c r="B60" s="3"/>
      <c r="C60" s="3"/>
      <c r="D60" s="3"/>
      <c r="E60" s="3"/>
      <c r="F60" s="3"/>
      <c r="G60" s="3"/>
    </row>
    <row r="61" spans="1:7">
      <c r="B61" s="3"/>
      <c r="C61" s="3"/>
      <c r="D61" s="3"/>
      <c r="E61" s="3"/>
      <c r="F61" s="3"/>
      <c r="G61" s="3"/>
    </row>
    <row r="62" spans="1:7">
      <c r="B62" s="3"/>
      <c r="C62" s="3"/>
      <c r="D62" s="3"/>
      <c r="E62" s="3"/>
      <c r="F62" s="3"/>
      <c r="G62" s="3"/>
    </row>
    <row r="63" spans="1:7">
      <c r="B63" s="3"/>
      <c r="C63" s="3"/>
      <c r="D63" s="3"/>
      <c r="E63" s="3"/>
      <c r="F63" s="3"/>
      <c r="G63" s="3"/>
    </row>
    <row r="64" spans="1:7">
      <c r="B64" s="3"/>
      <c r="C64" s="3"/>
      <c r="D64" s="3"/>
      <c r="E64" s="3"/>
      <c r="F64" s="3"/>
      <c r="G64" s="3"/>
    </row>
    <row r="65" spans="2:7">
      <c r="B65" s="3"/>
      <c r="C65" s="3"/>
      <c r="D65" s="3"/>
      <c r="E65" s="3"/>
      <c r="F65" s="3"/>
      <c r="G65" s="3"/>
    </row>
    <row r="66" spans="2:7">
      <c r="B66" s="3"/>
      <c r="C66" s="3"/>
      <c r="D66" s="3"/>
      <c r="E66" s="3"/>
      <c r="F66" s="3"/>
      <c r="G66" s="3"/>
    </row>
    <row r="67" spans="2:7">
      <c r="B67" s="3"/>
      <c r="C67" s="3"/>
      <c r="D67" s="3"/>
      <c r="E67" s="3"/>
      <c r="F67" s="3"/>
      <c r="G67" s="3"/>
    </row>
    <row r="68" spans="2:7">
      <c r="B68" s="3"/>
      <c r="C68" s="3"/>
      <c r="D68" s="3"/>
      <c r="E68" s="3"/>
      <c r="F68" s="3"/>
      <c r="G68" s="3"/>
    </row>
    <row r="69" spans="2:7">
      <c r="B69" s="3"/>
      <c r="C69" s="3"/>
      <c r="D69" s="3"/>
      <c r="E69" s="3"/>
      <c r="F69" s="3"/>
      <c r="G69" s="3"/>
    </row>
    <row r="70" spans="2:7">
      <c r="B70" s="3"/>
      <c r="F70" s="3"/>
      <c r="G70" s="3"/>
    </row>
    <row r="71" spans="2:7">
      <c r="F71" s="3"/>
      <c r="G71" s="3"/>
    </row>
    <row r="72" spans="2:7">
      <c r="F72" s="3"/>
      <c r="G72" s="3"/>
    </row>
    <row r="73" spans="2:7">
      <c r="F73" s="3"/>
      <c r="G73" s="3"/>
    </row>
    <row r="74" spans="2:7">
      <c r="F74" s="3"/>
      <c r="G74" s="3"/>
    </row>
    <row r="75" spans="2:7">
      <c r="F75" s="3"/>
      <c r="G75" s="3"/>
    </row>
    <row r="76" spans="2:7">
      <c r="F76" s="3"/>
      <c r="G76" s="3"/>
    </row>
    <row r="77" spans="2:7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Content!A1" display="Content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U28"/>
  <sheetViews>
    <sheetView showGridLines="0" view="pageBreakPreview" zoomScaleNormal="100" zoomScaleSheetLayoutView="100" workbookViewId="0">
      <selection activeCell="B2" sqref="B2"/>
    </sheetView>
  </sheetViews>
  <sheetFormatPr defaultRowHeight="15"/>
  <cols>
    <col min="1" max="1" width="12" customWidth="1"/>
    <col min="13" max="13" width="12" customWidth="1"/>
  </cols>
  <sheetData>
    <row r="1" spans="1:13">
      <c r="A1" s="237" t="s">
        <v>51</v>
      </c>
      <c r="B1" s="356" t="str">
        <f>INDEX(Content!$B$3:$G$40,MATCH(A1,Content!$A$3:$A$35,0),1)</f>
        <v>The balance of risks is shifted towards the pro-inflationary side.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</row>
    <row r="18" spans="10:21">
      <c r="U18" t="s">
        <v>1</v>
      </c>
    </row>
    <row r="26" spans="10:21">
      <c r="J26" s="339" t="s">
        <v>12</v>
      </c>
      <c r="K26" s="339"/>
      <c r="L26" s="339"/>
      <c r="M26" s="339"/>
    </row>
    <row r="27" spans="10:21">
      <c r="J27" s="340" t="s">
        <v>11</v>
      </c>
      <c r="K27" s="340"/>
      <c r="L27" s="340"/>
      <c r="M27" s="340"/>
    </row>
    <row r="28" spans="10:21">
      <c r="J28" s="341" t="s">
        <v>5</v>
      </c>
      <c r="K28" s="341"/>
      <c r="L28" s="341"/>
      <c r="M28" s="341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U17"/>
  <sheetViews>
    <sheetView view="pageBreakPreview" zoomScaleNormal="100" zoomScaleSheetLayoutView="100" workbookViewId="0">
      <selection activeCell="B17" sqref="B17:C17"/>
    </sheetView>
  </sheetViews>
  <sheetFormatPr defaultColWidth="9.140625" defaultRowHeight="15"/>
  <cols>
    <col min="1" max="1" width="18.140625" style="65" customWidth="1"/>
    <col min="2" max="6" width="12.5703125" style="65" customWidth="1"/>
    <col min="7" max="7" width="8.42578125" style="65" customWidth="1"/>
    <col min="8" max="8" width="8.28515625" style="65" customWidth="1"/>
    <col min="9" max="9" width="8.42578125" style="65" customWidth="1"/>
    <col min="10" max="10" width="8.5703125" style="65" customWidth="1"/>
    <col min="11" max="11" width="1.5703125" style="65" customWidth="1"/>
    <col min="12" max="12" width="4.5703125" style="65" customWidth="1"/>
    <col min="13" max="19" width="6.28515625" style="65" customWidth="1"/>
    <col min="20" max="20" width="6" style="65" customWidth="1"/>
    <col min="21" max="21" width="5.42578125" style="65" customWidth="1"/>
    <col min="22" max="16384" width="9.140625" style="65"/>
  </cols>
  <sheetData>
    <row r="1" spans="1:21">
      <c r="A1" s="308" t="s">
        <v>49</v>
      </c>
      <c r="B1" s="364" t="str">
        <f>INDEX(Content!$B$3:$G$40,MATCH(A1,Content!$A$3:$A$35,0),1)</f>
        <v>Decomposition of the current account of the balance of payments.</v>
      </c>
      <c r="C1" s="365"/>
      <c r="D1" s="365"/>
      <c r="E1" s="365"/>
      <c r="F1" s="366"/>
      <c r="G1" s="364"/>
      <c r="H1" s="365"/>
      <c r="I1" s="365"/>
      <c r="J1" s="366"/>
      <c r="K1" s="46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1" ht="25.5">
      <c r="A2" s="196" t="s">
        <v>78</v>
      </c>
      <c r="B2" s="197" t="s">
        <v>79</v>
      </c>
      <c r="C2" s="198" t="s">
        <v>88</v>
      </c>
      <c r="D2" s="198" t="s">
        <v>89</v>
      </c>
      <c r="E2" s="198" t="s">
        <v>80</v>
      </c>
      <c r="F2" s="198" t="s">
        <v>81</v>
      </c>
      <c r="G2" s="359" t="s">
        <v>12</v>
      </c>
      <c r="H2" s="360"/>
      <c r="I2" s="360"/>
      <c r="J2" s="361"/>
      <c r="K2" s="46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>
      <c r="A3" s="199">
        <v>2020</v>
      </c>
      <c r="B3" s="191">
        <v>-11.1</v>
      </c>
      <c r="C3" s="191">
        <v>44.1</v>
      </c>
      <c r="D3" s="191">
        <v>-38.1</v>
      </c>
      <c r="E3" s="191">
        <v>-3.2</v>
      </c>
      <c r="F3" s="191">
        <v>-13.8</v>
      </c>
      <c r="G3" s="362" t="s">
        <v>11</v>
      </c>
      <c r="H3" s="362"/>
      <c r="I3" s="362"/>
      <c r="J3" s="363"/>
      <c r="K3" s="46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>
      <c r="A4" s="199">
        <v>2021</v>
      </c>
      <c r="B4" s="191">
        <v>-2.6794586826445976</v>
      </c>
      <c r="C4" s="191">
        <v>65.790637963330013</v>
      </c>
      <c r="D4" s="191">
        <v>-41.56251860508565</v>
      </c>
      <c r="E4" s="191">
        <v>-2.0995373622222324</v>
      </c>
      <c r="F4" s="191">
        <v>-24.808040678666728</v>
      </c>
      <c r="G4" s="52"/>
      <c r="H4" s="52"/>
      <c r="I4" s="52"/>
      <c r="J4" s="52"/>
      <c r="K4" s="46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>
      <c r="A5" s="199">
        <v>2022</v>
      </c>
      <c r="B5" s="191">
        <v>6.436402618022468</v>
      </c>
      <c r="C5" s="191">
        <v>85.630418900070637</v>
      </c>
      <c r="D5" s="191">
        <v>-50.633264495155807</v>
      </c>
      <c r="E5" s="191">
        <v>-1.6146713829609383</v>
      </c>
      <c r="F5" s="191">
        <v>-26.94608040393144</v>
      </c>
      <c r="G5" s="47"/>
      <c r="H5" s="47"/>
      <c r="I5" s="47"/>
      <c r="J5" s="47"/>
      <c r="K5" s="46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>
      <c r="A6" s="199">
        <v>2023</v>
      </c>
      <c r="B6" s="191">
        <v>-9.3154696910385937</v>
      </c>
      <c r="C6" s="191">
        <v>80.251516913869978</v>
      </c>
      <c r="D6" s="191">
        <v>-60.388086748717981</v>
      </c>
      <c r="E6" s="191">
        <v>-1.6226907803845048</v>
      </c>
      <c r="F6" s="191">
        <v>-27.556209075806088</v>
      </c>
      <c r="G6" s="47"/>
      <c r="H6" s="47"/>
      <c r="I6" s="47"/>
      <c r="J6" s="47"/>
      <c r="K6" s="46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spans="1:21">
      <c r="A7" s="199">
        <v>2024</v>
      </c>
      <c r="B7" s="191">
        <v>-7.9354950776720248</v>
      </c>
      <c r="C7" s="191">
        <v>78.979394589511202</v>
      </c>
      <c r="D7" s="191">
        <v>-61.765353899058113</v>
      </c>
      <c r="E7" s="191">
        <v>-1.1613630900255807</v>
      </c>
      <c r="F7" s="191">
        <v>-23.988172678099527</v>
      </c>
      <c r="G7" s="47"/>
      <c r="H7" s="47"/>
      <c r="I7" s="47"/>
      <c r="J7" s="47"/>
      <c r="K7" s="46"/>
      <c r="L7" s="47"/>
      <c r="M7" s="47"/>
      <c r="N7" s="47"/>
      <c r="O7" s="47"/>
      <c r="P7" s="47"/>
      <c r="Q7" s="47"/>
      <c r="R7" s="47"/>
      <c r="S7" s="47"/>
      <c r="T7" s="47"/>
      <c r="U7" s="47"/>
    </row>
    <row r="8" spans="1:21">
      <c r="A8" s="199">
        <v>2025</v>
      </c>
      <c r="B8" s="191">
        <v>-10.942088272166803</v>
      </c>
      <c r="C8" s="191">
        <v>79.955622711376563</v>
      </c>
      <c r="D8" s="191">
        <v>-65.412069247558435</v>
      </c>
      <c r="E8" s="191">
        <v>-1.1601039195247644</v>
      </c>
      <c r="F8" s="191">
        <v>-24.325537816460152</v>
      </c>
      <c r="G8" s="47"/>
      <c r="H8" s="47"/>
      <c r="I8" s="47"/>
      <c r="J8" s="47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1:21" ht="15" customHeight="1">
      <c r="A9" s="199">
        <v>2026</v>
      </c>
      <c r="B9" s="191">
        <v>-13.908679351110022</v>
      </c>
      <c r="C9" s="191">
        <v>77.148320645109862</v>
      </c>
      <c r="D9" s="191">
        <v>-67.174291167490225</v>
      </c>
      <c r="E9" s="191">
        <v>-1.1535263988235225</v>
      </c>
      <c r="F9" s="191">
        <v>-22.729182429906142</v>
      </c>
      <c r="G9" s="47"/>
      <c r="H9" s="47"/>
      <c r="I9" s="47"/>
      <c r="J9" s="47"/>
      <c r="K9" s="46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spans="1:21">
      <c r="A10" s="199">
        <v>2027</v>
      </c>
      <c r="B10" s="191">
        <v>-14.519781203516464</v>
      </c>
      <c r="C10" s="191">
        <v>79.12247070332063</v>
      </c>
      <c r="D10" s="191">
        <v>-69.377735916985444</v>
      </c>
      <c r="E10" s="191">
        <v>-1.2854879734803604</v>
      </c>
      <c r="F10" s="191">
        <v>-22.979028016371288</v>
      </c>
      <c r="G10" s="47"/>
      <c r="H10" s="47"/>
      <c r="I10" s="47"/>
      <c r="J10" s="47"/>
      <c r="K10" s="46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spans="1:21">
      <c r="A11" s="47"/>
      <c r="B11" s="47"/>
      <c r="C11" s="47"/>
      <c r="D11" s="47"/>
      <c r="E11" s="47"/>
      <c r="F11" s="47"/>
      <c r="G11" s="95"/>
      <c r="H11" s="47"/>
      <c r="I11" s="47"/>
      <c r="J11" s="47"/>
      <c r="K11" s="46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2" spans="1:2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</row>
    <row r="13" spans="1:2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6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6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spans="1:2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6"/>
      <c r="L15" s="47"/>
      <c r="M15" s="47"/>
      <c r="N15" s="47"/>
      <c r="O15" s="47"/>
      <c r="P15" s="47"/>
      <c r="Q15" s="47"/>
      <c r="R15" s="341" t="s">
        <v>5</v>
      </c>
      <c r="S15" s="341"/>
      <c r="T15" s="341"/>
      <c r="U15" s="341"/>
    </row>
    <row r="17" spans="1:10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5">
    <mergeCell ref="G2:J2"/>
    <mergeCell ref="G3:J3"/>
    <mergeCell ref="B1:F1"/>
    <mergeCell ref="R15:U15"/>
    <mergeCell ref="G1:J1"/>
  </mergeCells>
  <hyperlinks>
    <hyperlink ref="R15:U15" location="Content!A1" display="Content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раунды\ПР_2024.11\ДоДКП\Таблицы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Content!$A$2:$A$40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37</vt:i4>
      </vt:variant>
      <vt:variant>
        <vt:lpstr>Именованные диапазоны</vt:lpstr>
      </vt:variant>
      <vt:variant>
        <vt:i4>37</vt:i4>
      </vt:variant>
    </vt:vector>
  </HeadingPairs>
  <TitlesOfParts>
    <vt:vector size="74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'29'!tau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2025-12-03T11:17:06Z</dcterms:modified>
</cp:coreProperties>
</file>