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7.xml" ContentType="application/vnd.openxmlformats-officedocument.themeOverride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8.xml" ContentType="application/vnd.openxmlformats-officedocument.themeOverride+xml"/>
  <Override PartName="/xl/drawings/drawing29.xml" ContentType="application/vnd.openxmlformats-officedocument.drawing+xml"/>
  <Override PartName="/xl/tables/table1.xml" ContentType="application/vnd.openxmlformats-officedocument.spreadsheetml.tab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9.xml" ContentType="application/vnd.openxmlformats-officedocument.themeOverride+xml"/>
  <Override PartName="/xl/drawings/drawing30.xml" ContentType="application/vnd.openxmlformats-officedocument.drawing+xml"/>
  <Override PartName="/xl/tables/table2.xml" ContentType="application/vnd.openxmlformats-officedocument.spreadsheetml.tab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0.xml" ContentType="application/vnd.openxmlformats-officedocument.themeOverrid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1.xml" ContentType="application/vnd.openxmlformats-officedocument.themeOverride+xml"/>
  <Override PartName="/xl/drawings/drawing32.xml" ContentType="application/vnd.openxmlformats-officedocument.drawing+xml"/>
  <Override PartName="/xl/tables/table3.xml" ContentType="application/vnd.openxmlformats-officedocument.spreadsheetml.tab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2.xml" ContentType="application/vnd.openxmlformats-officedocument.themeOverride+xml"/>
  <Override PartName="/xl/drawings/drawing33.xml" ContentType="application/vnd.openxmlformats-officedocument.drawing+xml"/>
  <Override PartName="/xl/tables/table4.xml" ContentType="application/vnd.openxmlformats-officedocument.spreadsheetml.tab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3.xml" ContentType="application/vnd.openxmlformats-officedocument.themeOverride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6.xml" ContentType="application/vnd.openxmlformats-officedocument.drawing+xml"/>
  <Override PartName="/xl/tables/table5.xml" ContentType="application/vnd.openxmlformats-officedocument.spreadsheetml.tab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theme/themeOverride14.xml" ContentType="application/vnd.openxmlformats-officedocument.themeOverride+xml"/>
  <Override PartName="/xl/drawings/drawing38.xml" ContentType="application/vnd.openxmlformats-officedocument.drawing+xml"/>
  <Override PartName="/xl/charts/chart34.xml" ContentType="application/vnd.openxmlformats-officedocument.drawingml.chart+xml"/>
  <Override PartName="/xl/theme/themeOverride15.xml" ContentType="application/vnd.openxmlformats-officedocument.themeOverride+xml"/>
  <Override PartName="/xl/drawings/drawing39.xml" ContentType="application/vnd.openxmlformats-officedocument.drawing+xml"/>
  <Override PartName="/xl/charts/chart35.xml" ContentType="application/vnd.openxmlformats-officedocument.drawingml.chart+xml"/>
  <Override PartName="/xl/drawings/drawing40.xml" ContentType="application/vnd.openxmlformats-officedocument.drawing+xml"/>
  <Override PartName="/xl/charts/chart36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907" activeTab="21"/>
  </bookViews>
  <sheets>
    <sheet name="Content" sheetId="322" r:id="rId1"/>
    <sheet name="1" sheetId="52" r:id="rId2"/>
    <sheet name="2" sheetId="328" r:id="rId3"/>
    <sheet name="3" sheetId="51" r:id="rId4"/>
    <sheet name="4" sheetId="339" r:id="rId5"/>
    <sheet name="5" sheetId="125" r:id="rId6"/>
    <sheet name="6" sheetId="176" r:id="rId7"/>
    <sheet name="7" sheetId="148" r:id="rId8"/>
    <sheet name="8" sheetId="352" r:id="rId9"/>
    <sheet name="9" sheetId="329" r:id="rId10"/>
    <sheet name="10" sheetId="330" r:id="rId11"/>
    <sheet name="11" sheetId="331" r:id="rId12"/>
    <sheet name="12" sheetId="360" r:id="rId13"/>
    <sheet name="13" sheetId="355" r:id="rId14"/>
    <sheet name="14" sheetId="361" r:id="rId15"/>
    <sheet name="15" sheetId="362" r:id="rId16"/>
    <sheet name="16" sheetId="363" r:id="rId17"/>
    <sheet name="17" sheetId="364" r:id="rId18"/>
    <sheet name="18" sheetId="365" r:id="rId19"/>
    <sheet name="19" sheetId="366" r:id="rId20"/>
    <sheet name="20" sheetId="347" r:id="rId21"/>
    <sheet name="21" sheetId="348" r:id="rId22"/>
    <sheet name="22" sheetId="353" r:id="rId23"/>
    <sheet name="23" sheetId="354" r:id="rId24"/>
    <sheet name="24" sheetId="349" r:id="rId25"/>
    <sheet name="25" sheetId="350" r:id="rId26"/>
    <sheet name="26" sheetId="367" r:id="rId27"/>
    <sheet name="27" sheetId="369" r:id="rId28"/>
    <sheet name="28" sheetId="370" r:id="rId29"/>
    <sheet name="29" sheetId="368" r:id="rId30"/>
    <sheet name="30" sheetId="195" r:id="rId31"/>
    <sheet name="31" sheetId="137" r:id="rId32"/>
    <sheet name="32" sheetId="140" r:id="rId33"/>
    <sheet name="33" sheetId="143" r:id="rId34"/>
    <sheet name="34" sheetId="162" r:id="rId35"/>
    <sheet name="35" sheetId="169" r:id="rId36"/>
    <sheet name="36" sheetId="150" r:id="rId37"/>
    <sheet name="37" sheetId="193" r:id="rId38"/>
    <sheet name="38" sheetId="216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14" localSheetId="16">#REF!</definedName>
    <definedName name="_14" localSheetId="17">#REF!</definedName>
    <definedName name="_14" localSheetId="19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 localSheetId="26">#REF!</definedName>
    <definedName name="_14" localSheetId="27">#REF!</definedName>
    <definedName name="_14" localSheetId="28">#REF!</definedName>
    <definedName name="_14" localSheetId="29">#REF!</definedName>
    <definedName name="_14">#REF!</definedName>
    <definedName name="_Toc19120761" localSheetId="0">Content!#REF!</definedName>
    <definedName name="esr" localSheetId="16">#REF!</definedName>
    <definedName name="esr" localSheetId="17">#REF!</definedName>
    <definedName name="esr" localSheetId="19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 localSheetId="26">#REF!</definedName>
    <definedName name="esr" localSheetId="27">#REF!</definedName>
    <definedName name="esr" localSheetId="28">#REF!</definedName>
    <definedName name="esr" localSheetId="29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2">#REF!</definedName>
    <definedName name="h_555" localSheetId="23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31">'31'!$D$5</definedName>
    <definedName name="tau" localSheetId="38">'38'!#REF!</definedName>
    <definedName name="terertg36154561451468" localSheetId="16">#REF!</definedName>
    <definedName name="terertg36154561451468" localSheetId="17">#REF!</definedName>
    <definedName name="terertg36154561451468" localSheetId="19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 localSheetId="26">#REF!</definedName>
    <definedName name="terertg36154561451468" localSheetId="27">#REF!</definedName>
    <definedName name="terertg36154561451468" localSheetId="28">#REF!</definedName>
    <definedName name="terertg36154561451468" localSheetId="29">#REF!</definedName>
    <definedName name="terertg36154561451468">#REF!</definedName>
    <definedName name="wdqd" localSheetId="16">#REF!</definedName>
    <definedName name="wdqd" localSheetId="17">#REF!</definedName>
    <definedName name="wdqd" localSheetId="26">#REF!</definedName>
    <definedName name="wdqd" localSheetId="27">#REF!</definedName>
    <definedName name="wdqd" localSheetId="28">#REF!</definedName>
    <definedName name="wdqd" localSheetId="29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2">#REF!</definedName>
    <definedName name="а1" localSheetId="23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 localSheetId="16">#REF!</definedName>
    <definedName name="выс" localSheetId="17">#REF!</definedName>
    <definedName name="выс" localSheetId="26">#REF!</definedName>
    <definedName name="выс" localSheetId="27">#REF!</definedName>
    <definedName name="выс" localSheetId="28">#REF!</definedName>
    <definedName name="выс" localSheetId="29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2">#REF!</definedName>
    <definedName name="ә" localSheetId="23">#REF!</definedName>
    <definedName name="ә" localSheetId="25">#REF!</definedName>
    <definedName name="ә" localSheetId="26">#REF!</definedName>
    <definedName name="ә" localSheetId="27">#REF!</definedName>
    <definedName name="ә" localSheetId="28">#REF!</definedName>
    <definedName name="ә" localSheetId="29">#REF!</definedName>
    <definedName name="ә" localSheetId="4">#REF!</definedName>
    <definedName name="ә" localSheetId="8">#REF!</definedName>
    <definedName name="ә" localSheetId="0">#REF!</definedName>
    <definedName name="ә">#REF!</definedName>
    <definedName name="ә1" localSheetId="16">#REF!</definedName>
    <definedName name="ә1" localSheetId="17">#REF!</definedName>
    <definedName name="ә1" localSheetId="19">#REF!</definedName>
    <definedName name="ә1" localSheetId="22">#REF!</definedName>
    <definedName name="ә1" localSheetId="23">#REF!</definedName>
    <definedName name="ә1" localSheetId="26">#REF!</definedName>
    <definedName name="ә1" localSheetId="27">#REF!</definedName>
    <definedName name="ә1" localSheetId="28">#REF!</definedName>
    <definedName name="ә1" localSheetId="29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2">#REF!</definedName>
    <definedName name="ии" localSheetId="23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2">#REF!</definedName>
    <definedName name="н99" localSheetId="23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'1'!$A$1:$J$21</definedName>
    <definedName name="_xlnm.Print_Area" localSheetId="10">'10'!$A$1:$W$40</definedName>
    <definedName name="_xlnm.Print_Area" localSheetId="11">'11'!$A$1:$S$33</definedName>
    <definedName name="_xlnm.Print_Area" localSheetId="12">'12'!$A$1:$V$17</definedName>
    <definedName name="_xlnm.Print_Area" localSheetId="13">'13'!$A$1:$Q$16</definedName>
    <definedName name="_xlnm.Print_Area" localSheetId="14">'14'!$A$1:$V$13</definedName>
    <definedName name="_xlnm.Print_Area" localSheetId="15">'15'!$A$1:$L$21</definedName>
    <definedName name="_xlnm.Print_Area" localSheetId="16">'16'!$A$1:$N$20</definedName>
    <definedName name="_xlnm.Print_Area" localSheetId="17">'17'!$A$1:$N$20</definedName>
    <definedName name="_xlnm.Print_Area" localSheetId="18">'18'!$A$1:$N$13</definedName>
    <definedName name="_xlnm.Print_Area" localSheetId="19">'19'!$A$1:$O$20</definedName>
    <definedName name="_xlnm.Print_Area" localSheetId="2">'2'!$A$1:$J$22</definedName>
    <definedName name="_xlnm.Print_Area" localSheetId="20">'20'!$A$1:$N$16</definedName>
    <definedName name="_xlnm.Print_Area" localSheetId="21">'21'!$A$1:$S$13</definedName>
    <definedName name="_xlnm.Print_Area" localSheetId="22">'22'!$A$1:$T$15</definedName>
    <definedName name="_xlnm.Print_Area" localSheetId="23">'23'!$A$1:$R$14</definedName>
    <definedName name="_xlnm.Print_Area" localSheetId="24">'24'!$A$1:$T$14</definedName>
    <definedName name="_xlnm.Print_Area" localSheetId="25">'25'!$A$1:$O$15</definedName>
    <definedName name="_xlnm.Print_Area" localSheetId="26">'26'!$A$1:$Q$15</definedName>
    <definedName name="_xlnm.Print_Area" localSheetId="27">'27'!$A$1:$N$15</definedName>
    <definedName name="_xlnm.Print_Area" localSheetId="28">'28'!$A$1:$S$15</definedName>
    <definedName name="_xlnm.Print_Area" localSheetId="29">'29'!$A$1:$N$15</definedName>
    <definedName name="_xlnm.Print_Area" localSheetId="3">'3'!$A$1:$I$18</definedName>
    <definedName name="_xlnm.Print_Area" localSheetId="30">'30'!$A$1:$S$881</definedName>
    <definedName name="_xlnm.Print_Area" localSheetId="31">'31'!$A$1:$T$106</definedName>
    <definedName name="_xlnm.Print_Area" localSheetId="32">'32'!$A$1:$S$45</definedName>
    <definedName name="_xlnm.Print_Area" localSheetId="33">'33'!$A$1:$Q$44</definedName>
    <definedName name="_xlnm.Print_Area" localSheetId="34">'34'!$A$1:$R$32</definedName>
    <definedName name="_xlnm.Print_Area" localSheetId="35">'35'!$A$1:$T$654</definedName>
    <definedName name="_xlnm.Print_Area" localSheetId="36">'36'!$A$1:$S$21</definedName>
    <definedName name="_xlnm.Print_Area" localSheetId="37">'37'!$A$1:$T$45</definedName>
    <definedName name="_xlnm.Print_Area" localSheetId="38">'38'!$A$1:$R$33</definedName>
    <definedName name="_xlnm.Print_Area" localSheetId="4">'4'!$A$1:$I$18</definedName>
    <definedName name="_xlnm.Print_Area" localSheetId="5">'5'!$A$1:$I$20</definedName>
    <definedName name="_xlnm.Print_Area" localSheetId="6">'6'!$A$1:$I$20</definedName>
    <definedName name="_xlnm.Print_Area" localSheetId="7">'7'!$A$1:$M$28</definedName>
    <definedName name="_xlnm.Print_Area" localSheetId="8">'8'!$A$1:$U$16</definedName>
    <definedName name="_xlnm.Print_Area" localSheetId="0">Content!$A$1:$G$42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2">#REF!</definedName>
    <definedName name="Р99" localSheetId="23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6">#REF!</definedName>
    <definedName name="цв" localSheetId="17">#REF!</definedName>
    <definedName name="цв" localSheetId="19">#REF!</definedName>
    <definedName name="цв" localSheetId="22">#REF!</definedName>
    <definedName name="цв" localSheetId="23">#REF!</definedName>
    <definedName name="цв" localSheetId="26">#REF!</definedName>
    <definedName name="цв" localSheetId="27">#REF!</definedName>
    <definedName name="цв" localSheetId="28">#REF!</definedName>
    <definedName name="цв" localSheetId="29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2">#REF!</definedName>
    <definedName name="цуцу" localSheetId="23">#REF!</definedName>
    <definedName name="цуцу" localSheetId="25">#REF!</definedName>
    <definedName name="цуцу" localSheetId="26">#REF!</definedName>
    <definedName name="цуцу" localSheetId="27">#REF!</definedName>
    <definedName name="цуцу" localSheetId="28">#REF!</definedName>
    <definedName name="цуцу" localSheetId="29">#REF!</definedName>
    <definedName name="цуцу" localSheetId="4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2">#REF!</definedName>
    <definedName name="цц" localSheetId="23">#REF!</definedName>
    <definedName name="цц" localSheetId="25">#REF!</definedName>
    <definedName name="цц" localSheetId="26">#REF!</definedName>
    <definedName name="цц" localSheetId="27">#REF!</definedName>
    <definedName name="цц" localSheetId="28">#REF!</definedName>
    <definedName name="цц" localSheetId="29">#REF!</definedName>
    <definedName name="цц" localSheetId="4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216" l="1"/>
  <c r="B1" i="193"/>
  <c r="B1" i="169"/>
  <c r="B1" i="162"/>
  <c r="B1" i="143"/>
  <c r="B1" i="140"/>
  <c r="B1" i="150"/>
  <c r="B1" i="370" l="1"/>
  <c r="B1" i="369"/>
  <c r="B1" i="368"/>
  <c r="B1" i="367"/>
  <c r="B1" i="366" l="1"/>
  <c r="B1" i="365"/>
  <c r="B1" i="364"/>
  <c r="B1" i="363"/>
  <c r="B1" i="362" l="1"/>
  <c r="B1" i="361"/>
  <c r="B1" i="329" l="1"/>
  <c r="B1" i="360" l="1"/>
  <c r="B1" i="355" l="1"/>
  <c r="B1" i="354" l="1"/>
  <c r="B1" i="353"/>
  <c r="B1" i="51"/>
  <c r="B1" i="350"/>
  <c r="B1" i="349"/>
  <c r="B1" i="348" l="1"/>
  <c r="B1" i="347"/>
  <c r="B1" i="137" l="1"/>
  <c r="B1" i="195"/>
  <c r="B1" i="328"/>
  <c r="B1" i="52"/>
  <c r="B1" i="339" l="1"/>
  <c r="B1" i="331" l="1"/>
  <c r="B1" i="330"/>
  <c r="B1" i="148"/>
  <c r="B1" i="176"/>
  <c r="B1" i="125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<sst xmlns="http://schemas.openxmlformats.org/spreadsheetml/2006/main" count="484" uniqueCount="242">
  <si>
    <t>TONIA</t>
  </si>
  <si>
    <t xml:space="preserve"> </t>
  </si>
  <si>
    <t>Spot curve</t>
  </si>
  <si>
    <t>Date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</si>
  <si>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</si>
  <si>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Content</t>
  </si>
  <si>
    <t>NBK</t>
  </si>
  <si>
    <t>KASE</t>
  </si>
  <si>
    <t>NBK calculations</t>
  </si>
  <si>
    <t>BNS ASPR</t>
  </si>
  <si>
    <t>FusionLab</t>
  </si>
  <si>
    <t>NBK forecasts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</si>
  <si>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</si>
  <si>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</si>
  <si>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</si>
  <si>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</si>
  <si>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</si>
  <si>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</si>
  <si>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</si>
  <si>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</si>
  <si>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Median of core inflation estimates</t>
  </si>
  <si>
    <t>Figure 27</t>
  </si>
  <si>
    <t>Figure 26</t>
  </si>
  <si>
    <t>Figure 28</t>
  </si>
  <si>
    <t>Figure 29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</si>
  <si>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</si>
  <si>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</si>
  <si>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</si>
  <si>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</si>
  <si>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</si>
  <si>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</si>
  <si>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</si>
  <si>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</si>
  <si>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</si>
  <si>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</si>
  <si>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</si>
  <si>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</si>
  <si>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</si>
  <si>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</si>
  <si>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</si>
  <si>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Base rate band</t>
  </si>
  <si>
    <t>Base rate</t>
  </si>
  <si>
    <t>In years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</si>
  <si>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</si>
  <si>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</si>
  <si>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</si>
  <si>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</si>
  <si>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</si>
  <si>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</si>
  <si>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</si>
  <si>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</si>
  <si>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</si>
  <si>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</si>
  <si>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</si>
  <si>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</si>
  <si>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</si>
  <si>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Quarter</t>
  </si>
  <si>
    <t>Figure 7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</si>
  <si>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</si>
  <si>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</si>
  <si>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</si>
  <si>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</si>
  <si>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</si>
  <si>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</si>
  <si>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</si>
  <si>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</si>
  <si>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</si>
  <si>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</si>
  <si>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</si>
  <si>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</si>
  <si>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13</t>
  </si>
  <si>
    <t>legal entities</t>
  </si>
  <si>
    <t>individuals</t>
  </si>
  <si>
    <t>business</t>
  </si>
  <si>
    <t>I</t>
  </si>
  <si>
    <t>II</t>
  </si>
  <si>
    <t>III</t>
  </si>
  <si>
    <t>IV</t>
  </si>
  <si>
    <t>Money Supply, YoY, %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</si>
  <si>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</si>
  <si>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</si>
  <si>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</si>
  <si>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</si>
  <si>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</si>
  <si>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Agriculture</t>
  </si>
  <si>
    <t>Mining</t>
  </si>
  <si>
    <t>Public sector</t>
  </si>
  <si>
    <t>Figure 21</t>
  </si>
  <si>
    <t>Deposit Rates in National Currency, %</t>
  </si>
  <si>
    <t>Billion USD</t>
  </si>
  <si>
    <t>Current Account</t>
  </si>
  <si>
    <t>Balance of Services</t>
  </si>
  <si>
    <t>Income Balance</t>
  </si>
  <si>
    <t>Revaluation of FX retail deposits</t>
  </si>
  <si>
    <t>Revaluation of FX corporate deposits</t>
  </si>
  <si>
    <t>Revaluation of FX deposits</t>
  </si>
  <si>
    <t>I. ECONOMIC DEVELOPMENT PROSPECTS</t>
  </si>
  <si>
    <t>II. CURRENT MACROECONOMIC CONDITIONS</t>
  </si>
  <si>
    <t>III. THE TRANSMISSION MECHANISM OF MONETARY POLICY</t>
  </si>
  <si>
    <t>The Interest Rate Band and the TONIA.</t>
  </si>
  <si>
    <t xml:space="preserve">Risk-Free Yield Curve, % </t>
  </si>
  <si>
    <t>Resident Deposits in Deposit Organizations, YoY, %</t>
  </si>
  <si>
    <t>Export of Goods</t>
  </si>
  <si>
    <t>Import of Goods</t>
  </si>
  <si>
    <t>loans to the economy</t>
  </si>
  <si>
    <t>Q</t>
  </si>
  <si>
    <t>Inflation m/m</t>
  </si>
  <si>
    <t>CPI s/a</t>
  </si>
  <si>
    <t>CPI s/a 3MA</t>
  </si>
  <si>
    <t>Range of core inflation  estimates</t>
  </si>
  <si>
    <t>Perceived Inflation (past 12 months)</t>
  </si>
  <si>
    <t>Expected inflation (next 12 months)</t>
  </si>
  <si>
    <t>Other sectors</t>
  </si>
  <si>
    <t>Industry</t>
  </si>
  <si>
    <t>Construction</t>
  </si>
  <si>
    <t>Trade</t>
  </si>
  <si>
    <t>Transport</t>
  </si>
  <si>
    <t>Information and comm.</t>
  </si>
  <si>
    <t>Real estate activities</t>
  </si>
  <si>
    <t>Net taxes on prod. and imp.</t>
  </si>
  <si>
    <t>GDP</t>
  </si>
  <si>
    <t>Final consumption of households</t>
  </si>
  <si>
    <t>Final consumption of government administration</t>
  </si>
  <si>
    <t>Gross capital formation</t>
  </si>
  <si>
    <t>NPISH</t>
  </si>
  <si>
    <t>Net export</t>
  </si>
  <si>
    <t>MF RK</t>
  </si>
  <si>
    <t>EIA, Consensus Ecs., NBK calculations</t>
  </si>
  <si>
    <t>Up to 1 year</t>
  </si>
  <si>
    <t>1-5 years</t>
  </si>
  <si>
    <t>Over 5 years</t>
  </si>
  <si>
    <t>Volume of GSs issuance by the MoF RK, billion tenge</t>
  </si>
  <si>
    <t>Retail trade</t>
  </si>
  <si>
    <t>Food</t>
  </si>
  <si>
    <t>Non-food</t>
  </si>
  <si>
    <t>Total number of housing purchase and sale transactions, in thousand units</t>
  </si>
  <si>
    <t xml:space="preserve">Real wage </t>
  </si>
  <si>
    <t>Transfers to population in real terms</t>
  </si>
  <si>
    <t>Manufacturing</t>
  </si>
  <si>
    <t>Transport and warehousing</t>
  </si>
  <si>
    <t xml:space="preserve">BNS ASPR </t>
  </si>
  <si>
    <t>Expected inflation in 5 years</t>
  </si>
  <si>
    <t>Overall deficit target by 2030</t>
  </si>
  <si>
    <t>Non-oil deficit target by 2030</t>
  </si>
  <si>
    <t>Figure 30</t>
  </si>
  <si>
    <t>Figure 31</t>
  </si>
  <si>
    <t>Figure 32</t>
  </si>
  <si>
    <t>Real wage</t>
  </si>
  <si>
    <t>Inflation target</t>
  </si>
  <si>
    <t>Содержание</t>
  </si>
  <si>
    <t>Consumer purposes</t>
  </si>
  <si>
    <t>Mortgage loans</t>
  </si>
  <si>
    <t>Other purposes</t>
  </si>
  <si>
    <t>Total loans (issued)</t>
  </si>
  <si>
    <t>Food and beverage services</t>
  </si>
  <si>
    <t>Investment in fixed capital, in % , YoY</t>
  </si>
  <si>
    <t>Labor force</t>
  </si>
  <si>
    <t>Hired employees</t>
  </si>
  <si>
    <t>Nominal wage</t>
  </si>
  <si>
    <t>Various monthly inflation measures remain elevated.</t>
  </si>
  <si>
    <t>Overall deficit</t>
  </si>
  <si>
    <t>Decomposition of the Current Account of the Balance of Payments</t>
  </si>
  <si>
    <t>Eurostat, National Bureau of Statistics of China, Rosstat, Consensus Ecs., СBR, NBK estimation</t>
  </si>
  <si>
    <t>UN FAO, NBK calculations</t>
  </si>
  <si>
    <t>Real estate</t>
  </si>
  <si>
    <t xml:space="preserve">Housing utilities (electricity supply + water supply) </t>
  </si>
  <si>
    <t>Aggregated External Inflation – High inflation in Russia will remain the main source of external price pressures.</t>
  </si>
  <si>
    <t>Annual inflation remains elevated.</t>
  </si>
  <si>
    <t>Expected inflation (next 12 months), 3MA</t>
  </si>
  <si>
    <t>Inflation expectations remain elevated.</t>
  </si>
  <si>
    <t>Investment activity in the economy accelerated in the second quarter of 2025.</t>
  </si>
  <si>
    <t xml:space="preserve">The growth of investments was supported by both public and private investments. </t>
  </si>
  <si>
    <t xml:space="preserve">The labor supply increased in the second quarter of 2025 amid an increase in the employed and a decrease in the unemployed population. </t>
  </si>
  <si>
    <t>Despite the increase in nominal wages, real wages remained unchanged in the second quarter of 2025.</t>
  </si>
  <si>
    <t>Growth of investments in fixed capital, total for the economy</t>
  </si>
  <si>
    <t>Investments in fixed capital, excluding investments from the state budget</t>
  </si>
  <si>
    <t>Non-resource sector, excluding investments from the state budget</t>
  </si>
  <si>
    <t xml:space="preserve">Self-employed </t>
  </si>
  <si>
    <t>Unemployment (RHS)</t>
  </si>
  <si>
    <t>Dynamics of tenge exchange rate against US dollar and Russian ruble</t>
  </si>
  <si>
    <t>Tenge per 1 US dollar</t>
  </si>
  <si>
    <t>Tenge per 1 ruble (right axis)</t>
  </si>
  <si>
    <t>Месяц</t>
  </si>
  <si>
    <t>Год</t>
  </si>
  <si>
    <t>Consumer and investment demand remain the main drivers of economic growth.</t>
  </si>
  <si>
    <t>The growth of retail trade turnover confirms the acceleration of demand in the second quarter of 2025.</t>
  </si>
  <si>
    <t>The increase in household demand is also evidenced by the growth in the volume of services provided in the food service sector.</t>
  </si>
  <si>
    <t>Rising demand is observed in the automobile market. The acceleration in car purchases aligns with the dynamics of auto loan issuance.</t>
  </si>
  <si>
    <t>With declining real household incomes, slower real wage growth, and reduced transfers, bank loans remain the primary source of household consumption.</t>
  </si>
  <si>
    <t>Consumer lending, in real terms, continues to be the main driver of household loan issuance growth.</t>
  </si>
  <si>
    <t>Total number of registered automobiles, in thousand units</t>
  </si>
  <si>
    <t>Total number of registered automobiles, in thousand units, SA</t>
  </si>
  <si>
    <t>Auto loan issuance, in real terms, bln KZT (right axis)</t>
  </si>
  <si>
    <t>Growth in home sales is supported by mortgage loans.</t>
  </si>
  <si>
    <t>Total number of housing purchase and sale transactions, in thousand units, SA</t>
  </si>
  <si>
    <t>Issued mortgage loans, in real terms, bln KZT (right axis)</t>
  </si>
  <si>
    <t>*preliminary data for 2025Q2</t>
  </si>
  <si>
    <t>Real income*</t>
  </si>
  <si>
    <t>Current account of the balance of payments</t>
  </si>
  <si>
    <t>Figure 33</t>
  </si>
  <si>
    <t>Figure 34</t>
  </si>
  <si>
    <t>Figure 35</t>
  </si>
  <si>
    <t>Figure 36</t>
  </si>
  <si>
    <t>Figure 37</t>
  </si>
  <si>
    <t>Figure 38</t>
  </si>
  <si>
    <t xml:space="preserve">In the first half of 2025, economic growth was driven by the expansion of business activity in all key sectors.
</t>
  </si>
  <si>
    <t>State budget deficit in the second quarter of 2025 increased, SA, as % of GDP</t>
  </si>
  <si>
    <t>The expansion of the budget deficit is observed against the background of an increase in the non-oil structural deficit. Decomposition of the state budget deficit, SA, as % of GDP</t>
  </si>
  <si>
    <t xml:space="preserve">State budget taxes in real terms show an acceleration in growth in the second quarter of 2025, YoY, % </t>
  </si>
  <si>
    <t>The growth of state budget expenditures in real terms accelerated in the second quarter of 2025, YoY, %</t>
  </si>
  <si>
    <t>Tax collection according to the plan in 2025 is largely provided by local budgets, for the quarter in terms of budget levels, billion tenge</t>
  </si>
  <si>
    <t>Cycle</t>
  </si>
  <si>
    <t>Debt service</t>
  </si>
  <si>
    <t>ECD+Transfers</t>
  </si>
  <si>
    <t>Non-oil structural deficit</t>
  </si>
  <si>
    <t>Taxes</t>
  </si>
  <si>
    <t>CIT</t>
  </si>
  <si>
    <t>IIT</t>
  </si>
  <si>
    <t>Social tax</t>
  </si>
  <si>
    <t xml:space="preserve">VAT </t>
  </si>
  <si>
    <t>Local budgets</t>
  </si>
  <si>
    <t>Republican budget</t>
  </si>
  <si>
    <t>Since the beginning of the year, the state budget</t>
  </si>
  <si>
    <t>Expenses</t>
  </si>
  <si>
    <t>Education</t>
  </si>
  <si>
    <t xml:space="preserve">Healthcare </t>
  </si>
  <si>
    <t>Social assistance</t>
  </si>
  <si>
    <t>Housing and communal services</t>
  </si>
  <si>
    <t>Transport and communications</t>
  </si>
  <si>
    <t>Others</t>
  </si>
  <si>
    <t>Capital</t>
  </si>
  <si>
    <t>Current</t>
  </si>
  <si>
    <t>Primary expenditures of the state budget are increasing against the background of an increase in both current and capital expenses, SA, as % of GDP</t>
  </si>
  <si>
    <t>Primary expenses</t>
  </si>
  <si>
    <t>GDP (%)</t>
  </si>
  <si>
    <t>GDP growth is expected to accelerate this year, followed by a return to potential values in the medium term (yoy, %).</t>
  </si>
  <si>
    <t>The balance of risks is tilted towards pro-inflationary pressures.</t>
  </si>
  <si>
    <t>The baseline scenario for Brent crude oil prices is maintained at USD 60 per barrel.</t>
  </si>
  <si>
    <t>A balanced grain market will contain price pressures in global markets.</t>
  </si>
  <si>
    <t>Aggregated External GDP – Strong forecasts for China and EU supported external sector demand, though overall growth is expected to remain moderate.</t>
  </si>
  <si>
    <t xml:space="preserve">Actual inflation and forecasts are developing in line with the NBK’s expectations. A gradual slowdown of inflation is projected until the end of 2027 (yoy, %). </t>
  </si>
  <si>
    <t xml:space="preserve">NBRK calculations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</si>
</sst>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name val="Calibri"/>
      <family val="2"/>
      <scheme val="minor"/>
    </font>
    <font>
      <sz val="10"/>
      <color theme="1"/>
      <name val="Times New Roman"/>
      <family val="2"/>
      <charset val="204"/>
    </font>
    <font>
      <b/>
      <sz val="9"/>
      <color theme="0"/>
      <name val="Calibri"/>
      <family val="2"/>
      <charset val="204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Calibri"/>
      <family val="2"/>
      <scheme val="minor"/>
    </font>
    <font>
      <sz val="10"/>
      <color rgb="FF92858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24">
    <xf numFmtId="0" fontId="0" fillId="0" borderId="0"/>
    <xf numFmtId="0" fontId="55" fillId="0" borderId="0" applyNumberFormat="0" applyFill="0" applyBorder="0" applyAlignment="0" applyProtection="0"/>
    <xf numFmtId="0" fontId="56" fillId="0" borderId="0"/>
    <xf numFmtId="165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8" fillId="4" borderId="0" applyNumberFormat="0" applyBorder="0" applyAlignment="0" applyProtection="0"/>
    <xf numFmtId="0" fontId="61" fillId="0" borderId="0"/>
    <xf numFmtId="166" fontId="56" fillId="0" borderId="0" applyFont="0" applyFill="0" applyBorder="0" applyAlignment="0" applyProtection="0"/>
    <xf numFmtId="0" fontId="52" fillId="0" borderId="0"/>
    <xf numFmtId="165" fontId="52" fillId="0" borderId="0" applyFont="0" applyFill="0" applyBorder="0" applyAlignment="0" applyProtection="0"/>
    <xf numFmtId="0" fontId="61" fillId="0" borderId="0"/>
    <xf numFmtId="171" fontId="65" fillId="0" borderId="0" applyFill="0" applyBorder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51" fillId="0" borderId="0" applyFont="0" applyFill="0" applyBorder="0" applyAlignment="0" applyProtection="0"/>
    <xf numFmtId="0" fontId="56" fillId="0" borderId="0"/>
    <xf numFmtId="0" fontId="66" fillId="0" borderId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6" fillId="0" borderId="0"/>
    <xf numFmtId="0" fontId="69" fillId="0" borderId="0"/>
    <xf numFmtId="174" fontId="61" fillId="0" borderId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70" fillId="10" borderId="14" applyNumberFormat="0" applyAlignment="0" applyProtection="0"/>
    <xf numFmtId="0" fontId="70" fillId="10" borderId="14" applyNumberFormat="0" applyAlignment="0" applyProtection="0"/>
    <xf numFmtId="0" fontId="70" fillId="10" borderId="14" applyNumberFormat="0" applyAlignment="0" applyProtection="0"/>
    <xf numFmtId="0" fontId="70" fillId="10" borderId="14" applyNumberFormat="0" applyAlignment="0" applyProtection="0"/>
    <xf numFmtId="175" fontId="65" fillId="0" borderId="1" applyBorder="0">
      <protection hidden="1"/>
    </xf>
    <xf numFmtId="0" fontId="71" fillId="23" borderId="15" applyNumberFormat="0" applyAlignment="0" applyProtection="0"/>
    <xf numFmtId="0" fontId="71" fillId="23" borderId="15" applyNumberFormat="0" applyAlignment="0" applyProtection="0"/>
    <xf numFmtId="0" fontId="71" fillId="23" borderId="15" applyNumberFormat="0" applyAlignment="0" applyProtection="0"/>
    <xf numFmtId="0" fontId="71" fillId="23" borderId="15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18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51" fillId="0" borderId="0"/>
    <xf numFmtId="0" fontId="51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69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9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66" fillId="0" borderId="0"/>
    <xf numFmtId="176" fontId="85" fillId="27" borderId="23" applyFont="0" applyFill="0" applyBorder="0">
      <protection hidden="1"/>
    </xf>
    <xf numFmtId="172" fontId="50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86" fillId="0" borderId="0"/>
    <xf numFmtId="0" fontId="87" fillId="0" borderId="0"/>
    <xf numFmtId="0" fontId="66" fillId="0" borderId="0"/>
    <xf numFmtId="0" fontId="56" fillId="0" borderId="0"/>
    <xf numFmtId="165" fontId="56" fillId="0" borderId="0" applyFont="0" applyFill="0" applyBorder="0" applyAlignment="0" applyProtection="0"/>
    <xf numFmtId="0" fontId="88" fillId="0" borderId="0"/>
    <xf numFmtId="0" fontId="89" fillId="0" borderId="0"/>
    <xf numFmtId="177" fontId="50" fillId="0" borderId="0" applyFont="0" applyFill="0" applyBorder="0" applyAlignment="0" applyProtection="0"/>
    <xf numFmtId="0" fontId="90" fillId="0" borderId="0"/>
    <xf numFmtId="164" fontId="56" fillId="0" borderId="0" applyFont="0" applyFill="0" applyBorder="0" applyAlignment="0" applyProtection="0"/>
    <xf numFmtId="175" fontId="65" fillId="0" borderId="1" applyBorder="0">
      <protection hidden="1"/>
    </xf>
    <xf numFmtId="0" fontId="65" fillId="0" borderId="0"/>
    <xf numFmtId="0" fontId="67" fillId="9" borderId="0" applyNumberFormat="0" applyBorder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65" fillId="0" borderId="0"/>
    <xf numFmtId="0" fontId="87" fillId="0" borderId="0"/>
    <xf numFmtId="0" fontId="61" fillId="0" borderId="0"/>
    <xf numFmtId="9" fontId="87" fillId="0" borderId="0" applyFont="0" applyFill="0" applyBorder="0" applyAlignment="0" applyProtection="0"/>
    <xf numFmtId="0" fontId="61" fillId="0" borderId="0"/>
    <xf numFmtId="172" fontId="87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65" fillId="0" borderId="0"/>
    <xf numFmtId="0" fontId="67" fillId="8" borderId="0" applyNumberFormat="0" applyBorder="0" applyAlignment="0" applyProtection="0"/>
    <xf numFmtId="0" fontId="69" fillId="0" borderId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6" borderId="0" applyNumberFormat="0" applyBorder="0" applyAlignment="0" applyProtection="0"/>
    <xf numFmtId="0" fontId="68" fillId="12" borderId="0" applyNumberFormat="0" applyBorder="0" applyAlignment="0" applyProtection="0"/>
    <xf numFmtId="0" fontId="67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9" borderId="0" applyNumberFormat="0" applyBorder="0" applyAlignment="0" applyProtection="0"/>
    <xf numFmtId="0" fontId="67" fillId="7" borderId="0" applyNumberFormat="0" applyBorder="0" applyAlignment="0" applyProtection="0"/>
    <xf numFmtId="0" fontId="67" fillId="5" borderId="0" applyNumberFormat="0" applyBorder="0" applyAlignment="0" applyProtection="0"/>
    <xf numFmtId="0" fontId="68" fillId="17" borderId="0" applyNumberFormat="0" applyBorder="0" applyAlignment="0" applyProtection="0"/>
    <xf numFmtId="0" fontId="68" fillId="13" borderId="0" applyNumberFormat="0" applyBorder="0" applyAlignment="0" applyProtection="0"/>
    <xf numFmtId="0" fontId="68" fillId="15" borderId="0" applyNumberFormat="0" applyBorder="0" applyAlignment="0" applyProtection="0"/>
    <xf numFmtId="0" fontId="67" fillId="11" borderId="0" applyNumberFormat="0" applyBorder="0" applyAlignment="0" applyProtection="0"/>
    <xf numFmtId="0" fontId="67" fillId="10" borderId="0" applyNumberFormat="0" applyBorder="0" applyAlignment="0" applyProtection="0"/>
    <xf numFmtId="0" fontId="67" fillId="8" borderId="0" applyNumberFormat="0" applyBorder="0" applyAlignment="0" applyProtection="0"/>
    <xf numFmtId="0" fontId="67" fillId="6" borderId="0" applyNumberFormat="0" applyBorder="0" applyAlignment="0" applyProtection="0"/>
    <xf numFmtId="9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67" fillId="13" borderId="0" applyNumberFormat="0" applyBorder="0" applyAlignment="0" applyProtection="0"/>
    <xf numFmtId="173" fontId="66" fillId="0" borderId="0" applyFont="0" applyFill="0" applyBorder="0" applyAlignment="0" applyProtection="0"/>
    <xf numFmtId="0" fontId="61" fillId="0" borderId="0"/>
    <xf numFmtId="0" fontId="50" fillId="0" borderId="0"/>
    <xf numFmtId="0" fontId="66" fillId="0" borderId="0"/>
    <xf numFmtId="173" fontId="66" fillId="0" borderId="0" applyFont="0" applyFill="0" applyBorder="0" applyAlignment="0" applyProtection="0"/>
    <xf numFmtId="0" fontId="66" fillId="0" borderId="0"/>
    <xf numFmtId="0" fontId="50" fillId="0" borderId="0"/>
    <xf numFmtId="0" fontId="50" fillId="0" borderId="0"/>
    <xf numFmtId="172" fontId="50" fillId="0" borderId="0" applyFont="0" applyFill="0" applyBorder="0" applyAlignment="0" applyProtection="0"/>
    <xf numFmtId="0" fontId="66" fillId="0" borderId="0"/>
    <xf numFmtId="0" fontId="67" fillId="12" borderId="0" applyNumberFormat="0" applyBorder="0" applyAlignment="0" applyProtection="0"/>
    <xf numFmtId="0" fontId="89" fillId="0" borderId="0"/>
    <xf numFmtId="0" fontId="61" fillId="0" borderId="0"/>
    <xf numFmtId="0" fontId="50" fillId="0" borderId="0"/>
    <xf numFmtId="0" fontId="50" fillId="0" borderId="0"/>
    <xf numFmtId="0" fontId="50" fillId="0" borderId="0"/>
    <xf numFmtId="0" fontId="89" fillId="0" borderId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0" fontId="89" fillId="0" borderId="0"/>
    <xf numFmtId="0" fontId="50" fillId="0" borderId="0"/>
    <xf numFmtId="173" fontId="66" fillId="0" borderId="0" applyFont="0" applyFill="0" applyBorder="0" applyAlignment="0" applyProtection="0"/>
    <xf numFmtId="0" fontId="89" fillId="0" borderId="0"/>
    <xf numFmtId="0" fontId="49" fillId="0" borderId="0"/>
    <xf numFmtId="9" fontId="49" fillId="0" borderId="0" applyFont="0" applyFill="0" applyBorder="0" applyAlignment="0" applyProtection="0"/>
    <xf numFmtId="0" fontId="91" fillId="0" borderId="0">
      <alignment horizontal="center"/>
    </xf>
    <xf numFmtId="0" fontId="91" fillId="0" borderId="0">
      <alignment horizontal="right"/>
    </xf>
    <xf numFmtId="177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0" fontId="4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2" fontId="56" fillId="0" borderId="0" applyFont="0" applyFill="0" applyBorder="0" applyAlignment="0" applyProtection="0"/>
    <xf numFmtId="0" fontId="45" fillId="0" borderId="0"/>
    <xf numFmtId="0" fontId="45" fillId="0" borderId="0"/>
    <xf numFmtId="0" fontId="95" fillId="0" borderId="0"/>
    <xf numFmtId="0" fontId="96" fillId="0" borderId="0">
      <alignment horizontal="center"/>
    </xf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79" fontId="97" fillId="0" borderId="1" applyFill="0" applyBorder="0">
      <protection hidden="1"/>
    </xf>
    <xf numFmtId="0" fontId="44" fillId="0" borderId="0"/>
    <xf numFmtId="0" fontId="56" fillId="0" borderId="0"/>
    <xf numFmtId="0" fontId="56" fillId="0" borderId="0"/>
    <xf numFmtId="0" fontId="61" fillId="0" borderId="0"/>
    <xf numFmtId="0" fontId="43" fillId="0" borderId="0"/>
    <xf numFmtId="9" fontId="43" fillId="0" borderId="0" applyFont="0" applyFill="0" applyBorder="0" applyAlignment="0" applyProtection="0"/>
    <xf numFmtId="0" fontId="42" fillId="0" borderId="0"/>
    <xf numFmtId="165" fontId="42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39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39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8" fillId="0" borderId="0"/>
    <xf numFmtId="165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165" fontId="35" fillId="0" borderId="0" applyFont="0" applyFill="0" applyBorder="0" applyAlignment="0" applyProtection="0"/>
    <xf numFmtId="0" fontId="91" fillId="0" borderId="0">
      <alignment horizontal="center"/>
    </xf>
    <xf numFmtId="0" fontId="34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5" applyNumberFormat="0" applyFill="0" applyAlignment="0" applyProtection="0"/>
    <xf numFmtId="0" fontId="111" fillId="0" borderId="26" applyNumberFormat="0" applyFill="0" applyAlignment="0" applyProtection="0"/>
    <xf numFmtId="0" fontId="112" fillId="0" borderId="27" applyNumberFormat="0" applyFill="0" applyAlignment="0" applyProtection="0"/>
    <xf numFmtId="0" fontId="112" fillId="0" borderId="0" applyNumberFormat="0" applyFill="0" applyBorder="0" applyAlignment="0" applyProtection="0"/>
    <xf numFmtId="0" fontId="113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5" borderId="28" applyNumberFormat="0" applyAlignment="0" applyProtection="0"/>
    <xf numFmtId="0" fontId="116" fillId="36" borderId="29" applyNumberFormat="0" applyAlignment="0" applyProtection="0"/>
    <xf numFmtId="0" fontId="117" fillId="36" borderId="28" applyNumberFormat="0" applyAlignment="0" applyProtection="0"/>
    <xf numFmtId="0" fontId="118" fillId="0" borderId="30" applyNumberFormat="0" applyFill="0" applyAlignment="0" applyProtection="0"/>
    <xf numFmtId="0" fontId="54" fillId="37" borderId="31" applyNumberFormat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8" fillId="0" borderId="33" applyNumberFormat="0" applyFill="0" applyAlignment="0" applyProtection="0"/>
    <xf numFmtId="0" fontId="121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121" fillId="42" borderId="0" applyNumberFormat="0" applyBorder="0" applyAlignment="0" applyProtection="0"/>
    <xf numFmtId="0" fontId="121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121" fillId="46" borderId="0" applyNumberFormat="0" applyBorder="0" applyAlignment="0" applyProtection="0"/>
    <xf numFmtId="0" fontId="121" fillId="47" borderId="0" applyNumberFormat="0" applyBorder="0" applyAlignment="0" applyProtection="0"/>
    <xf numFmtId="0" fontId="33" fillId="48" borderId="0" applyNumberFormat="0" applyBorder="0" applyAlignment="0" applyProtection="0"/>
    <xf numFmtId="0" fontId="121" fillId="49" borderId="0" applyNumberFormat="0" applyBorder="0" applyAlignment="0" applyProtection="0"/>
    <xf numFmtId="0" fontId="121" fillId="50" borderId="0" applyNumberFormat="0" applyBorder="0" applyAlignment="0" applyProtection="0"/>
    <xf numFmtId="0" fontId="33" fillId="51" borderId="0" applyNumberFormat="0" applyBorder="0" applyAlignment="0" applyProtection="0"/>
    <xf numFmtId="0" fontId="121" fillId="52" borderId="0" applyNumberFormat="0" applyBorder="0" applyAlignment="0" applyProtection="0"/>
    <xf numFmtId="0" fontId="121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121" fillId="56" borderId="0" applyNumberFormat="0" applyBorder="0" applyAlignment="0" applyProtection="0"/>
    <xf numFmtId="0" fontId="121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121" fillId="60" borderId="0" applyNumberFormat="0" applyBorder="0" applyAlignment="0" applyProtection="0"/>
    <xf numFmtId="0" fontId="33" fillId="0" borderId="0"/>
    <xf numFmtId="0" fontId="33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38" borderId="32" applyNumberFormat="0" applyFont="0" applyAlignment="0" applyProtection="0"/>
    <xf numFmtId="0" fontId="32" fillId="0" borderId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32" fillId="44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8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4" fontId="126" fillId="25" borderId="34" applyNumberFormat="0" applyProtection="0">
      <alignment vertical="center"/>
    </xf>
    <xf numFmtId="4" fontId="127" fillId="62" borderId="34" applyNumberFormat="0" applyProtection="0">
      <alignment vertical="center"/>
    </xf>
    <xf numFmtId="4" fontId="126" fillId="62" borderId="34" applyNumberFormat="0" applyProtection="0">
      <alignment horizontal="left" vertical="center" indent="1"/>
    </xf>
    <xf numFmtId="0" fontId="126" fillId="62" borderId="34" applyNumberFormat="0" applyProtection="0">
      <alignment horizontal="left" vertical="top" indent="1"/>
    </xf>
    <xf numFmtId="4" fontId="126" fillId="63" borderId="0" applyNumberFormat="0" applyProtection="0">
      <alignment horizontal="left" vertical="center" indent="1"/>
    </xf>
    <xf numFmtId="4" fontId="128" fillId="6" borderId="34" applyNumberFormat="0" applyProtection="0">
      <alignment horizontal="right" vertical="center"/>
    </xf>
    <xf numFmtId="4" fontId="128" fillId="12" borderId="34" applyNumberFormat="0" applyProtection="0">
      <alignment horizontal="right" vertical="center"/>
    </xf>
    <xf numFmtId="4" fontId="128" fillId="20" borderId="34" applyNumberFormat="0" applyProtection="0">
      <alignment horizontal="right" vertical="center"/>
    </xf>
    <xf numFmtId="4" fontId="128" fillId="14" borderId="34" applyNumberFormat="0" applyProtection="0">
      <alignment horizontal="right" vertical="center"/>
    </xf>
    <xf numFmtId="4" fontId="128" fillId="18" borderId="34" applyNumberFormat="0" applyProtection="0">
      <alignment horizontal="right" vertical="center"/>
    </xf>
    <xf numFmtId="4" fontId="128" fillId="22" borderId="34" applyNumberFormat="0" applyProtection="0">
      <alignment horizontal="right" vertical="center"/>
    </xf>
    <xf numFmtId="4" fontId="128" fillId="21" borderId="34" applyNumberFormat="0" applyProtection="0">
      <alignment horizontal="right" vertical="center"/>
    </xf>
    <xf numFmtId="4" fontId="128" fillId="64" borderId="34" applyNumberFormat="0" applyProtection="0">
      <alignment horizontal="right" vertical="center"/>
    </xf>
    <xf numFmtId="4" fontId="128" fillId="13" borderId="34" applyNumberFormat="0" applyProtection="0">
      <alignment horizontal="right" vertical="center"/>
    </xf>
    <xf numFmtId="4" fontId="126" fillId="65" borderId="35" applyNumberFormat="0" applyProtection="0">
      <alignment horizontal="left" vertical="center" indent="1"/>
    </xf>
    <xf numFmtId="4" fontId="128" fillId="66" borderId="0" applyNumberFormat="0" applyProtection="0">
      <alignment horizontal="left" vertical="center" indent="1"/>
    </xf>
    <xf numFmtId="4" fontId="129" fillId="67" borderId="0" applyNumberFormat="0" applyProtection="0">
      <alignment horizontal="left" vertical="center" indent="1"/>
    </xf>
    <xf numFmtId="4" fontId="128" fillId="68" borderId="34" applyNumberFormat="0" applyProtection="0">
      <alignment horizontal="right" vertical="center"/>
    </xf>
    <xf numFmtId="4" fontId="130" fillId="66" borderId="0" applyNumberFormat="0" applyProtection="0">
      <alignment horizontal="left" vertical="center" indent="1"/>
    </xf>
    <xf numFmtId="4" fontId="130" fillId="63" borderId="0" applyNumberFormat="0" applyProtection="0">
      <alignment horizontal="left" vertical="center" indent="1"/>
    </xf>
    <xf numFmtId="0" fontId="61" fillId="67" borderId="34" applyNumberFormat="0" applyProtection="0">
      <alignment horizontal="left" vertical="center" indent="1"/>
    </xf>
    <xf numFmtId="0" fontId="61" fillId="67" borderId="34" applyNumberFormat="0" applyProtection="0">
      <alignment horizontal="left" vertical="top" indent="1"/>
    </xf>
    <xf numFmtId="0" fontId="61" fillId="63" borderId="34" applyNumberFormat="0" applyProtection="0">
      <alignment horizontal="left" vertical="center" indent="1"/>
    </xf>
    <xf numFmtId="0" fontId="61" fillId="63" borderId="34" applyNumberFormat="0" applyProtection="0">
      <alignment horizontal="left" vertical="top" indent="1"/>
    </xf>
    <xf numFmtId="0" fontId="61" fillId="69" borderId="34" applyNumberFormat="0" applyProtection="0">
      <alignment horizontal="left" vertical="center" indent="1"/>
    </xf>
    <xf numFmtId="0" fontId="61" fillId="69" borderId="34" applyNumberFormat="0" applyProtection="0">
      <alignment horizontal="left" vertical="top" indent="1"/>
    </xf>
    <xf numFmtId="0" fontId="61" fillId="70" borderId="34" applyNumberFormat="0" applyProtection="0">
      <alignment horizontal="left" vertical="center" indent="1"/>
    </xf>
    <xf numFmtId="0" fontId="61" fillId="70" borderId="34" applyNumberFormat="0" applyProtection="0">
      <alignment horizontal="left" vertical="top" indent="1"/>
    </xf>
    <xf numFmtId="4" fontId="128" fillId="71" borderId="34" applyNumberFormat="0" applyProtection="0">
      <alignment vertical="center"/>
    </xf>
    <xf numFmtId="4" fontId="131" fillId="71" borderId="34" applyNumberFormat="0" applyProtection="0">
      <alignment vertical="center"/>
    </xf>
    <xf numFmtId="4" fontId="128" fillId="71" borderId="34" applyNumberFormat="0" applyProtection="0">
      <alignment horizontal="left" vertical="center" indent="1"/>
    </xf>
    <xf numFmtId="0" fontId="128" fillId="71" borderId="34" applyNumberFormat="0" applyProtection="0">
      <alignment horizontal="left" vertical="top" indent="1"/>
    </xf>
    <xf numFmtId="4" fontId="128" fillId="66" borderId="34" applyNumberFormat="0" applyProtection="0">
      <alignment horizontal="right" vertical="center"/>
    </xf>
    <xf numFmtId="4" fontId="131" fillId="66" borderId="34" applyNumberFormat="0" applyProtection="0">
      <alignment horizontal="right" vertical="center"/>
    </xf>
    <xf numFmtId="4" fontId="128" fillId="68" borderId="34" applyNumberFormat="0" applyProtection="0">
      <alignment horizontal="left" vertical="center" indent="1"/>
    </xf>
    <xf numFmtId="0" fontId="128" fillId="63" borderId="34" applyNumberFormat="0" applyProtection="0">
      <alignment horizontal="left" vertical="top" indent="1"/>
    </xf>
    <xf numFmtId="4" fontId="132" fillId="72" borderId="0" applyNumberFormat="0" applyProtection="0">
      <alignment horizontal="left" vertical="center" indent="1"/>
    </xf>
    <xf numFmtId="4" fontId="133" fillId="66" borderId="34" applyNumberFormat="0" applyProtection="0">
      <alignment horizontal="right" vertical="center"/>
    </xf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0" fillId="25" borderId="14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71" fillId="61" borderId="15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6" fillId="61" borderId="14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177" fontId="66" fillId="0" borderId="0" applyFont="0" applyFill="0" applyBorder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38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6" fillId="0" borderId="39" applyNumberFormat="0" applyFill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77" fillId="24" borderId="20" applyNumberFormat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6" fillId="0" borderId="0"/>
    <xf numFmtId="0" fontId="125" fillId="0" borderId="0"/>
    <xf numFmtId="0" fontId="88" fillId="0" borderId="0"/>
    <xf numFmtId="0" fontId="32" fillId="0" borderId="0"/>
    <xf numFmtId="0" fontId="61" fillId="0" borderId="0"/>
    <xf numFmtId="0" fontId="66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5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14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5" fillId="0" borderId="0"/>
    <xf numFmtId="0" fontId="135" fillId="0" borderId="0"/>
    <xf numFmtId="0" fontId="66" fillId="0" borderId="0"/>
    <xf numFmtId="0" fontId="12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125" fillId="26" borderId="21" applyNumberFormat="0" applyFont="0" applyAlignment="0" applyProtection="0"/>
    <xf numFmtId="0" fontId="125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135" fillId="26" borderId="21" applyNumberFormat="0" applyFont="0" applyAlignment="0" applyProtection="0"/>
    <xf numFmtId="0" fontId="125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66" fillId="26" borderId="21" applyNumberFormat="0" applyFont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40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43" fontId="66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29" borderId="0" applyNumberFormat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56" fillId="0" borderId="0"/>
    <xf numFmtId="0" fontId="25" fillId="0" borderId="0"/>
    <xf numFmtId="0" fontId="86" fillId="0" borderId="0"/>
    <xf numFmtId="0" fontId="24" fillId="0" borderId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0" fontId="56" fillId="0" borderId="0"/>
    <xf numFmtId="165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2" fillId="44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1" fillId="0" borderId="0"/>
    <xf numFmtId="0" fontId="20" fillId="0" borderId="0"/>
    <xf numFmtId="0" fontId="20" fillId="44" borderId="0" applyNumberFormat="0" applyBorder="0" applyAlignment="0" applyProtection="0"/>
    <xf numFmtId="0" fontId="20" fillId="30" borderId="0" applyNumberFormat="0" applyBorder="0" applyAlignment="0" applyProtection="0"/>
    <xf numFmtId="165" fontId="56" fillId="0" borderId="0" applyFont="0" applyFill="0" applyBorder="0" applyAlignment="0" applyProtection="0"/>
    <xf numFmtId="0" fontId="19" fillId="0" borderId="0"/>
    <xf numFmtId="43" fontId="56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45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58" borderId="0" applyNumberFormat="0" applyBorder="0" applyAlignment="0" applyProtection="0"/>
    <xf numFmtId="0" fontId="18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55" borderId="0" applyNumberFormat="0" applyBorder="0" applyAlignment="0" applyProtection="0"/>
    <xf numFmtId="0" fontId="18" fillId="41" borderId="0" applyNumberFormat="0" applyBorder="0" applyAlignment="0" applyProtection="0"/>
    <xf numFmtId="0" fontId="18" fillId="58" borderId="0" applyNumberFormat="0" applyBorder="0" applyAlignment="0" applyProtection="0"/>
    <xf numFmtId="0" fontId="18" fillId="0" borderId="0"/>
    <xf numFmtId="0" fontId="18" fillId="0" borderId="0"/>
    <xf numFmtId="0" fontId="18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48" borderId="0" applyNumberFormat="0" applyBorder="0" applyAlignment="0" applyProtection="0"/>
    <xf numFmtId="177" fontId="18" fillId="0" borderId="0" applyFont="0" applyFill="0" applyBorder="0" applyAlignment="0" applyProtection="0"/>
    <xf numFmtId="0" fontId="18" fillId="41" borderId="0" applyNumberFormat="0" applyBorder="0" applyAlignment="0" applyProtection="0"/>
    <xf numFmtId="0" fontId="18" fillId="58" borderId="0" applyNumberFormat="0" applyBorder="0" applyAlignment="0" applyProtection="0"/>
    <xf numFmtId="165" fontId="18" fillId="0" borderId="0" applyFont="0" applyFill="0" applyBorder="0" applyAlignment="0" applyProtection="0"/>
    <xf numFmtId="0" fontId="18" fillId="40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1" fillId="0" borderId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54" borderId="0" applyNumberFormat="0" applyBorder="0" applyAlignment="0" applyProtection="0"/>
    <xf numFmtId="0" fontId="18" fillId="45" borderId="0" applyNumberFormat="0" applyBorder="0" applyAlignment="0" applyProtection="0"/>
    <xf numFmtId="0" fontId="18" fillId="54" borderId="0" applyNumberFormat="0" applyBorder="0" applyAlignment="0" applyProtection="0"/>
    <xf numFmtId="165" fontId="18" fillId="0" borderId="0" applyFont="0" applyFill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51" borderId="0" applyNumberFormat="0" applyBorder="0" applyAlignment="0" applyProtection="0"/>
    <xf numFmtId="0" fontId="18" fillId="30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30" borderId="0" applyNumberFormat="0" applyBorder="0" applyAlignment="0" applyProtection="0"/>
    <xf numFmtId="0" fontId="18" fillId="51" borderId="0" applyNumberFormat="0" applyBorder="0" applyAlignment="0" applyProtection="0"/>
    <xf numFmtId="0" fontId="18" fillId="45" borderId="0" applyNumberFormat="0" applyBorder="0" applyAlignment="0" applyProtection="0"/>
    <xf numFmtId="0" fontId="18" fillId="40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1" borderId="0" applyNumberFormat="0" applyBorder="0" applyAlignment="0" applyProtection="0"/>
    <xf numFmtId="0" fontId="18" fillId="59" borderId="0" applyNumberFormat="0" applyBorder="0" applyAlignment="0" applyProtection="0"/>
    <xf numFmtId="0" fontId="18" fillId="55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48" borderId="0" applyNumberFormat="0" applyBorder="0" applyAlignment="0" applyProtection="0"/>
    <xf numFmtId="0" fontId="18" fillId="40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48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165" fontId="18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45" borderId="0" applyNumberFormat="0" applyBorder="0" applyAlignment="0" applyProtection="0"/>
    <xf numFmtId="0" fontId="18" fillId="40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48" borderId="0" applyNumberFormat="0" applyBorder="0" applyAlignment="0" applyProtection="0"/>
    <xf numFmtId="0" fontId="18" fillId="41" borderId="0" applyNumberFormat="0" applyBorder="0" applyAlignment="0" applyProtection="0"/>
    <xf numFmtId="0" fontId="18" fillId="30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9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58" borderId="0" applyNumberFormat="0" applyBorder="0" applyAlignment="0" applyProtection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44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38" borderId="32" applyNumberFormat="0" applyFont="0" applyAlignment="0" applyProtection="0"/>
    <xf numFmtId="0" fontId="18" fillId="0" borderId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30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59" borderId="0" applyNumberFormat="0" applyBorder="0" applyAlignment="0" applyProtection="0"/>
    <xf numFmtId="0" fontId="18" fillId="54" borderId="0" applyNumberFormat="0" applyBorder="0" applyAlignment="0" applyProtection="0"/>
    <xf numFmtId="0" fontId="18" fillId="45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30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58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54" borderId="0" applyNumberFormat="0" applyBorder="0" applyAlignment="0" applyProtection="0"/>
    <xf numFmtId="0" fontId="18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55" borderId="0" applyNumberFormat="0" applyBorder="0" applyAlignment="0" applyProtection="0"/>
    <xf numFmtId="0" fontId="18" fillId="51" borderId="0" applyNumberFormat="0" applyBorder="0" applyAlignment="0" applyProtection="0"/>
    <xf numFmtId="0" fontId="18" fillId="45" borderId="0" applyNumberFormat="0" applyBorder="0" applyAlignment="0" applyProtection="0"/>
    <xf numFmtId="0" fontId="18" fillId="55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9" borderId="0" applyNumberFormat="0" applyBorder="0" applyAlignment="0" applyProtection="0"/>
    <xf numFmtId="0" fontId="18" fillId="30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44" borderId="0" applyNumberFormat="0" applyBorder="0" applyAlignment="0" applyProtection="0"/>
    <xf numFmtId="0" fontId="18" fillId="5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54" borderId="0" applyNumberFormat="0" applyBorder="0" applyAlignment="0" applyProtection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59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51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29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41" borderId="0" applyNumberFormat="0" applyBorder="0" applyAlignment="0" applyProtection="0"/>
    <xf numFmtId="0" fontId="18" fillId="48" borderId="0" applyNumberFormat="0" applyBorder="0" applyAlignment="0" applyProtection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30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59" borderId="0" applyNumberFormat="0" applyBorder="0" applyAlignment="0" applyProtection="0"/>
    <xf numFmtId="0" fontId="18" fillId="29" borderId="0" applyNumberFormat="0" applyBorder="0" applyAlignment="0" applyProtection="0"/>
    <xf numFmtId="0" fontId="18" fillId="48" borderId="0" applyNumberFormat="0" applyBorder="0" applyAlignment="0" applyProtection="0"/>
    <xf numFmtId="0" fontId="18" fillId="44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0" borderId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48" borderId="0" applyNumberFormat="0" applyBorder="0" applyAlignment="0" applyProtection="0"/>
    <xf numFmtId="43" fontId="6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29" borderId="0" applyNumberFormat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165" fontId="56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165" fontId="56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56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1" fillId="0" borderId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38" borderId="32" applyNumberFormat="0" applyFont="0" applyAlignment="0" applyProtection="0"/>
    <xf numFmtId="0" fontId="18" fillId="0" borderId="0"/>
    <xf numFmtId="0" fontId="18" fillId="44" borderId="0" applyNumberFormat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29" borderId="0" applyNumberFormat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165" fontId="56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54" borderId="0" applyNumberFormat="0" applyBorder="0" applyAlignment="0" applyProtection="0"/>
    <xf numFmtId="0" fontId="18" fillId="59" borderId="0" applyNumberFormat="0" applyBorder="0" applyAlignment="0" applyProtection="0"/>
    <xf numFmtId="0" fontId="18" fillId="45" borderId="0" applyNumberFormat="0" applyBorder="0" applyAlignment="0" applyProtection="0"/>
    <xf numFmtId="0" fontId="18" fillId="58" borderId="0" applyNumberFormat="0" applyBorder="0" applyAlignment="0" applyProtection="0"/>
    <xf numFmtId="0" fontId="18" fillId="48" borderId="0" applyNumberFormat="0" applyBorder="0" applyAlignment="0" applyProtection="0"/>
    <xf numFmtId="0" fontId="18" fillId="41" borderId="0" applyNumberFormat="0" applyBorder="0" applyAlignment="0" applyProtection="0"/>
    <xf numFmtId="0" fontId="18" fillId="55" borderId="0" applyNumberFormat="0" applyBorder="0" applyAlignment="0" applyProtection="0"/>
    <xf numFmtId="0" fontId="18" fillId="3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58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8" borderId="0" applyNumberFormat="0" applyBorder="0" applyAlignment="0" applyProtection="0"/>
    <xf numFmtId="0" fontId="18" fillId="41" borderId="0" applyNumberFormat="0" applyBorder="0" applyAlignment="0" applyProtection="0"/>
    <xf numFmtId="0" fontId="18" fillId="51" borderId="0" applyNumberFormat="0" applyBorder="0" applyAlignment="0" applyProtection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44" borderId="0" applyNumberFormat="0" applyBorder="0" applyAlignment="0" applyProtection="0"/>
    <xf numFmtId="0" fontId="18" fillId="59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56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0" borderId="0"/>
    <xf numFmtId="0" fontId="16" fillId="30" borderId="0" applyNumberFormat="0" applyBorder="0" applyAlignment="0" applyProtection="0"/>
    <xf numFmtId="0" fontId="15" fillId="0" borderId="0"/>
    <xf numFmtId="0" fontId="15" fillId="0" borderId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9" fontId="158" fillId="0" borderId="0" applyFont="0" applyFill="0" applyBorder="0" applyAlignment="0" applyProtection="0"/>
    <xf numFmtId="0" fontId="158" fillId="0" borderId="0"/>
    <xf numFmtId="0" fontId="7" fillId="0" borderId="0"/>
    <xf numFmtId="0" fontId="61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56" fillId="0" borderId="0"/>
    <xf numFmtId="0" fontId="160" fillId="4" borderId="0" applyNumberFormat="0" applyBorder="0" applyAlignment="0" applyProtection="0"/>
    <xf numFmtId="0" fontId="1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568">
    <xf numFmtId="0" fontId="0" fillId="0" borderId="0" xfId="0"/>
    <xf numFmtId="0" fontId="53" fillId="0" borderId="0" xfId="0" applyFont="1"/>
    <xf numFmtId="0" fontId="59" fillId="0" borderId="0" xfId="0" applyFont="1"/>
    <xf numFmtId="0" fontId="60" fillId="0" borderId="0" xfId="0" applyFont="1"/>
    <xf numFmtId="0" fontId="60" fillId="0" borderId="6" xfId="0" applyFont="1" applyBorder="1"/>
    <xf numFmtId="167" fontId="0" fillId="0" borderId="0" xfId="0" applyNumberFormat="1"/>
    <xf numFmtId="0" fontId="64" fillId="0" borderId="0" xfId="0" applyFont="1"/>
    <xf numFmtId="168" fontId="61" fillId="0" borderId="0" xfId="4" applyNumberFormat="1" applyFont="1"/>
    <xf numFmtId="10" fontId="61" fillId="0" borderId="0" xfId="4" applyNumberFormat="1" applyFont="1"/>
    <xf numFmtId="178" fontId="0" fillId="0" borderId="0" xfId="0" applyNumberFormat="1"/>
    <xf numFmtId="168" fontId="61" fillId="0" borderId="0" xfId="4" applyNumberFormat="1" applyFont="1" applyFill="1"/>
    <xf numFmtId="10" fontId="61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9" fillId="0" borderId="0" xfId="0" applyFont="1"/>
    <xf numFmtId="0" fontId="57" fillId="0" borderId="0" xfId="0" applyFont="1"/>
    <xf numFmtId="0" fontId="100" fillId="0" borderId="0" xfId="0" applyFont="1"/>
    <xf numFmtId="165" fontId="0" fillId="0" borderId="0" xfId="3" applyFont="1"/>
    <xf numFmtId="0" fontId="101" fillId="0" borderId="0" xfId="0" applyFont="1"/>
    <xf numFmtId="168" fontId="102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8" fillId="0" borderId="1" xfId="0" applyFont="1" applyBorder="1"/>
    <xf numFmtId="0" fontId="108" fillId="0" borderId="3" xfId="0" applyFont="1" applyBorder="1" applyAlignment="1">
      <alignment horizontal="center" vertical="center" wrapText="1"/>
    </xf>
    <xf numFmtId="167" fontId="108" fillId="0" borderId="1" xfId="0" applyNumberFormat="1" applyFont="1" applyBorder="1"/>
    <xf numFmtId="165" fontId="104" fillId="0" borderId="1" xfId="3" applyFont="1" applyFill="1" applyBorder="1"/>
    <xf numFmtId="165" fontId="104" fillId="0" borderId="1" xfId="3" applyFont="1" applyBorder="1" applyProtection="1">
      <protection locked="0"/>
    </xf>
    <xf numFmtId="14" fontId="104" fillId="0" borderId="1" xfId="941" applyNumberFormat="1" applyFont="1" applyBorder="1">
      <alignment horizontal="center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1" fontId="104" fillId="0" borderId="1" xfId="0" applyNumberFormat="1" applyFont="1" applyBorder="1" applyAlignment="1">
      <alignment horizontal="center"/>
    </xf>
    <xf numFmtId="0" fontId="104" fillId="0" borderId="2" xfId="0" applyFont="1" applyBorder="1" applyAlignment="1">
      <alignment horizontal="center" vertical="center" wrapText="1"/>
    </xf>
    <xf numFmtId="1" fontId="104" fillId="0" borderId="1" xfId="237" applyNumberFormat="1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170" fontId="62" fillId="0" borderId="1" xfId="3" applyNumberFormat="1" applyFont="1" applyBorder="1"/>
    <xf numFmtId="169" fontId="103" fillId="0" borderId="1" xfId="7" applyNumberFormat="1" applyFont="1" applyBorder="1"/>
    <xf numFmtId="169" fontId="103" fillId="0" borderId="1" xfId="7" applyNumberFormat="1" applyFont="1" applyFill="1" applyBorder="1"/>
    <xf numFmtId="0" fontId="104" fillId="0" borderId="1" xfId="0" applyFont="1" applyBorder="1" applyAlignment="1">
      <alignment horizontal="center" vertical="center" wrapText="1"/>
    </xf>
    <xf numFmtId="0" fontId="143" fillId="0" borderId="0" xfId="0" applyFont="1"/>
    <xf numFmtId="1" fontId="104" fillId="0" borderId="1" xfId="0" applyNumberFormat="1" applyFont="1" applyBorder="1" applyAlignment="1">
      <alignment horizontal="center" vertical="center"/>
    </xf>
    <xf numFmtId="165" fontId="104" fillId="0" borderId="1" xfId="6" applyNumberFormat="1" applyFont="1" applyBorder="1" applyAlignment="1">
      <alignment horizontal="right" vertical="center"/>
    </xf>
    <xf numFmtId="165" fontId="104" fillId="0" borderId="1" xfId="3" applyFont="1" applyFill="1" applyBorder="1" applyAlignment="1">
      <alignment horizontal="center" vertical="center"/>
    </xf>
    <xf numFmtId="165" fontId="104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4" fillId="0" borderId="2" xfId="0" applyNumberFormat="1" applyFont="1" applyBorder="1" applyAlignment="1">
      <alignment horizontal="center" vertical="center"/>
    </xf>
    <xf numFmtId="0" fontId="108" fillId="0" borderId="1" xfId="2148" applyFont="1" applyBorder="1"/>
    <xf numFmtId="0" fontId="107" fillId="3" borderId="0" xfId="0" applyFont="1" applyFill="1" applyAlignment="1">
      <alignment vertical="center"/>
    </xf>
    <xf numFmtId="0" fontId="0" fillId="77" borderId="0" xfId="0" applyFill="1"/>
    <xf numFmtId="0" fontId="106" fillId="31" borderId="0" xfId="0" applyFont="1" applyFill="1" applyAlignment="1">
      <alignment vertical="top" wrapText="1"/>
    </xf>
    <xf numFmtId="0" fontId="64" fillId="31" borderId="0" xfId="0" applyFont="1" applyFill="1"/>
    <xf numFmtId="0" fontId="60" fillId="31" borderId="0" xfId="0" applyFont="1" applyFill="1"/>
    <xf numFmtId="0" fontId="25" fillId="76" borderId="0" xfId="2154" applyFill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144" fillId="0" borderId="0" xfId="0" applyFont="1" applyAlignment="1">
      <alignment horizontal="left" vertical="center" wrapText="1"/>
    </xf>
    <xf numFmtId="170" fontId="62" fillId="0" borderId="1" xfId="3" applyNumberFormat="1" applyFont="1" applyFill="1" applyBorder="1"/>
    <xf numFmtId="167" fontId="108" fillId="0" borderId="1" xfId="2137" applyNumberFormat="1" applyFont="1" applyBorder="1"/>
    <xf numFmtId="0" fontId="23" fillId="76" borderId="0" xfId="2162" applyFill="1"/>
    <xf numFmtId="0" fontId="62" fillId="31" borderId="1" xfId="2162" applyFont="1" applyFill="1" applyBorder="1"/>
    <xf numFmtId="0" fontId="62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8" fillId="31" borderId="0" xfId="0" applyFont="1" applyFill="1" applyBorder="1"/>
    <xf numFmtId="0" fontId="0" fillId="31" borderId="0" xfId="0" applyFill="1" applyBorder="1"/>
    <xf numFmtId="0" fontId="103" fillId="31" borderId="11" xfId="0" applyFont="1" applyFill="1" applyBorder="1" applyAlignment="1">
      <alignment horizontal="center" vertical="center" wrapText="1"/>
    </xf>
    <xf numFmtId="0" fontId="108" fillId="0" borderId="1" xfId="2137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62" fillId="0" borderId="1" xfId="0" applyFont="1" applyBorder="1"/>
    <xf numFmtId="0" fontId="62" fillId="0" borderId="1" xfId="0" applyFont="1" applyBorder="1" applyAlignment="1">
      <alignment horizontal="center"/>
    </xf>
    <xf numFmtId="0" fontId="103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4" fontId="108" fillId="0" borderId="1" xfId="0" applyNumberFormat="1" applyFont="1" applyBorder="1" applyAlignment="1">
      <alignment horizontal="center" vertical="center" wrapText="1"/>
    </xf>
    <xf numFmtId="0" fontId="123" fillId="0" borderId="2" xfId="0" applyFont="1" applyBorder="1" applyAlignment="1">
      <alignment horizontal="center" vertical="center"/>
    </xf>
    <xf numFmtId="165" fontId="108" fillId="0" borderId="3" xfId="3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4" fillId="0" borderId="4" xfId="0" applyFont="1" applyBorder="1" applyAlignment="1">
      <alignment horizontal="center" vertical="center" wrapText="1"/>
    </xf>
    <xf numFmtId="0" fontId="104" fillId="31" borderId="0" xfId="0" applyFont="1" applyFill="1" applyBorder="1" applyAlignment="1">
      <alignment horizontal="center" vertical="top" wrapText="1"/>
    </xf>
    <xf numFmtId="0" fontId="104" fillId="31" borderId="0" xfId="0" applyFont="1" applyFill="1" applyBorder="1" applyAlignment="1">
      <alignment horizontal="center" vertical="center"/>
    </xf>
    <xf numFmtId="0" fontId="104" fillId="31" borderId="0" xfId="0" applyFont="1" applyFill="1" applyBorder="1" applyAlignment="1">
      <alignment horizontal="center"/>
    </xf>
    <xf numFmtId="167" fontId="62" fillId="31" borderId="0" xfId="0" applyNumberFormat="1" applyFont="1" applyFill="1" applyBorder="1" applyAlignment="1">
      <alignment horizontal="center"/>
    </xf>
    <xf numFmtId="165" fontId="62" fillId="0" borderId="1" xfId="3" applyNumberFormat="1" applyFont="1" applyBorder="1"/>
    <xf numFmtId="167" fontId="104" fillId="0" borderId="1" xfId="237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148" fillId="2" borderId="0" xfId="1" applyFont="1" applyFill="1" applyAlignment="1">
      <alignment vertical="center"/>
    </xf>
    <xf numFmtId="0" fontId="108" fillId="31" borderId="1" xfId="2158" applyFont="1" applyFill="1" applyBorder="1" applyAlignment="1">
      <alignment horizontal="center" vertical="center"/>
    </xf>
    <xf numFmtId="0" fontId="108" fillId="31" borderId="1" xfId="2158" applyFont="1" applyFill="1" applyBorder="1" applyAlignment="1">
      <alignment horizontal="center" vertical="center" wrapText="1"/>
    </xf>
    <xf numFmtId="0" fontId="0" fillId="0" borderId="47" xfId="0" applyBorder="1"/>
    <xf numFmtId="0" fontId="0" fillId="76" borderId="0" xfId="0" applyFill="1" applyBorder="1"/>
    <xf numFmtId="0" fontId="92" fillId="0" borderId="0" xfId="0" applyFont="1"/>
    <xf numFmtId="0" fontId="93" fillId="0" borderId="0" xfId="0" applyFont="1" applyAlignment="1">
      <alignment horizontal="left" vertical="top"/>
    </xf>
    <xf numFmtId="0" fontId="151" fillId="0" borderId="0" xfId="0" applyFont="1"/>
    <xf numFmtId="170" fontId="0" fillId="0" borderId="0" xfId="3" applyNumberFormat="1" applyFont="1" applyAlignment="1">
      <alignment horizontal="center" vertical="center"/>
    </xf>
    <xf numFmtId="0" fontId="62" fillId="31" borderId="1" xfId="2162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1" fontId="108" fillId="31" borderId="1" xfId="2159" applyNumberFormat="1" applyFont="1" applyFill="1" applyBorder="1"/>
    <xf numFmtId="167" fontId="108" fillId="31" borderId="1" xfId="2159" applyNumberFormat="1" applyFont="1" applyFill="1" applyBorder="1"/>
    <xf numFmtId="1" fontId="108" fillId="31" borderId="1" xfId="2158" applyNumberFormat="1" applyFont="1" applyFill="1" applyBorder="1"/>
    <xf numFmtId="1" fontId="108" fillId="0" borderId="1" xfId="2684" applyNumberFormat="1" applyFont="1" applyBorder="1"/>
    <xf numFmtId="0" fontId="104" fillId="31" borderId="0" xfId="0" applyFont="1" applyFill="1" applyBorder="1" applyAlignment="1">
      <alignment horizontal="center" vertical="center"/>
    </xf>
    <xf numFmtId="0" fontId="107" fillId="31" borderId="41" xfId="0" applyFont="1" applyFill="1" applyBorder="1" applyAlignment="1">
      <alignment vertical="center"/>
    </xf>
    <xf numFmtId="0" fontId="153" fillId="0" borderId="1" xfId="1040" applyNumberFormat="1" applyFont="1" applyFill="1" applyBorder="1" applyAlignment="1">
      <alignment horizontal="center" wrapText="1"/>
    </xf>
    <xf numFmtId="0" fontId="0" fillId="31" borderId="41" xfId="0" applyFill="1" applyBorder="1"/>
    <xf numFmtId="0" fontId="0" fillId="31" borderId="45" xfId="0" applyFill="1" applyBorder="1"/>
    <xf numFmtId="0" fontId="0" fillId="0" borderId="48" xfId="0" applyBorder="1"/>
    <xf numFmtId="0" fontId="153" fillId="31" borderId="0" xfId="1040" applyNumberFormat="1" applyFont="1" applyFill="1" applyBorder="1" applyAlignment="1">
      <alignment horizontal="center" wrapText="1"/>
    </xf>
    <xf numFmtId="0" fontId="0" fillId="0" borderId="0" xfId="0" applyBorder="1"/>
    <xf numFmtId="0" fontId="153" fillId="0" borderId="11" xfId="1040" applyNumberFormat="1" applyFont="1" applyFill="1" applyBorder="1" applyAlignment="1">
      <alignment horizontal="center" wrapText="1"/>
    </xf>
    <xf numFmtId="0" fontId="108" fillId="31" borderId="43" xfId="0" applyFont="1" applyFill="1" applyBorder="1"/>
    <xf numFmtId="0" fontId="108" fillId="0" borderId="47" xfId="0" applyFont="1" applyBorder="1"/>
    <xf numFmtId="0" fontId="108" fillId="31" borderId="42" xfId="0" applyFont="1" applyFill="1" applyBorder="1"/>
    <xf numFmtId="0" fontId="0" fillId="31" borderId="42" xfId="0" applyFill="1" applyBorder="1"/>
    <xf numFmtId="0" fontId="0" fillId="0" borderId="46" xfId="0" applyBorder="1"/>
    <xf numFmtId="0" fontId="149" fillId="0" borderId="1" xfId="1" applyFont="1" applyBorder="1" applyAlignment="1">
      <alignment horizontal="left" vertical="center"/>
    </xf>
    <xf numFmtId="0" fontId="105" fillId="3" borderId="11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2" fontId="10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4" fillId="0" borderId="1" xfId="0" applyNumberFormat="1" applyFont="1" applyBorder="1" applyAlignment="1">
      <alignment horizontal="centerContinuous"/>
    </xf>
    <xf numFmtId="0" fontId="62" fillId="0" borderId="0" xfId="0" applyFont="1"/>
    <xf numFmtId="0" fontId="108" fillId="0" borderId="0" xfId="0" applyFont="1"/>
    <xf numFmtId="0" fontId="155" fillId="0" borderId="1" xfId="0" applyFont="1" applyBorder="1" applyAlignment="1">
      <alignment horizontal="center" vertical="center"/>
    </xf>
    <xf numFmtId="0" fontId="108" fillId="0" borderId="1" xfId="0" applyFont="1" applyBorder="1" applyAlignment="1">
      <alignment horizontal="left" vertical="center" indent="2"/>
    </xf>
    <xf numFmtId="170" fontId="108" fillId="0" borderId="1" xfId="0" applyNumberFormat="1" applyFont="1" applyBorder="1" applyAlignment="1">
      <alignment horizontal="right" vertical="center"/>
    </xf>
    <xf numFmtId="165" fontId="108" fillId="0" borderId="1" xfId="0" applyNumberFormat="1" applyFont="1" applyBorder="1" applyAlignment="1">
      <alignment horizontal="right" vertical="center"/>
    </xf>
    <xf numFmtId="170" fontId="156" fillId="0" borderId="1" xfId="3" applyNumberFormat="1" applyFont="1" applyBorder="1" applyAlignment="1">
      <alignment horizontal="right"/>
    </xf>
    <xf numFmtId="170" fontId="156" fillId="0" borderId="1" xfId="3" applyNumberFormat="1" applyFont="1" applyFill="1" applyBorder="1"/>
    <xf numFmtId="170" fontId="156" fillId="0" borderId="1" xfId="3" applyNumberFormat="1" applyFont="1" applyBorder="1"/>
    <xf numFmtId="2" fontId="62" fillId="0" borderId="0" xfId="0" applyNumberFormat="1" applyFont="1"/>
    <xf numFmtId="170" fontId="62" fillId="0" borderId="1" xfId="0" applyNumberFormat="1" applyFont="1" applyBorder="1"/>
    <xf numFmtId="0" fontId="155" fillId="0" borderId="0" xfId="0" applyFont="1"/>
    <xf numFmtId="0" fontId="62" fillId="0" borderId="2" xfId="0" applyFont="1" applyBorder="1"/>
    <xf numFmtId="0" fontId="145" fillId="0" borderId="1" xfId="0" applyFont="1" applyBorder="1" applyAlignment="1">
      <alignment horizontal="center"/>
    </xf>
    <xf numFmtId="181" fontId="108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107" fillId="3" borderId="11" xfId="0" applyFont="1" applyFill="1" applyBorder="1" applyAlignment="1">
      <alignment vertical="center"/>
    </xf>
    <xf numFmtId="0" fontId="107" fillId="3" borderId="13" xfId="0" applyFont="1" applyFill="1" applyBorder="1" applyAlignment="1">
      <alignment vertical="center"/>
    </xf>
    <xf numFmtId="0" fontId="62" fillId="0" borderId="1" xfId="0" applyFont="1" applyFill="1" applyBorder="1" applyAlignment="1">
      <alignment horizontal="center"/>
    </xf>
    <xf numFmtId="4" fontId="62" fillId="0" borderId="1" xfId="0" applyNumberFormat="1" applyFont="1" applyBorder="1" applyAlignment="1">
      <alignment horizontal="center"/>
    </xf>
    <xf numFmtId="0" fontId="8" fillId="0" borderId="0" xfId="0" applyFont="1"/>
    <xf numFmtId="1" fontId="104" fillId="0" borderId="11" xfId="0" applyNumberFormat="1" applyFont="1" applyBorder="1" applyAlignment="1">
      <alignment horizontal="centerContinuous"/>
    </xf>
    <xf numFmtId="0" fontId="62" fillId="0" borderId="11" xfId="0" applyFont="1" applyBorder="1" applyAlignment="1">
      <alignment horizontal="center" vertical="center"/>
    </xf>
    <xf numFmtId="0" fontId="108" fillId="0" borderId="4" xfId="2148" applyFont="1" applyFill="1" applyBorder="1"/>
    <xf numFmtId="0" fontId="0" fillId="0" borderId="0" xfId="0" applyAlignment="1">
      <alignment horizontal="center"/>
    </xf>
    <xf numFmtId="0" fontId="108" fillId="0" borderId="1" xfId="2148" applyFont="1" applyFill="1" applyBorder="1"/>
    <xf numFmtId="0" fontId="157" fillId="3" borderId="1" xfId="0" applyFont="1" applyFill="1" applyBorder="1" applyAlignment="1">
      <alignment horizontal="center" vertical="center"/>
    </xf>
    <xf numFmtId="0" fontId="153" fillId="0" borderId="0" xfId="1040" applyNumberFormat="1" applyFont="1" applyFill="1" applyBorder="1" applyAlignment="1">
      <alignment horizontal="center" wrapText="1"/>
    </xf>
    <xf numFmtId="167" fontId="104" fillId="31" borderId="0" xfId="2694" applyNumberFormat="1" applyFont="1" applyFill="1" applyBorder="1" applyAlignment="1">
      <alignment horizontal="right"/>
    </xf>
    <xf numFmtId="167" fontId="62" fillId="0" borderId="0" xfId="2695" applyNumberFormat="1" applyFont="1" applyBorder="1" applyAlignment="1">
      <alignment horizontal="right"/>
    </xf>
    <xf numFmtId="0" fontId="159" fillId="31" borderId="0" xfId="1" applyFont="1" applyFill="1" applyAlignment="1">
      <alignment vertical="center"/>
    </xf>
    <xf numFmtId="0" fontId="108" fillId="0" borderId="1" xfId="0" applyFont="1" applyBorder="1" applyAlignment="1">
      <alignment horizontal="center" vertical="center"/>
    </xf>
    <xf numFmtId="0" fontId="0" fillId="31" borderId="41" xfId="0" applyFill="1" applyBorder="1" applyAlignment="1">
      <alignment horizontal="center"/>
    </xf>
    <xf numFmtId="0" fontId="62" fillId="0" borderId="2" xfId="0" applyFont="1" applyBorder="1" applyAlignment="1">
      <alignment horizontal="center" vertical="center" wrapText="1"/>
    </xf>
    <xf numFmtId="170" fontId="62" fillId="0" borderId="1" xfId="0" applyNumberFormat="1" applyFont="1" applyBorder="1" applyAlignment="1">
      <alignment horizontal="right" vertical="center"/>
    </xf>
    <xf numFmtId="165" fontId="62" fillId="0" borderId="1" xfId="0" applyNumberFormat="1" applyFont="1" applyBorder="1" applyAlignment="1">
      <alignment horizontal="right" vertical="center"/>
    </xf>
    <xf numFmtId="170" fontId="62" fillId="0" borderId="2" xfId="0" applyNumberFormat="1" applyFont="1" applyBorder="1" applyAlignment="1">
      <alignment horizontal="right" vertical="center"/>
    </xf>
    <xf numFmtId="165" fontId="62" fillId="0" borderId="2" xfId="0" applyNumberFormat="1" applyFont="1" applyBorder="1" applyAlignment="1">
      <alignment horizontal="right" vertical="center"/>
    </xf>
    <xf numFmtId="0" fontId="108" fillId="0" borderId="1" xfId="0" applyFont="1" applyBorder="1" applyAlignment="1">
      <alignment horizontal="center" vertical="center"/>
    </xf>
    <xf numFmtId="181" fontId="108" fillId="0" borderId="2" xfId="0" applyNumberFormat="1" applyFont="1" applyBorder="1" applyAlignment="1">
      <alignment horizontal="center" vertical="center" wrapText="1"/>
    </xf>
    <xf numFmtId="167" fontId="108" fillId="31" borderId="1" xfId="0" applyNumberFormat="1" applyFont="1" applyFill="1" applyBorder="1" applyAlignment="1">
      <alignment horizontal="right"/>
    </xf>
    <xf numFmtId="0" fontId="98" fillId="0" borderId="1" xfId="0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0" fontId="106" fillId="0" borderId="11" xfId="0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0" fontId="157" fillId="3" borderId="8" xfId="0" applyFont="1" applyFill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108" fillId="0" borderId="1" xfId="2700" applyFont="1" applyBorder="1" applyAlignment="1">
      <alignment horizontal="center" vertical="center" wrapText="1"/>
    </xf>
    <xf numFmtId="0" fontId="145" fillId="0" borderId="0" xfId="0" applyFont="1" applyBorder="1" applyAlignment="1">
      <alignment horizontal="center" vertical="center"/>
    </xf>
    <xf numFmtId="0" fontId="0" fillId="0" borderId="0" xfId="0" applyFill="1"/>
    <xf numFmtId="167" fontId="108" fillId="0" borderId="8" xfId="0" applyNumberFormat="1" applyFont="1" applyBorder="1"/>
    <xf numFmtId="1" fontId="108" fillId="0" borderId="50" xfId="2684" applyNumberFormat="1" applyFont="1" applyBorder="1"/>
    <xf numFmtId="167" fontId="108" fillId="31" borderId="50" xfId="2159" applyNumberFormat="1" applyFont="1" applyFill="1" applyBorder="1"/>
    <xf numFmtId="167" fontId="108" fillId="0" borderId="50" xfId="2" applyNumberFormat="1" applyFont="1" applyBorder="1"/>
    <xf numFmtId="169" fontId="103" fillId="0" borderId="52" xfId="7" applyNumberFormat="1" applyFont="1" applyFill="1" applyBorder="1"/>
    <xf numFmtId="169" fontId="103" fillId="0" borderId="52" xfId="7" applyNumberFormat="1" applyFont="1" applyBorder="1"/>
    <xf numFmtId="167" fontId="108" fillId="0" borderId="50" xfId="2137" applyNumberFormat="1" applyFont="1" applyBorder="1"/>
    <xf numFmtId="0" fontId="145" fillId="0" borderId="8" xfId="0" applyFont="1" applyBorder="1" applyAlignment="1">
      <alignment horizontal="center"/>
    </xf>
    <xf numFmtId="0" fontId="157" fillId="3" borderId="52" xfId="0" applyFont="1" applyFill="1" applyBorder="1" applyAlignment="1">
      <alignment horizontal="center" vertical="center" wrapText="1"/>
    </xf>
    <xf numFmtId="0" fontId="145" fillId="0" borderId="52" xfId="0" applyFont="1" applyBorder="1" applyAlignment="1">
      <alignment horizontal="center"/>
    </xf>
    <xf numFmtId="0" fontId="108" fillId="0" borderId="50" xfId="0" applyFont="1" applyBorder="1" applyAlignment="1">
      <alignment horizontal="center" vertical="center" wrapText="1"/>
    </xf>
    <xf numFmtId="181" fontId="108" fillId="0" borderId="50" xfId="0" applyNumberFormat="1" applyFont="1" applyBorder="1" applyAlignment="1">
      <alignment horizontal="center" vertical="center" wrapText="1"/>
    </xf>
    <xf numFmtId="0" fontId="153" fillId="0" borderId="50" xfId="1040" applyNumberFormat="1" applyFont="1" applyFill="1" applyBorder="1" applyAlignment="1">
      <alignment horizontal="center" wrapText="1"/>
    </xf>
    <xf numFmtId="0" fontId="108" fillId="31" borderId="50" xfId="0" applyFont="1" applyFill="1" applyBorder="1" applyAlignment="1">
      <alignment horizontal="center"/>
    </xf>
    <xf numFmtId="0" fontId="153" fillId="0" borderId="53" xfId="1040" applyNumberFormat="1" applyFont="1" applyFill="1" applyBorder="1" applyAlignment="1">
      <alignment horizontal="center" wrapText="1"/>
    </xf>
    <xf numFmtId="167" fontId="104" fillId="31" borderId="50" xfId="2694" applyNumberFormat="1" applyFont="1" applyFill="1" applyBorder="1" applyAlignment="1">
      <alignment horizontal="right"/>
    </xf>
    <xf numFmtId="167" fontId="104" fillId="0" borderId="50" xfId="2694" applyNumberFormat="1" applyFont="1" applyFill="1" applyBorder="1" applyAlignment="1">
      <alignment horizontal="right"/>
    </xf>
    <xf numFmtId="0" fontId="145" fillId="0" borderId="50" xfId="0" applyFont="1" applyBorder="1" applyAlignment="1">
      <alignment horizontal="center"/>
    </xf>
    <xf numFmtId="0" fontId="153" fillId="31" borderId="55" xfId="1040" applyNumberFormat="1" applyFont="1" applyFill="1" applyBorder="1" applyAlignment="1">
      <alignment horizontal="center" wrapText="1"/>
    </xf>
    <xf numFmtId="0" fontId="62" fillId="0" borderId="50" xfId="0" applyFont="1" applyBorder="1" applyAlignment="1">
      <alignment horizontal="center" vertical="center" wrapText="1"/>
    </xf>
    <xf numFmtId="0" fontId="57" fillId="76" borderId="0" xfId="0" applyFont="1" applyFill="1"/>
    <xf numFmtId="0" fontId="108" fillId="31" borderId="50" xfId="0" applyFont="1" applyFill="1" applyBorder="1"/>
    <xf numFmtId="0" fontId="108" fillId="31" borderId="0" xfId="0" applyFont="1" applyFill="1"/>
    <xf numFmtId="0" fontId="0" fillId="31" borderId="47" xfId="0" applyFill="1" applyBorder="1"/>
    <xf numFmtId="0" fontId="0" fillId="31" borderId="48" xfId="0" applyFill="1" applyBorder="1"/>
    <xf numFmtId="1" fontId="154" fillId="0" borderId="50" xfId="1040" applyNumberFormat="1" applyFont="1" applyFill="1" applyBorder="1" applyAlignment="1">
      <alignment horizontal="center" wrapText="1"/>
    </xf>
    <xf numFmtId="167" fontId="62" fillId="0" borderId="50" xfId="0" applyNumberFormat="1" applyFont="1" applyBorder="1"/>
    <xf numFmtId="167" fontId="62" fillId="0" borderId="50" xfId="239" applyNumberFormat="1" applyFont="1" applyBorder="1"/>
    <xf numFmtId="167" fontId="62" fillId="0" borderId="50" xfId="0" applyNumberFormat="1" applyFont="1" applyFill="1" applyBorder="1"/>
    <xf numFmtId="1" fontId="62" fillId="31" borderId="50" xfId="0" applyNumberFormat="1" applyFont="1" applyFill="1" applyBorder="1" applyAlignment="1">
      <alignment horizontal="center"/>
    </xf>
    <xf numFmtId="0" fontId="108" fillId="0" borderId="50" xfId="2707" applyFont="1" applyBorder="1" applyAlignment="1">
      <alignment horizontal="center" vertical="center" wrapText="1"/>
    </xf>
    <xf numFmtId="0" fontId="162" fillId="3" borderId="52" xfId="0" applyFont="1" applyFill="1" applyBorder="1" applyAlignment="1">
      <alignment horizontal="center" vertical="center" wrapText="1"/>
    </xf>
    <xf numFmtId="0" fontId="108" fillId="0" borderId="52" xfId="0" applyFont="1" applyBorder="1" applyAlignment="1">
      <alignment horizontal="center" vertical="center" wrapText="1"/>
    </xf>
    <xf numFmtId="0" fontId="108" fillId="31" borderId="0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153" fillId="31" borderId="11" xfId="1040" applyNumberFormat="1" applyFont="1" applyFill="1" applyBorder="1" applyAlignment="1">
      <alignment horizontal="center" wrapText="1"/>
    </xf>
    <xf numFmtId="167" fontId="108" fillId="31" borderId="1" xfId="0" applyNumberFormat="1" applyFont="1" applyFill="1" applyBorder="1"/>
    <xf numFmtId="0" fontId="153" fillId="31" borderId="9" xfId="1040" applyNumberFormat="1" applyFont="1" applyFill="1" applyBorder="1" applyAlignment="1">
      <alignment horizontal="center" wrapText="1"/>
    </xf>
    <xf numFmtId="167" fontId="108" fillId="31" borderId="2" xfId="0" applyNumberFormat="1" applyFont="1" applyFill="1" applyBorder="1"/>
    <xf numFmtId="0" fontId="0" fillId="31" borderId="44" xfId="0" applyFill="1" applyBorder="1"/>
    <xf numFmtId="181" fontId="108" fillId="31" borderId="1" xfId="0" applyNumberFormat="1" applyFont="1" applyFill="1" applyBorder="1"/>
    <xf numFmtId="0" fontId="162" fillId="3" borderId="8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/>
    </xf>
    <xf numFmtId="0" fontId="108" fillId="31" borderId="1" xfId="0" applyFont="1" applyFill="1" applyBorder="1"/>
    <xf numFmtId="167" fontId="108" fillId="31" borderId="50" xfId="0" applyNumberFormat="1" applyFont="1" applyFill="1" applyBorder="1"/>
    <xf numFmtId="167" fontId="108" fillId="0" borderId="50" xfId="0" applyNumberFormat="1" applyFont="1" applyBorder="1"/>
    <xf numFmtId="0" fontId="153" fillId="31" borderId="50" xfId="1040" applyNumberFormat="1" applyFont="1" applyFill="1" applyBorder="1" applyAlignment="1">
      <alignment horizontal="center" wrapText="1"/>
    </xf>
    <xf numFmtId="167" fontId="0" fillId="31" borderId="0" xfId="0" applyNumberFormat="1" applyFill="1"/>
    <xf numFmtId="0" fontId="0" fillId="31" borderId="49" xfId="0" applyFill="1" applyBorder="1"/>
    <xf numFmtId="0" fontId="108" fillId="31" borderId="0" xfId="0" applyFont="1" applyFill="1" applyBorder="1" applyAlignment="1">
      <alignment vertical="center"/>
    </xf>
    <xf numFmtId="167" fontId="153" fillId="0" borderId="1" xfId="1040" applyNumberFormat="1" applyFont="1" applyFill="1" applyBorder="1" applyAlignment="1">
      <alignment horizontal="center" wrapText="1"/>
    </xf>
    <xf numFmtId="167" fontId="108" fillId="0" borderId="1" xfId="2701" applyNumberFormat="1" applyFont="1" applyBorder="1" applyAlignment="1">
      <alignment horizontal="center"/>
    </xf>
    <xf numFmtId="0" fontId="108" fillId="0" borderId="1" xfId="0" applyFont="1" applyFill="1" applyBorder="1" applyAlignment="1">
      <alignment horizontal="center"/>
    </xf>
    <xf numFmtId="167" fontId="108" fillId="0" borderId="1" xfId="0" applyNumberFormat="1" applyFont="1" applyFill="1" applyBorder="1" applyAlignment="1">
      <alignment horizontal="center"/>
    </xf>
    <xf numFmtId="0" fontId="108" fillId="0" borderId="50" xfId="0" applyFont="1" applyFill="1" applyBorder="1" applyAlignment="1">
      <alignment horizontal="center"/>
    </xf>
    <xf numFmtId="167" fontId="108" fillId="0" borderId="50" xfId="2711" applyNumberFormat="1" applyFont="1" applyFill="1" applyBorder="1" applyAlignment="1">
      <alignment horizontal="center"/>
    </xf>
    <xf numFmtId="167" fontId="108" fillId="0" borderId="50" xfId="2701" applyNumberFormat="1" applyFont="1" applyFill="1" applyBorder="1" applyAlignment="1">
      <alignment horizontal="center"/>
    </xf>
    <xf numFmtId="0" fontId="163" fillId="0" borderId="0" xfId="0" applyFont="1" applyBorder="1" applyAlignment="1">
      <alignment horizontal="center" vertical="center" wrapText="1"/>
    </xf>
    <xf numFmtId="167" fontId="108" fillId="0" borderId="50" xfId="2710" applyNumberFormat="1" applyFont="1" applyBorder="1" applyAlignment="1">
      <alignment horizontal="center"/>
    </xf>
    <xf numFmtId="0" fontId="108" fillId="0" borderId="50" xfId="2710" applyFont="1" applyBorder="1" applyAlignment="1">
      <alignment horizontal="center"/>
    </xf>
    <xf numFmtId="167" fontId="108" fillId="0" borderId="50" xfId="2684" applyNumberFormat="1" applyFont="1" applyBorder="1"/>
    <xf numFmtId="0" fontId="107" fillId="31" borderId="50" xfId="0" applyFont="1" applyFill="1" applyBorder="1" applyAlignment="1">
      <alignment vertical="center"/>
    </xf>
    <xf numFmtId="0" fontId="152" fillId="31" borderId="50" xfId="0" applyFont="1" applyFill="1" applyBorder="1" applyAlignment="1">
      <alignment horizontal="center" vertical="center" wrapText="1"/>
    </xf>
    <xf numFmtId="0" fontId="108" fillId="31" borderId="50" xfId="0" applyFont="1" applyFill="1" applyBorder="1" applyAlignment="1">
      <alignment horizontal="center" vertical="center" wrapText="1"/>
    </xf>
    <xf numFmtId="0" fontId="108" fillId="31" borderId="53" xfId="0" applyFont="1" applyFill="1" applyBorder="1" applyAlignment="1">
      <alignment horizontal="center" vertical="center" wrapText="1"/>
    </xf>
    <xf numFmtId="0" fontId="108" fillId="0" borderId="50" xfId="0" applyFont="1" applyBorder="1"/>
    <xf numFmtId="0" fontId="149" fillId="0" borderId="1" xfId="1" applyFont="1" applyFill="1" applyBorder="1" applyAlignment="1">
      <alignment horizontal="left" vertical="center"/>
    </xf>
    <xf numFmtId="0" fontId="108" fillId="0" borderId="43" xfId="0" applyFont="1" applyBorder="1"/>
    <xf numFmtId="170" fontId="62" fillId="0" borderId="50" xfId="3" applyNumberFormat="1" applyFont="1" applyFill="1" applyBorder="1" applyAlignment="1">
      <alignment horizontal="right"/>
    </xf>
    <xf numFmtId="14" fontId="104" fillId="0" borderId="50" xfId="941" applyNumberFormat="1" applyFont="1" applyBorder="1">
      <alignment horizontal="center"/>
    </xf>
    <xf numFmtId="165" fontId="104" fillId="0" borderId="50" xfId="3" applyFont="1" applyBorder="1" applyProtection="1">
      <protection locked="0"/>
    </xf>
    <xf numFmtId="0" fontId="108" fillId="0" borderId="50" xfId="2148" applyFont="1" applyFill="1" applyBorder="1"/>
    <xf numFmtId="167" fontId="108" fillId="0" borderId="52" xfId="0" applyNumberFormat="1" applyFont="1" applyBorder="1"/>
    <xf numFmtId="0" fontId="0" fillId="0" borderId="50" xfId="0" applyBorder="1" applyAlignment="1">
      <alignment horizontal="center"/>
    </xf>
    <xf numFmtId="0" fontId="98" fillId="0" borderId="50" xfId="0" applyFont="1" applyBorder="1" applyAlignment="1">
      <alignment horizontal="center" vertical="center" wrapText="1"/>
    </xf>
    <xf numFmtId="0" fontId="0" fillId="31" borderId="50" xfId="0" applyFill="1" applyBorder="1" applyAlignment="1">
      <alignment horizontal="center"/>
    </xf>
    <xf numFmtId="0" fontId="0" fillId="31" borderId="50" xfId="0" applyFill="1" applyBorder="1"/>
    <xf numFmtId="167" fontId="0" fillId="31" borderId="50" xfId="0" applyNumberFormat="1" applyFill="1" applyBorder="1" applyAlignment="1">
      <alignment horizontal="right"/>
    </xf>
    <xf numFmtId="170" fontId="62" fillId="0" borderId="50" xfId="0" applyNumberFormat="1" applyFont="1" applyBorder="1" applyAlignment="1">
      <alignment horizontal="right" vertical="center"/>
    </xf>
    <xf numFmtId="165" fontId="62" fillId="0" borderId="50" xfId="0" applyNumberFormat="1" applyFont="1" applyBorder="1" applyAlignment="1">
      <alignment horizontal="right" vertical="center"/>
    </xf>
    <xf numFmtId="165" fontId="104" fillId="0" borderId="50" xfId="6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7" fontId="108" fillId="0" borderId="50" xfId="0" applyNumberFormat="1" applyFont="1" applyFill="1" applyBorder="1"/>
    <xf numFmtId="0" fontId="108" fillId="0" borderId="42" xfId="0" applyFont="1" applyBorder="1"/>
    <xf numFmtId="0" fontId="108" fillId="0" borderId="42" xfId="0" applyFont="1" applyFill="1" applyBorder="1"/>
    <xf numFmtId="0" fontId="0" fillId="0" borderId="42" xfId="0" applyFill="1" applyBorder="1"/>
    <xf numFmtId="0" fontId="0" fillId="31" borderId="58" xfId="0" applyFill="1" applyBorder="1"/>
    <xf numFmtId="0" fontId="0" fillId="31" borderId="43" xfId="0" applyFill="1" applyBorder="1"/>
    <xf numFmtId="0" fontId="0" fillId="0" borderId="41" xfId="0" applyFill="1" applyBorder="1"/>
    <xf numFmtId="167" fontId="108" fillId="31" borderId="51" xfId="0" applyNumberFormat="1" applyFont="1" applyFill="1" applyBorder="1"/>
    <xf numFmtId="167" fontId="108" fillId="31" borderId="50" xfId="0" applyNumberFormat="1" applyFont="1" applyFill="1" applyBorder="1" applyAlignment="1">
      <alignment horizontal="right"/>
    </xf>
    <xf numFmtId="167" fontId="0" fillId="0" borderId="0" xfId="0" applyNumberFormat="1" applyBorder="1"/>
    <xf numFmtId="167" fontId="56" fillId="0" borderId="50" xfId="2701" applyNumberFormat="1" applyFont="1" applyBorder="1" applyAlignment="1">
      <alignment horizontal="center"/>
    </xf>
    <xf numFmtId="181" fontId="0" fillId="0" borderId="50" xfId="0" applyNumberFormat="1" applyBorder="1"/>
    <xf numFmtId="167" fontId="56" fillId="0" borderId="50" xfId="2701" applyNumberFormat="1" applyBorder="1" applyAlignment="1">
      <alignment horizontal="center"/>
    </xf>
    <xf numFmtId="167" fontId="56" fillId="0" borderId="50" xfId="2701" applyNumberFormat="1" applyFill="1" applyBorder="1" applyAlignment="1">
      <alignment horizontal="center"/>
    </xf>
    <xf numFmtId="1" fontId="104" fillId="0" borderId="50" xfId="0" applyNumberFormat="1" applyFont="1" applyBorder="1" applyAlignment="1">
      <alignment horizontal="centerContinuous"/>
    </xf>
    <xf numFmtId="1" fontId="104" fillId="0" borderId="50" xfId="0" applyNumberFormat="1" applyFont="1" applyFill="1" applyBorder="1" applyAlignment="1">
      <alignment horizontal="centerContinuous"/>
    </xf>
    <xf numFmtId="0" fontId="107" fillId="3" borderId="54" xfId="0" applyFont="1" applyFill="1" applyBorder="1" applyAlignment="1">
      <alignment vertical="center"/>
    </xf>
    <xf numFmtId="4" fontId="108" fillId="0" borderId="53" xfId="0" applyNumberFormat="1" applyFont="1" applyBorder="1" applyAlignment="1">
      <alignment horizontal="center" vertical="center" wrapText="1"/>
    </xf>
    <xf numFmtId="0" fontId="62" fillId="0" borderId="50" xfId="0" applyFont="1" applyFill="1" applyBorder="1" applyAlignment="1">
      <alignment horizontal="center"/>
    </xf>
    <xf numFmtId="0" fontId="0" fillId="76" borderId="0" xfId="0" applyFill="1" applyAlignment="1">
      <alignment horizontal="center"/>
    </xf>
    <xf numFmtId="0" fontId="108" fillId="0" borderId="50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/>
    </xf>
    <xf numFmtId="0" fontId="108" fillId="0" borderId="1" xfId="0" applyFont="1" applyBorder="1" applyAlignment="1">
      <alignment horizontal="center" vertical="center"/>
    </xf>
    <xf numFmtId="167" fontId="104" fillId="0" borderId="50" xfId="2694" applyNumberFormat="1" applyFont="1" applyFill="1" applyBorder="1" applyAlignment="1"/>
    <xf numFmtId="167" fontId="62" fillId="0" borderId="50" xfId="2695" applyNumberFormat="1" applyFont="1" applyFill="1" applyBorder="1" applyAlignment="1"/>
    <xf numFmtId="167" fontId="104" fillId="0" borderId="50" xfId="2695" applyNumberFormat="1" applyFont="1" applyFill="1" applyBorder="1" applyAlignment="1"/>
    <xf numFmtId="0" fontId="104" fillId="0" borderId="50" xfId="0" applyFont="1" applyFill="1" applyBorder="1"/>
    <xf numFmtId="167" fontId="104" fillId="0" borderId="50" xfId="2695" applyNumberFormat="1" applyFont="1" applyFill="1" applyBorder="1"/>
    <xf numFmtId="167" fontId="104" fillId="0" borderId="50" xfId="2702" applyNumberFormat="1" applyFont="1" applyFill="1" applyBorder="1" applyProtection="1">
      <protection hidden="1"/>
    </xf>
    <xf numFmtId="167" fontId="104" fillId="0" borderId="50" xfId="2703" applyNumberFormat="1" applyFont="1" applyFill="1" applyBorder="1"/>
    <xf numFmtId="167" fontId="154" fillId="0" borderId="0" xfId="2712" applyNumberFormat="1" applyFont="1" applyFill="1" applyBorder="1" applyAlignment="1">
      <alignment horizontal="right" wrapText="1"/>
    </xf>
    <xf numFmtId="1" fontId="104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 vertical="center"/>
    </xf>
    <xf numFmtId="2" fontId="104" fillId="0" borderId="50" xfId="1951" applyNumberFormat="1" applyFont="1" applyFill="1" applyBorder="1" applyAlignment="1">
      <alignment horizontal="right"/>
    </xf>
    <xf numFmtId="167" fontId="104" fillId="0" borderId="50" xfId="1951" applyNumberFormat="1" applyFont="1" applyFill="1" applyBorder="1" applyAlignment="1">
      <alignment horizontal="right"/>
    </xf>
    <xf numFmtId="0" fontId="62" fillId="0" borderId="50" xfId="0" applyFont="1" applyBorder="1"/>
    <xf numFmtId="181" fontId="108" fillId="31" borderId="50" xfId="0" applyNumberFormat="1" applyFont="1" applyFill="1" applyBorder="1" applyAlignment="1">
      <alignment horizontal="center" vertical="center" wrapText="1"/>
    </xf>
    <xf numFmtId="0" fontId="157" fillId="31" borderId="50" xfId="0" applyFont="1" applyFill="1" applyBorder="1" applyAlignment="1">
      <alignment horizontal="center" vertical="center"/>
    </xf>
    <xf numFmtId="0" fontId="0" fillId="0" borderId="50" xfId="0" applyBorder="1"/>
    <xf numFmtId="181" fontId="1" fillId="0" borderId="50" xfId="2713" applyNumberFormat="1" applyBorder="1"/>
    <xf numFmtId="0" fontId="108" fillId="0" borderId="50" xfId="2714" applyFont="1" applyBorder="1" applyAlignment="1">
      <alignment horizontal="center" vertical="center" wrapText="1"/>
    </xf>
    <xf numFmtId="0" fontId="157" fillId="31" borderId="52" xfId="0" applyFont="1" applyFill="1" applyBorder="1" applyAlignment="1">
      <alignment horizontal="center" vertical="center"/>
    </xf>
    <xf numFmtId="181" fontId="108" fillId="0" borderId="50" xfId="2713" applyNumberFormat="1" applyFont="1" applyBorder="1"/>
    <xf numFmtId="181" fontId="108" fillId="0" borderId="50" xfId="2715" applyNumberFormat="1" applyFont="1" applyBorder="1"/>
    <xf numFmtId="181" fontId="108" fillId="0" borderId="50" xfId="2716" applyNumberFormat="1" applyFont="1" applyBorder="1"/>
    <xf numFmtId="181" fontId="108" fillId="0" borderId="50" xfId="2717" applyNumberFormat="1" applyFont="1" applyBorder="1"/>
    <xf numFmtId="181" fontId="108" fillId="0" borderId="50" xfId="0" applyNumberFormat="1" applyFont="1" applyBorder="1"/>
    <xf numFmtId="181" fontId="108" fillId="0" borderId="50" xfId="2718" applyNumberFormat="1" applyFont="1" applyBorder="1"/>
    <xf numFmtId="0" fontId="145" fillId="31" borderId="50" xfId="0" applyFont="1" applyFill="1" applyBorder="1" applyAlignment="1">
      <alignment horizontal="center"/>
    </xf>
    <xf numFmtId="0" fontId="108" fillId="0" borderId="50" xfId="0" applyFont="1" applyFill="1" applyBorder="1" applyAlignment="1">
      <alignment horizontal="center" vertical="center"/>
    </xf>
    <xf numFmtId="0" fontId="108" fillId="0" borderId="50" xfId="0" applyFont="1" applyFill="1" applyBorder="1" applyAlignment="1">
      <alignment horizontal="center" vertical="center" wrapText="1"/>
    </xf>
    <xf numFmtId="0" fontId="108" fillId="0" borderId="50" xfId="2714" applyFont="1" applyFill="1" applyBorder="1" applyAlignment="1">
      <alignment horizontal="center" vertical="center" wrapText="1"/>
    </xf>
    <xf numFmtId="0" fontId="108" fillId="0" borderId="50" xfId="0" applyFont="1" applyFill="1" applyBorder="1"/>
    <xf numFmtId="181" fontId="108" fillId="0" borderId="50" xfId="2719" applyNumberFormat="1" applyFont="1" applyFill="1" applyBorder="1"/>
    <xf numFmtId="181" fontId="108" fillId="0" borderId="50" xfId="2713" applyNumberFormat="1" applyFont="1" applyFill="1" applyBorder="1"/>
    <xf numFmtId="181" fontId="108" fillId="0" borderId="50" xfId="2720" applyNumberFormat="1" applyFont="1" applyFill="1" applyBorder="1"/>
    <xf numFmtId="0" fontId="108" fillId="31" borderId="52" xfId="0" applyFont="1" applyFill="1" applyBorder="1" applyAlignment="1">
      <alignment horizontal="center"/>
    </xf>
    <xf numFmtId="181" fontId="108" fillId="0" borderId="50" xfId="2721" applyNumberFormat="1" applyFont="1" applyFill="1" applyBorder="1"/>
    <xf numFmtId="0" fontId="104" fillId="0" borderId="50" xfId="177" applyFont="1" applyFill="1" applyBorder="1"/>
    <xf numFmtId="2" fontId="62" fillId="0" borderId="50" xfId="239" applyNumberFormat="1" applyFont="1" applyBorder="1"/>
    <xf numFmtId="167" fontId="104" fillId="0" borderId="50" xfId="177" applyNumberFormat="1" applyFont="1" applyFill="1" applyBorder="1"/>
    <xf numFmtId="0" fontId="62" fillId="0" borderId="51" xfId="0" applyFont="1" applyBorder="1" applyAlignment="1">
      <alignment horizontal="center"/>
    </xf>
    <xf numFmtId="0" fontId="62" fillId="0" borderId="51" xfId="0" applyFont="1" applyBorder="1"/>
    <xf numFmtId="167" fontId="104" fillId="0" borderId="51" xfId="2722" applyNumberFormat="1" applyFont="1" applyBorder="1" applyAlignment="1">
      <alignment vertical="center"/>
    </xf>
    <xf numFmtId="0" fontId="108" fillId="0" borderId="50" xfId="0" applyFont="1" applyFill="1" applyBorder="1" applyAlignment="1">
      <alignment horizontal="right" vertical="center" wrapText="1"/>
    </xf>
    <xf numFmtId="167" fontId="108" fillId="0" borderId="50" xfId="2721" applyNumberFormat="1" applyFont="1" applyFill="1" applyBorder="1"/>
    <xf numFmtId="0" fontId="106" fillId="0" borderId="11" xfId="0" applyFont="1" applyBorder="1" applyAlignment="1">
      <alignment horizontal="center" vertical="center" wrapText="1"/>
    </xf>
    <xf numFmtId="0" fontId="157" fillId="3" borderId="8" xfId="0" applyFont="1" applyFill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50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center" wrapText="1"/>
    </xf>
    <xf numFmtId="0" fontId="108" fillId="0" borderId="50" xfId="0" applyFont="1" applyBorder="1" applyAlignment="1">
      <alignment horizontal="center"/>
    </xf>
    <xf numFmtId="0" fontId="62" fillId="0" borderId="7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wrapText="1"/>
    </xf>
    <xf numFmtId="0" fontId="108" fillId="0" borderId="3" xfId="0" applyFont="1" applyBorder="1" applyAlignment="1">
      <alignment horizontal="center"/>
    </xf>
    <xf numFmtId="0" fontId="108" fillId="0" borderId="10" xfId="0" applyFont="1" applyFill="1" applyBorder="1" applyAlignment="1">
      <alignment horizontal="center"/>
    </xf>
    <xf numFmtId="167" fontId="103" fillId="0" borderId="50" xfId="0" applyNumberFormat="1" applyFont="1" applyFill="1" applyBorder="1"/>
    <xf numFmtId="167" fontId="103" fillId="0" borderId="53" xfId="0" applyNumberFormat="1" applyFont="1" applyFill="1" applyBorder="1"/>
    <xf numFmtId="167" fontId="108" fillId="0" borderId="53" xfId="0" applyNumberFormat="1" applyFont="1" applyBorder="1"/>
    <xf numFmtId="167" fontId="108" fillId="0" borderId="56" xfId="0" applyNumberFormat="1" applyFont="1" applyBorder="1"/>
    <xf numFmtId="167" fontId="108" fillId="0" borderId="51" xfId="0" applyNumberFormat="1" applyFont="1" applyBorder="1"/>
    <xf numFmtId="167" fontId="108" fillId="0" borderId="59" xfId="0" applyNumberFormat="1" applyFont="1" applyBorder="1"/>
    <xf numFmtId="0" fontId="108" fillId="0" borderId="3" xfId="0" applyFont="1" applyFill="1" applyBorder="1" applyAlignment="1">
      <alignment horizontal="center" vertical="center" wrapText="1"/>
    </xf>
    <xf numFmtId="0" fontId="108" fillId="0" borderId="10" xfId="0" applyFont="1" applyFill="1" applyBorder="1" applyAlignment="1">
      <alignment horizontal="center" vertical="center" wrapText="1"/>
    </xf>
    <xf numFmtId="167" fontId="108" fillId="0" borderId="52" xfId="0" applyNumberFormat="1" applyFont="1" applyBorder="1" applyAlignment="1">
      <alignment horizontal="right" vertical="center"/>
    </xf>
    <xf numFmtId="167" fontId="108" fillId="0" borderId="50" xfId="0" applyNumberFormat="1" applyFont="1" applyBorder="1" applyAlignment="1">
      <alignment horizontal="right" vertical="center"/>
    </xf>
    <xf numFmtId="167" fontId="108" fillId="0" borderId="50" xfId="0" applyNumberFormat="1" applyFont="1" applyFill="1" applyBorder="1" applyAlignment="1">
      <alignment horizontal="right" vertical="center"/>
    </xf>
    <xf numFmtId="167" fontId="103" fillId="0" borderId="50" xfId="0" applyNumberFormat="1" applyFont="1" applyFill="1" applyBorder="1" applyAlignment="1">
      <alignment horizontal="right" vertical="center"/>
    </xf>
    <xf numFmtId="167" fontId="103" fillId="0" borderId="53" xfId="0" applyNumberFormat="1" applyFont="1" applyFill="1" applyBorder="1" applyAlignment="1">
      <alignment horizontal="right" vertical="center"/>
    </xf>
    <xf numFmtId="167" fontId="108" fillId="0" borderId="56" xfId="0" applyNumberFormat="1" applyFont="1" applyBorder="1" applyAlignment="1">
      <alignment horizontal="right" vertical="center"/>
    </xf>
    <xf numFmtId="167" fontId="108" fillId="0" borderId="51" xfId="0" applyNumberFormat="1" applyFont="1" applyBorder="1" applyAlignment="1">
      <alignment horizontal="right" vertical="center"/>
    </xf>
    <xf numFmtId="167" fontId="108" fillId="0" borderId="51" xfId="0" applyNumberFormat="1" applyFont="1" applyFill="1" applyBorder="1" applyAlignment="1">
      <alignment horizontal="right" vertical="center"/>
    </xf>
    <xf numFmtId="167" fontId="103" fillId="0" borderId="51" xfId="0" applyNumberFormat="1" applyFont="1" applyFill="1" applyBorder="1" applyAlignment="1">
      <alignment horizontal="right" vertical="center"/>
    </xf>
    <xf numFmtId="167" fontId="103" fillId="0" borderId="59" xfId="0" applyNumberFormat="1" applyFont="1" applyFill="1" applyBorder="1" applyAlignment="1">
      <alignment horizontal="right" vertical="center"/>
    </xf>
    <xf numFmtId="0" fontId="104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104" fillId="0" borderId="10" xfId="0" applyFont="1" applyFill="1" applyBorder="1" applyAlignment="1">
      <alignment horizontal="center" vertical="center"/>
    </xf>
    <xf numFmtId="167" fontId="104" fillId="0" borderId="50" xfId="0" applyNumberFormat="1" applyFont="1" applyFill="1" applyBorder="1" applyAlignment="1">
      <alignment horizontal="right" vertical="center"/>
    </xf>
    <xf numFmtId="167" fontId="104" fillId="0" borderId="53" xfId="0" applyNumberFormat="1" applyFont="1" applyFill="1" applyBorder="1" applyAlignment="1">
      <alignment horizontal="right" vertical="center"/>
    </xf>
    <xf numFmtId="167" fontId="104" fillId="0" borderId="51" xfId="0" applyNumberFormat="1" applyFont="1" applyFill="1" applyBorder="1" applyAlignment="1">
      <alignment horizontal="right" vertical="center"/>
    </xf>
    <xf numFmtId="167" fontId="104" fillId="0" borderId="59" xfId="0" applyNumberFormat="1" applyFont="1" applyFill="1" applyBorder="1" applyAlignment="1">
      <alignment horizontal="right" vertical="center"/>
    </xf>
    <xf numFmtId="0" fontId="108" fillId="0" borderId="10" xfId="0" applyFont="1" applyBorder="1" applyAlignment="1">
      <alignment horizontal="center" vertical="center" wrapText="1"/>
    </xf>
    <xf numFmtId="167" fontId="108" fillId="0" borderId="53" xfId="0" applyNumberFormat="1" applyFont="1" applyBorder="1" applyAlignment="1">
      <alignment horizontal="right" vertical="center"/>
    </xf>
    <xf numFmtId="167" fontId="108" fillId="0" borderId="59" xfId="0" applyNumberFormat="1" applyFont="1" applyBorder="1" applyAlignment="1">
      <alignment horizontal="right" vertical="center"/>
    </xf>
    <xf numFmtId="0" fontId="151" fillId="0" borderId="1" xfId="0" applyFont="1" applyBorder="1" applyAlignment="1">
      <alignment horizontal="left" vertical="center"/>
    </xf>
    <xf numFmtId="0" fontId="151" fillId="0" borderId="53" xfId="0" applyFont="1" applyFill="1" applyBorder="1" applyAlignment="1">
      <alignment horizontal="left" vertical="center"/>
    </xf>
    <xf numFmtId="0" fontId="151" fillId="0" borderId="54" xfId="0" applyFont="1" applyFill="1" applyBorder="1" applyAlignment="1">
      <alignment horizontal="left" vertical="center"/>
    </xf>
    <xf numFmtId="0" fontId="151" fillId="0" borderId="52" xfId="0" applyFont="1" applyFill="1" applyBorder="1" applyAlignment="1">
      <alignment horizontal="left" vertical="center"/>
    </xf>
    <xf numFmtId="0" fontId="151" fillId="0" borderId="1" xfId="0" applyFont="1" applyBorder="1" applyAlignment="1">
      <alignment horizontal="left" vertical="center" wrapText="1"/>
    </xf>
    <xf numFmtId="0" fontId="151" fillId="0" borderId="1" xfId="0" applyFont="1" applyFill="1" applyBorder="1" applyAlignment="1">
      <alignment horizontal="left" vertical="center"/>
    </xf>
    <xf numFmtId="0" fontId="94" fillId="28" borderId="1" xfId="0" applyFont="1" applyFill="1" applyBorder="1" applyAlignment="1">
      <alignment horizontal="center" vertical="center"/>
    </xf>
    <xf numFmtId="0" fontId="150" fillId="0" borderId="1" xfId="0" applyFont="1" applyBorder="1" applyAlignment="1">
      <alignment horizontal="left" vertical="center"/>
    </xf>
    <xf numFmtId="0" fontId="0" fillId="0" borderId="53" xfId="0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151" fillId="0" borderId="10" xfId="0" applyFont="1" applyFill="1" applyBorder="1" applyAlignment="1">
      <alignment horizontal="left" vertical="center"/>
    </xf>
    <xf numFmtId="0" fontId="151" fillId="0" borderId="6" xfId="0" applyFont="1" applyFill="1" applyBorder="1" applyAlignment="1">
      <alignment horizontal="left" vertical="center"/>
    </xf>
    <xf numFmtId="0" fontId="151" fillId="0" borderId="50" xfId="0" applyFont="1" applyFill="1" applyBorder="1" applyAlignment="1">
      <alignment horizontal="left" vertical="center"/>
    </xf>
    <xf numFmtId="0" fontId="151" fillId="0" borderId="50" xfId="0" applyFont="1" applyBorder="1" applyAlignment="1">
      <alignment horizontal="left" vertical="center" wrapText="1"/>
    </xf>
    <xf numFmtId="0" fontId="151" fillId="0" borderId="53" xfId="0" applyFont="1" applyFill="1" applyBorder="1" applyAlignment="1">
      <alignment horizontal="left" vertical="center" wrapText="1"/>
    </xf>
    <xf numFmtId="0" fontId="151" fillId="0" borderId="54" xfId="0" applyFont="1" applyFill="1" applyBorder="1" applyAlignment="1">
      <alignment horizontal="left" vertical="center" wrapText="1"/>
    </xf>
    <xf numFmtId="0" fontId="151" fillId="0" borderId="52" xfId="0" applyFont="1" applyFill="1" applyBorder="1" applyAlignment="1">
      <alignment horizontal="left" vertical="center" wrapText="1"/>
    </xf>
    <xf numFmtId="0" fontId="151" fillId="0" borderId="50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105" fillId="3" borderId="1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 wrapText="1"/>
    </xf>
    <xf numFmtId="0" fontId="148" fillId="2" borderId="0" xfId="1" applyFont="1" applyFill="1" applyAlignment="1">
      <alignment horizontal="center" vertical="center"/>
    </xf>
    <xf numFmtId="0" fontId="107" fillId="77" borderId="50" xfId="0" applyFont="1" applyFill="1" applyBorder="1" applyAlignment="1">
      <alignment horizontal="center" vertical="top" wrapText="1"/>
    </xf>
    <xf numFmtId="0" fontId="107" fillId="77" borderId="10" xfId="0" applyFont="1" applyFill="1" applyBorder="1" applyAlignment="1">
      <alignment horizontal="center" vertical="center"/>
    </xf>
    <xf numFmtId="0" fontId="107" fillId="77" borderId="6" xfId="0" applyFont="1" applyFill="1" applyBorder="1" applyAlignment="1">
      <alignment horizontal="center" vertical="center"/>
    </xf>
    <xf numFmtId="0" fontId="106" fillId="3" borderId="11" xfId="0" applyFont="1" applyFill="1" applyBorder="1" applyAlignment="1">
      <alignment horizontal="center" vertical="center"/>
    </xf>
    <xf numFmtId="0" fontId="106" fillId="3" borderId="13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7" fillId="3" borderId="11" xfId="0" applyFont="1" applyFill="1" applyBorder="1" applyAlignment="1">
      <alignment horizontal="center" vertical="top" wrapText="1"/>
    </xf>
    <xf numFmtId="0" fontId="107" fillId="3" borderId="13" xfId="0" applyFont="1" applyFill="1" applyBorder="1" applyAlignment="1">
      <alignment horizontal="center" vertical="top" wrapText="1"/>
    </xf>
    <xf numFmtId="0" fontId="107" fillId="3" borderId="8" xfId="0" applyFont="1" applyFill="1" applyBorder="1" applyAlignment="1">
      <alignment horizontal="center" vertical="top" wrapText="1"/>
    </xf>
    <xf numFmtId="0" fontId="106" fillId="3" borderId="11" xfId="0" applyFont="1" applyFill="1" applyBorder="1" applyAlignment="1">
      <alignment horizontal="center" vertical="center" wrapText="1"/>
    </xf>
    <xf numFmtId="0" fontId="106" fillId="3" borderId="13" xfId="0" applyFont="1" applyFill="1" applyBorder="1" applyAlignment="1">
      <alignment horizontal="center" vertical="center" wrapText="1"/>
    </xf>
    <xf numFmtId="0" fontId="106" fillId="3" borderId="8" xfId="0" applyFont="1" applyFill="1" applyBorder="1" applyAlignment="1">
      <alignment horizontal="center" vertical="center" wrapText="1"/>
    </xf>
    <xf numFmtId="0" fontId="104" fillId="31" borderId="0" xfId="0" applyFont="1" applyFill="1" applyBorder="1" applyAlignment="1">
      <alignment horizontal="center" vertical="center"/>
    </xf>
    <xf numFmtId="0" fontId="107" fillId="3" borderId="1" xfId="0" applyFont="1" applyFill="1" applyBorder="1" applyAlignment="1">
      <alignment horizontal="center" vertical="center" wrapText="1"/>
    </xf>
    <xf numFmtId="0" fontId="107" fillId="3" borderId="11" xfId="0" applyFont="1" applyFill="1" applyBorder="1" applyAlignment="1">
      <alignment horizontal="center" vertical="center"/>
    </xf>
    <xf numFmtId="0" fontId="107" fillId="3" borderId="13" xfId="0" applyFont="1" applyFill="1" applyBorder="1" applyAlignment="1">
      <alignment horizontal="center" vertical="center"/>
    </xf>
    <xf numFmtId="0" fontId="107" fillId="3" borderId="8" xfId="0" applyFont="1" applyFill="1" applyBorder="1" applyAlignment="1">
      <alignment horizontal="center" vertical="center"/>
    </xf>
    <xf numFmtId="0" fontId="105" fillId="31" borderId="53" xfId="0" applyFont="1" applyFill="1" applyBorder="1" applyAlignment="1">
      <alignment horizontal="center" vertical="center"/>
    </xf>
    <xf numFmtId="0" fontId="105" fillId="31" borderId="54" xfId="0" applyFont="1" applyFill="1" applyBorder="1" applyAlignment="1">
      <alignment horizontal="center" vertical="center"/>
    </xf>
    <xf numFmtId="0" fontId="105" fillId="31" borderId="52" xfId="0" applyFont="1" applyFill="1" applyBorder="1" applyAlignment="1">
      <alignment horizontal="center" vertical="center"/>
    </xf>
    <xf numFmtId="0" fontId="106" fillId="31" borderId="54" xfId="0" applyFont="1" applyFill="1" applyBorder="1" applyAlignment="1">
      <alignment horizontal="center" vertical="center" wrapText="1"/>
    </xf>
    <xf numFmtId="0" fontId="106" fillId="31" borderId="52" xfId="0" applyFont="1" applyFill="1" applyBorder="1" applyAlignment="1">
      <alignment horizontal="center" vertical="center" wrapText="1"/>
    </xf>
    <xf numFmtId="0" fontId="107" fillId="31" borderId="53" xfId="0" applyFont="1" applyFill="1" applyBorder="1" applyAlignment="1">
      <alignment horizontal="center" vertical="center"/>
    </xf>
    <xf numFmtId="0" fontId="107" fillId="31" borderId="54" xfId="0" applyFont="1" applyFill="1" applyBorder="1" applyAlignment="1">
      <alignment horizontal="center" vertical="center"/>
    </xf>
    <xf numFmtId="0" fontId="107" fillId="31" borderId="52" xfId="0" applyFont="1" applyFill="1" applyBorder="1" applyAlignment="1">
      <alignment horizontal="center" vertical="center"/>
    </xf>
    <xf numFmtId="1" fontId="108" fillId="0" borderId="56" xfId="2684" applyNumberFormat="1" applyFont="1" applyBorder="1" applyAlignment="1">
      <alignment horizontal="center" vertical="center"/>
    </xf>
    <xf numFmtId="1" fontId="108" fillId="0" borderId="5" xfId="2684" applyNumberFormat="1" applyFont="1" applyBorder="1" applyAlignment="1">
      <alignment horizontal="center" vertical="center"/>
    </xf>
    <xf numFmtId="1" fontId="108" fillId="0" borderId="7" xfId="2684" applyNumberFormat="1" applyFont="1" applyBorder="1" applyAlignment="1">
      <alignment horizontal="center" vertical="center"/>
    </xf>
    <xf numFmtId="0" fontId="107" fillId="31" borderId="1" xfId="0" applyFont="1" applyFill="1" applyBorder="1" applyAlignment="1">
      <alignment horizontal="center" vertical="center"/>
    </xf>
    <xf numFmtId="0" fontId="108" fillId="31" borderId="1" xfId="0" applyFont="1" applyFill="1" applyBorder="1" applyAlignment="1">
      <alignment horizontal="center" vertical="center"/>
    </xf>
    <xf numFmtId="0" fontId="108" fillId="0" borderId="1" xfId="0" applyFont="1" applyBorder="1" applyAlignment="1"/>
    <xf numFmtId="0" fontId="108" fillId="0" borderId="2" xfId="0" applyFont="1" applyBorder="1" applyAlignment="1"/>
    <xf numFmtId="0" fontId="105" fillId="3" borderId="11" xfId="0" applyFont="1" applyFill="1" applyBorder="1" applyAlignment="1">
      <alignment horizontal="center" vertical="center"/>
    </xf>
    <xf numFmtId="0" fontId="105" fillId="3" borderId="13" xfId="0" applyFont="1" applyFill="1" applyBorder="1" applyAlignment="1">
      <alignment horizontal="center" vertical="center"/>
    </xf>
    <xf numFmtId="0" fontId="105" fillId="3" borderId="8" xfId="0" applyFont="1" applyFill="1" applyBorder="1" applyAlignment="1">
      <alignment horizontal="center" vertical="center"/>
    </xf>
    <xf numFmtId="0" fontId="106" fillId="0" borderId="11" xfId="0" applyFont="1" applyBorder="1" applyAlignment="1">
      <alignment horizontal="center" vertical="center" wrapText="1"/>
    </xf>
    <xf numFmtId="0" fontId="106" fillId="0" borderId="13" xfId="0" applyFont="1" applyBorder="1" applyAlignment="1">
      <alignment horizontal="center" vertical="center" wrapText="1"/>
    </xf>
    <xf numFmtId="0" fontId="106" fillId="0" borderId="8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8" fillId="0" borderId="12" xfId="2154" applyFont="1" applyBorder="1" applyAlignment="1">
      <alignment horizontal="center" vertical="center"/>
    </xf>
    <xf numFmtId="0" fontId="108" fillId="0" borderId="5" xfId="2154" applyFont="1" applyBorder="1" applyAlignment="1">
      <alignment horizontal="center" vertical="center"/>
    </xf>
    <xf numFmtId="0" fontId="62" fillId="31" borderId="56" xfId="2162" applyFont="1" applyFill="1" applyBorder="1" applyAlignment="1">
      <alignment horizontal="center" vertical="center"/>
    </xf>
    <xf numFmtId="0" fontId="62" fillId="31" borderId="5" xfId="2162" applyFont="1" applyFill="1" applyBorder="1" applyAlignment="1">
      <alignment horizontal="center" vertical="center"/>
    </xf>
    <xf numFmtId="0" fontId="62" fillId="31" borderId="7" xfId="2162" applyFont="1" applyFill="1" applyBorder="1" applyAlignment="1">
      <alignment horizontal="center" vertical="center"/>
    </xf>
    <xf numFmtId="0" fontId="107" fillId="31" borderId="10" xfId="0" applyFont="1" applyFill="1" applyBorder="1" applyAlignment="1">
      <alignment horizontal="center" vertical="center"/>
    </xf>
    <xf numFmtId="0" fontId="107" fillId="31" borderId="6" xfId="0" applyFont="1" applyFill="1" applyBorder="1" applyAlignment="1">
      <alignment horizontal="center" vertical="center"/>
    </xf>
    <xf numFmtId="0" fontId="62" fillId="31" borderId="2" xfId="2162" applyFont="1" applyFill="1" applyBorder="1" applyAlignment="1">
      <alignment horizontal="center" vertical="center"/>
    </xf>
    <xf numFmtId="0" fontId="62" fillId="31" borderId="4" xfId="2162" applyFont="1" applyFill="1" applyBorder="1" applyAlignment="1">
      <alignment horizontal="center" vertical="center"/>
    </xf>
    <xf numFmtId="0" fontId="62" fillId="31" borderId="3" xfId="2162" applyFont="1" applyFill="1" applyBorder="1" applyAlignment="1">
      <alignment horizontal="center" vertical="center"/>
    </xf>
    <xf numFmtId="0" fontId="62" fillId="31" borderId="11" xfId="2162" applyFont="1" applyFill="1" applyBorder="1" applyAlignment="1">
      <alignment horizontal="center" vertical="center" wrapText="1"/>
    </xf>
    <xf numFmtId="0" fontId="62" fillId="31" borderId="8" xfId="2162" applyFont="1" applyFill="1" applyBorder="1" applyAlignment="1">
      <alignment horizontal="center" vertical="center" wrapText="1"/>
    </xf>
    <xf numFmtId="0" fontId="62" fillId="0" borderId="11" xfId="2162" applyFont="1" applyBorder="1" applyAlignment="1">
      <alignment horizontal="center" vertical="center"/>
    </xf>
    <xf numFmtId="0" fontId="62" fillId="0" borderId="8" xfId="2162" applyFont="1" applyBorder="1" applyAlignment="1">
      <alignment horizontal="center" vertical="center"/>
    </xf>
    <xf numFmtId="0" fontId="62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105" fillId="31" borderId="11" xfId="0" applyFont="1" applyFill="1" applyBorder="1" applyAlignment="1">
      <alignment horizontal="center" vertical="center"/>
    </xf>
    <xf numFmtId="0" fontId="105" fillId="31" borderId="13" xfId="0" applyFont="1" applyFill="1" applyBorder="1" applyAlignment="1">
      <alignment horizontal="center" vertical="center"/>
    </xf>
    <xf numFmtId="0" fontId="105" fillId="31" borderId="8" xfId="0" applyFont="1" applyFill="1" applyBorder="1" applyAlignment="1">
      <alignment horizontal="center" vertical="center"/>
    </xf>
    <xf numFmtId="0" fontId="103" fillId="0" borderId="24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50" xfId="0" applyFont="1" applyBorder="1" applyAlignment="1">
      <alignment horizontal="center" vertical="center"/>
    </xf>
    <xf numFmtId="0" fontId="107" fillId="31" borderId="1" xfId="0" applyFont="1" applyFill="1" applyBorder="1" applyAlignment="1">
      <alignment horizontal="center" vertical="center" wrapText="1"/>
    </xf>
    <xf numFmtId="0" fontId="107" fillId="31" borderId="50" xfId="0" applyFont="1" applyFill="1" applyBorder="1" applyAlignment="1">
      <alignment horizontal="center" vertical="center" wrapText="1"/>
    </xf>
    <xf numFmtId="0" fontId="107" fillId="3" borderId="11" xfId="0" applyFont="1" applyFill="1" applyBorder="1" applyAlignment="1">
      <alignment horizontal="center" vertical="center" wrapText="1"/>
    </xf>
    <xf numFmtId="0" fontId="107" fillId="3" borderId="13" xfId="0" applyFont="1" applyFill="1" applyBorder="1" applyAlignment="1">
      <alignment horizontal="center" vertical="center" wrapText="1"/>
    </xf>
    <xf numFmtId="0" fontId="108" fillId="0" borderId="50" xfId="0" applyFont="1" applyBorder="1" applyAlignment="1">
      <alignment horizontal="center" vertical="center"/>
    </xf>
    <xf numFmtId="0" fontId="108" fillId="31" borderId="50" xfId="0" applyFont="1" applyFill="1" applyBorder="1" applyAlignment="1">
      <alignment horizontal="center" vertical="center"/>
    </xf>
    <xf numFmtId="0" fontId="107" fillId="3" borderId="53" xfId="0" applyFont="1" applyFill="1" applyBorder="1" applyAlignment="1">
      <alignment horizontal="center" vertical="center" wrapText="1"/>
    </xf>
    <xf numFmtId="0" fontId="107" fillId="3" borderId="54" xfId="0" applyFont="1" applyFill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157" fillId="3" borderId="11" xfId="0" applyFont="1" applyFill="1" applyBorder="1" applyAlignment="1">
      <alignment horizontal="center" vertical="center"/>
    </xf>
    <xf numFmtId="0" fontId="157" fillId="3" borderId="13" xfId="0" applyFont="1" applyFill="1" applyBorder="1" applyAlignment="1">
      <alignment horizontal="center" vertical="center"/>
    </xf>
    <xf numFmtId="0" fontId="157" fillId="3" borderId="8" xfId="0" applyFont="1" applyFill="1" applyBorder="1" applyAlignment="1">
      <alignment horizontal="center" vertical="center"/>
    </xf>
    <xf numFmtId="0" fontId="145" fillId="0" borderId="11" xfId="0" applyFont="1" applyBorder="1" applyAlignment="1">
      <alignment horizontal="center"/>
    </xf>
    <xf numFmtId="0" fontId="145" fillId="0" borderId="13" xfId="0" applyFont="1" applyBorder="1" applyAlignment="1">
      <alignment horizontal="center"/>
    </xf>
    <xf numFmtId="0" fontId="145" fillId="0" borderId="8" xfId="0" applyFont="1" applyBorder="1" applyAlignment="1">
      <alignment horizontal="center"/>
    </xf>
    <xf numFmtId="0" fontId="107" fillId="31" borderId="53" xfId="0" applyFont="1" applyFill="1" applyBorder="1" applyAlignment="1">
      <alignment horizontal="center" vertical="center" wrapText="1"/>
    </xf>
    <xf numFmtId="0" fontId="107" fillId="31" borderId="54" xfId="0" applyFont="1" applyFill="1" applyBorder="1" applyAlignment="1">
      <alignment horizontal="center" vertical="center" wrapText="1"/>
    </xf>
    <xf numFmtId="0" fontId="159" fillId="31" borderId="0" xfId="1" applyFont="1" applyFill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1" fontId="62" fillId="0" borderId="53" xfId="0" applyNumberFormat="1" applyFont="1" applyBorder="1" applyAlignment="1">
      <alignment horizontal="center" vertical="center"/>
    </xf>
    <xf numFmtId="1" fontId="62" fillId="31" borderId="57" xfId="0" applyNumberFormat="1" applyFont="1" applyFill="1" applyBorder="1" applyAlignment="1">
      <alignment horizontal="center" vertical="center"/>
    </xf>
    <xf numFmtId="1" fontId="62" fillId="31" borderId="0" xfId="0" applyNumberFormat="1" applyFont="1" applyFill="1" applyBorder="1" applyAlignment="1">
      <alignment horizontal="center" vertical="center"/>
    </xf>
    <xf numFmtId="0" fontId="164" fillId="31" borderId="57" xfId="0" applyFont="1" applyFill="1" applyBorder="1" applyAlignment="1">
      <alignment horizontal="left"/>
    </xf>
    <xf numFmtId="0" fontId="108" fillId="0" borderId="51" xfId="0" applyFont="1" applyBorder="1" applyAlignment="1">
      <alignment horizontal="center" vertical="center" wrapText="1"/>
    </xf>
    <xf numFmtId="0" fontId="108" fillId="0" borderId="4" xfId="0" applyFont="1" applyBorder="1" applyAlignment="1">
      <alignment horizontal="center" vertical="center" wrapText="1"/>
    </xf>
    <xf numFmtId="0" fontId="108" fillId="0" borderId="3" xfId="0" applyFont="1" applyBorder="1" applyAlignment="1">
      <alignment horizontal="center" vertical="center" wrapText="1"/>
    </xf>
    <xf numFmtId="0" fontId="108" fillId="0" borderId="56" xfId="0" applyFont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108" fillId="31" borderId="1" xfId="0" applyFont="1" applyFill="1" applyBorder="1" applyAlignment="1">
      <alignment vertical="center"/>
    </xf>
    <xf numFmtId="0" fontId="108" fillId="31" borderId="51" xfId="0" applyFont="1" applyFill="1" applyBorder="1" applyAlignment="1">
      <alignment horizontal="center" vertical="center"/>
    </xf>
    <xf numFmtId="0" fontId="108" fillId="31" borderId="4" xfId="0" applyFont="1" applyFill="1" applyBorder="1" applyAlignment="1">
      <alignment horizontal="center" vertical="center"/>
    </xf>
    <xf numFmtId="0" fontId="108" fillId="31" borderId="3" xfId="0" applyFont="1" applyFill="1" applyBorder="1" applyAlignment="1">
      <alignment horizontal="center" vertical="center"/>
    </xf>
    <xf numFmtId="0" fontId="108" fillId="0" borderId="1" xfId="0" applyFont="1" applyFill="1" applyBorder="1" applyAlignment="1">
      <alignment horizontal="center" vertical="center"/>
    </xf>
    <xf numFmtId="0" fontId="103" fillId="0" borderId="0" xfId="0" applyFont="1" applyBorder="1" applyAlignment="1">
      <alignment horizontal="center" vertical="top" wrapText="1"/>
    </xf>
    <xf numFmtId="0" fontId="162" fillId="3" borderId="54" xfId="0" applyFont="1" applyFill="1" applyBorder="1" applyAlignment="1">
      <alignment horizontal="center" vertical="center"/>
    </xf>
    <xf numFmtId="0" fontId="162" fillId="3" borderId="13" xfId="0" applyFont="1" applyFill="1" applyBorder="1" applyAlignment="1">
      <alignment horizontal="center" vertical="center"/>
    </xf>
    <xf numFmtId="0" fontId="162" fillId="3" borderId="8" xfId="0" applyFont="1" applyFill="1" applyBorder="1" applyAlignment="1">
      <alignment horizontal="center" vertical="center"/>
    </xf>
    <xf numFmtId="0" fontId="108" fillId="0" borderId="54" xfId="0" applyFont="1" applyBorder="1" applyAlignment="1">
      <alignment horizontal="center" vertical="center"/>
    </xf>
    <xf numFmtId="0" fontId="108" fillId="0" borderId="13" xfId="0" applyFont="1" applyBorder="1" applyAlignment="1">
      <alignment horizontal="center" vertical="center"/>
    </xf>
    <xf numFmtId="0" fontId="108" fillId="0" borderId="50" xfId="0" applyFont="1" applyBorder="1" applyAlignment="1">
      <alignment horizontal="center"/>
    </xf>
    <xf numFmtId="0" fontId="108" fillId="0" borderId="50" xfId="0" applyFont="1" applyFill="1" applyBorder="1" applyAlignment="1">
      <alignment horizontal="center"/>
    </xf>
    <xf numFmtId="0" fontId="108" fillId="0" borderId="55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108" fillId="0" borderId="2" xfId="0" applyFont="1" applyFill="1" applyBorder="1" applyAlignment="1">
      <alignment horizontal="center" vertical="center"/>
    </xf>
    <xf numFmtId="0" fontId="108" fillId="0" borderId="4" xfId="0" applyFont="1" applyFill="1" applyBorder="1" applyAlignment="1">
      <alignment horizontal="center" vertical="center"/>
    </xf>
    <xf numFmtId="0" fontId="108" fillId="0" borderId="3" xfId="0" applyFont="1" applyFill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4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center"/>
    </xf>
    <xf numFmtId="0" fontId="106" fillId="0" borderId="0" xfId="0" applyFont="1" applyBorder="1" applyAlignment="1">
      <alignment horizontal="center" vertical="top" wrapText="1"/>
    </xf>
    <xf numFmtId="0" fontId="145" fillId="0" borderId="11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 wrapText="1"/>
    </xf>
    <xf numFmtId="0" fontId="98" fillId="0" borderId="54" xfId="0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98" fillId="0" borderId="11" xfId="0" applyFont="1" applyBorder="1" applyAlignment="1">
      <alignment horizontal="center" vertical="center"/>
    </xf>
    <xf numFmtId="0" fontId="98" fillId="0" borderId="54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46" fillId="2" borderId="0" xfId="1" applyFont="1" applyFill="1" applyAlignment="1">
      <alignment horizontal="center" vertical="center"/>
    </xf>
    <xf numFmtId="2" fontId="10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11" xfId="0" applyFont="1" applyBorder="1" applyAlignment="1">
      <alignment horizontal="center" vertical="top" wrapText="1"/>
    </xf>
    <xf numFmtId="0" fontId="106" fillId="0" borderId="13" xfId="0" applyFont="1" applyBorder="1" applyAlignment="1">
      <alignment horizontal="center" vertical="top" wrapText="1"/>
    </xf>
    <xf numFmtId="0" fontId="106" fillId="0" borderId="8" xfId="0" applyFont="1" applyBorder="1" applyAlignment="1">
      <alignment horizontal="center" vertical="top" wrapText="1"/>
    </xf>
    <xf numFmtId="0" fontId="106" fillId="0" borderId="11" xfId="0" applyFont="1" applyFill="1" applyBorder="1" applyAlignment="1">
      <alignment horizontal="center" vertical="top" wrapText="1"/>
    </xf>
    <xf numFmtId="0" fontId="106" fillId="0" borderId="13" xfId="0" applyFont="1" applyFill="1" applyBorder="1" applyAlignment="1">
      <alignment horizontal="center" vertical="top" wrapText="1"/>
    </xf>
    <xf numFmtId="0" fontId="106" fillId="0" borderId="8" xfId="0" applyFont="1" applyFill="1" applyBorder="1" applyAlignment="1">
      <alignment horizontal="center" vertical="top" wrapText="1"/>
    </xf>
    <xf numFmtId="14" fontId="122" fillId="0" borderId="53" xfId="0" applyNumberFormat="1" applyFont="1" applyBorder="1" applyAlignment="1">
      <alignment horizontal="center"/>
    </xf>
    <xf numFmtId="14" fontId="122" fillId="0" borderId="52" xfId="0" applyNumberFormat="1" applyFont="1" applyBorder="1" applyAlignment="1">
      <alignment horizontal="center"/>
    </xf>
    <xf numFmtId="14" fontId="4" fillId="0" borderId="53" xfId="0" applyNumberFormat="1" applyFont="1" applyBorder="1" applyAlignment="1">
      <alignment horizontal="center"/>
    </xf>
    <xf numFmtId="14" fontId="4" fillId="0" borderId="52" xfId="0" applyNumberFormat="1" applyFont="1" applyBorder="1" applyAlignment="1">
      <alignment horizontal="center"/>
    </xf>
    <xf numFmtId="0" fontId="147" fillId="2" borderId="0" xfId="1" applyFont="1" applyFill="1" applyAlignment="1">
      <alignment horizontal="center" vertical="center"/>
    </xf>
    <xf numFmtId="0" fontId="147" fillId="0" borderId="0" xfId="1" applyFont="1" applyAlignment="1"/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4" fillId="0" borderId="57" xfId="0" applyNumberFormat="1" applyFont="1" applyBorder="1" applyAlignment="1">
      <alignment horizontal="center" vertical="center"/>
    </xf>
    <xf numFmtId="1" fontId="104" fillId="0" borderId="0" xfId="0" applyNumberFormat="1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/>
    <xf numFmtId="0" fontId="62" fillId="0" borderId="1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1" fontId="104" fillId="0" borderId="57" xfId="237" applyNumberFormat="1" applyFont="1" applyBorder="1" applyAlignment="1">
      <alignment horizontal="center" vertical="center"/>
    </xf>
    <xf numFmtId="1" fontId="104" fillId="0" borderId="0" xfId="237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7" fillId="3" borderId="8" xfId="0" applyFont="1" applyFill="1" applyBorder="1" applyAlignment="1">
      <alignment horizontal="center" vertical="center" wrapText="1"/>
    </xf>
    <xf numFmtId="0" fontId="104" fillId="0" borderId="3" xfId="6" applyFont="1" applyBorder="1" applyAlignment="1">
      <alignment horizontal="center" vertical="center" wrapText="1"/>
    </xf>
    <xf numFmtId="0" fontId="104" fillId="0" borderId="1" xfId="6" applyFont="1" applyBorder="1" applyAlignment="1">
      <alignment horizontal="center" vertical="center" wrapText="1"/>
    </xf>
    <xf numFmtId="0" fontId="104" fillId="0" borderId="2" xfId="6" applyFont="1" applyBorder="1" applyAlignment="1">
      <alignment horizontal="center" vertical="center" wrapText="1"/>
    </xf>
    <xf numFmtId="0" fontId="104" fillId="0" borderId="3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12" xfId="6" applyFont="1" applyBorder="1" applyAlignment="1">
      <alignment horizontal="center" vertical="center"/>
    </xf>
    <xf numFmtId="0" fontId="104" fillId="0" borderId="5" xfId="6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8" fillId="0" borderId="12" xfId="0" applyFont="1" applyBorder="1" applyAlignment="1">
      <alignment horizontal="center" vertical="center"/>
    </xf>
    <xf numFmtId="0" fontId="108" fillId="0" borderId="5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" fontId="104" fillId="0" borderId="2" xfId="0" applyNumberFormat="1" applyFont="1" applyBorder="1" applyAlignment="1">
      <alignment horizontal="center" vertical="center"/>
    </xf>
    <xf numFmtId="1" fontId="104" fillId="0" borderId="4" xfId="0" applyNumberFormat="1" applyFont="1" applyBorder="1" applyAlignment="1">
      <alignment horizontal="center" vertical="center"/>
    </xf>
    <xf numFmtId="0" fontId="62" fillId="0" borderId="4" xfId="0" applyFont="1" applyBorder="1" applyAlignment="1"/>
    <xf numFmtId="0" fontId="62" fillId="0" borderId="3" xfId="0" applyFont="1" applyBorder="1" applyAlignment="1"/>
    <xf numFmtId="2" fontId="148" fillId="2" borderId="0" xfId="1" applyNumberFormat="1" applyFont="1" applyFill="1" applyAlignment="1">
      <alignment horizontal="center" vertical="center"/>
    </xf>
    <xf numFmtId="0" fontId="104" fillId="0" borderId="1" xfId="3" applyNumberFormat="1" applyFont="1" applyFill="1" applyBorder="1" applyAlignment="1">
      <alignment horizontal="center" vertical="center"/>
    </xf>
  </cellXfs>
  <cellStyles count="2724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70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708"/>
    <cellStyle name="Обычный 10 2 14" xfId="2714"/>
    <cellStyle name="Обычный 10 2 15" xfId="2710"/>
    <cellStyle name="Обычный 10 2 15 2" xfId="2715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2 2" xfId="2696"/>
    <cellStyle name="Обычный 16 2 2 3" xfId="2704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10 2" xfId="2697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25" xfId="2703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3 2" xfId="2701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7 5" xfId="2705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29 5" xfId="2706"/>
    <cellStyle name="Обычный 29 6" xfId="2712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698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3 3 2" xfId="2693"/>
    <cellStyle name="Обычный 53 4" xfId="2700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63 2" xfId="2707"/>
    <cellStyle name="Обычный 63 2 2" xfId="2723"/>
    <cellStyle name="Обычный 64" xfId="2695"/>
    <cellStyle name="Обычный 64 2" xfId="2709"/>
    <cellStyle name="Обычный 65" xfId="2721"/>
    <cellStyle name="Обычный 67" xfId="2713"/>
    <cellStyle name="Обычный 68" xfId="2711"/>
    <cellStyle name="Обычный 68 2" xfId="2719"/>
    <cellStyle name="Обычный 69" xfId="2720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7 5" xfId="2692"/>
    <cellStyle name="Обычный 70" xfId="2716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8 6" xfId="268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1 2 2 3" xfId="2718"/>
    <cellStyle name="Процентный 11 2 4" xfId="2717"/>
    <cellStyle name="Процентный 16" xfId="2694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690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4 5" xfId="269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41" xfId="2699"/>
    <cellStyle name="Финансовый 42" xfId="2722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BFBF"/>
      <color rgb="FF900000"/>
      <color rgb="FFBF9000"/>
      <color rgb="FFFF8080"/>
      <color rgb="FF960000"/>
      <color rgb="FF548235"/>
      <color rgb="FF385723"/>
      <color rgb="FF9BBB59"/>
      <color rgb="FF7F6000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01049868766402E-2"/>
          <c:y val="0.16635180306910577"/>
          <c:w val="0.92676669841048631"/>
          <c:h val="0.70475983022958111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'10'!$C$3:$C$33</c:f>
              <c:numCache>
                <c:formatCode>0.0</c:formatCode>
                <c:ptCount val="31"/>
                <c:pt idx="0">
                  <c:v>1.1722856491344658</c:v>
                </c:pt>
                <c:pt idx="1">
                  <c:v>1.16917391686043</c:v>
                </c:pt>
                <c:pt idx="2">
                  <c:v>1.0121328869367545</c:v>
                </c:pt>
                <c:pt idx="3">
                  <c:v>1.0203276362785516</c:v>
                </c:pt>
                <c:pt idx="4">
                  <c:v>0.94484886349073349</c:v>
                </c:pt>
                <c:pt idx="5">
                  <c:v>0.82240392879494095</c:v>
                </c:pt>
                <c:pt idx="6">
                  <c:v>0.83015593003369759</c:v>
                </c:pt>
                <c:pt idx="7">
                  <c:v>0.90138948290102405</c:v>
                </c:pt>
                <c:pt idx="8">
                  <c:v>1.2753634291772897</c:v>
                </c:pt>
                <c:pt idx="9">
                  <c:v>0.76944133492806088</c:v>
                </c:pt>
                <c:pt idx="10">
                  <c:v>0.83531450408466412</c:v>
                </c:pt>
                <c:pt idx="11">
                  <c:v>0.8077144502897653</c:v>
                </c:pt>
                <c:pt idx="12">
                  <c:v>0.79170506132163609</c:v>
                </c:pt>
                <c:pt idx="13">
                  <c:v>0.86349100730294026</c:v>
                </c:pt>
                <c:pt idx="14">
                  <c:v>0.74652681066501714</c:v>
                </c:pt>
                <c:pt idx="15">
                  <c:v>0.71993385986883141</c:v>
                </c:pt>
                <c:pt idx="16">
                  <c:v>0.65570457808900073</c:v>
                </c:pt>
                <c:pt idx="17">
                  <c:v>0.68381569595545955</c:v>
                </c:pt>
                <c:pt idx="18">
                  <c:v>0.9352802901977384</c:v>
                </c:pt>
                <c:pt idx="19">
                  <c:v>0.89275113743455847</c:v>
                </c:pt>
                <c:pt idx="20">
                  <c:v>1.0552543519567621</c:v>
                </c:pt>
                <c:pt idx="21">
                  <c:v>0.95893864186530209</c:v>
                </c:pt>
                <c:pt idx="22">
                  <c:v>0.87451157145925151</c:v>
                </c:pt>
                <c:pt idx="23">
                  <c:v>0.86884778498193782</c:v>
                </c:pt>
                <c:pt idx="24">
                  <c:v>1.1368132526757648</c:v>
                </c:pt>
                <c:pt idx="25">
                  <c:v>1.492424300327599</c:v>
                </c:pt>
                <c:pt idx="26">
                  <c:v>1.1523653948070489</c:v>
                </c:pt>
                <c:pt idx="27">
                  <c:v>1.1177698844521018</c:v>
                </c:pt>
                <c:pt idx="28">
                  <c:v>0.9652215262643864</c:v>
                </c:pt>
                <c:pt idx="29">
                  <c:v>1.0061109357222904</c:v>
                </c:pt>
                <c:pt idx="30">
                  <c:v>0.93804523943057916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A5C-B952-E46D4DECEA4F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'10'!$D$3:$D$33</c:f>
              <c:numCache>
                <c:formatCode>0.0</c:formatCode>
                <c:ptCount val="31"/>
                <c:pt idx="0">
                  <c:v>0.79666212411568438</c:v>
                </c:pt>
                <c:pt idx="1">
                  <c:v>0.86544560777919344</c:v>
                </c:pt>
                <c:pt idx="2">
                  <c:v>0.73178525255642057</c:v>
                </c:pt>
                <c:pt idx="3">
                  <c:v>0.57082506669692634</c:v>
                </c:pt>
                <c:pt idx="4">
                  <c:v>0.67274356440765359</c:v>
                </c:pt>
                <c:pt idx="5">
                  <c:v>0.5823250054787934</c:v>
                </c:pt>
                <c:pt idx="6">
                  <c:v>0.51228114481052955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0.49263832810416375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0.57499547453264199</c:v>
                </c:pt>
                <c:pt idx="14">
                  <c:v>0.42362537513031384</c:v>
                </c:pt>
                <c:pt idx="15">
                  <c:v>0.29521118288215575</c:v>
                </c:pt>
                <c:pt idx="16">
                  <c:v>0.30096676452861004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0.39896055560465982</c:v>
                </c:pt>
                <c:pt idx="20">
                  <c:v>0.42963537655354855</c:v>
                </c:pt>
                <c:pt idx="21">
                  <c:v>0.3843398455721001</c:v>
                </c:pt>
                <c:pt idx="22">
                  <c:v>0.4989217496259073</c:v>
                </c:pt>
                <c:pt idx="23">
                  <c:v>0.56895482362055816</c:v>
                </c:pt>
                <c:pt idx="24">
                  <c:v>0.6935003456318185</c:v>
                </c:pt>
                <c:pt idx="25">
                  <c:v>0.83738916040140055</c:v>
                </c:pt>
                <c:pt idx="26">
                  <c:v>0.76409856534218079</c:v>
                </c:pt>
                <c:pt idx="27">
                  <c:v>0.62800000000000011</c:v>
                </c:pt>
                <c:pt idx="28">
                  <c:v>0.53775091802107511</c:v>
                </c:pt>
                <c:pt idx="29">
                  <c:v>0.71977447512948345</c:v>
                </c:pt>
                <c:pt idx="30">
                  <c:v>0.65200000000000102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058671"/>
        <c:axId val="2031059087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A5C-B952-E46D4DECEA4F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'10'!$F$3:$F$33</c:f>
              <c:numCache>
                <c:formatCode>0.0</c:formatCode>
                <c:ptCount val="31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3-4A5C-B952-E46D4DECEA4F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-4.4321316750258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1-4110-AD02-2DBEACE0A1C7}"/>
                </c:ext>
              </c:extLst>
            </c:dLbl>
            <c:numFmt formatCode="#,##0.00" sourceLinked="0"/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'10'!$G$3:$G$33</c:f>
              <c:numCache>
                <c:formatCode>0.0</c:formatCode>
                <c:ptCount val="31"/>
                <c:pt idx="0">
                  <c:v>0.97443485457685597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0.77260135818760034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0.70164898777326812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0.70285651623723311</c:v>
                </c:pt>
                <c:pt idx="13">
                  <c:v>0.75986213661509794</c:v>
                </c:pt>
                <c:pt idx="14">
                  <c:v>0.51214274237202062</c:v>
                </c:pt>
                <c:pt idx="15">
                  <c:v>0.48275331159854318</c:v>
                </c:pt>
                <c:pt idx="16">
                  <c:v>0.452011048956237</c:v>
                </c:pt>
                <c:pt idx="17">
                  <c:v>0.51855651128765601</c:v>
                </c:pt>
                <c:pt idx="18">
                  <c:v>0.65185573069211955</c:v>
                </c:pt>
                <c:pt idx="19">
                  <c:v>0.62745989460796636</c:v>
                </c:pt>
                <c:pt idx="20">
                  <c:v>0.54990935033745814</c:v>
                </c:pt>
                <c:pt idx="21">
                  <c:v>0.60959022550750319</c:v>
                </c:pt>
                <c:pt idx="22">
                  <c:v>0.63841291375726428</c:v>
                </c:pt>
                <c:pt idx="23">
                  <c:v>0.75075091377860304</c:v>
                </c:pt>
                <c:pt idx="24">
                  <c:v>0.92962321963091199</c:v>
                </c:pt>
                <c:pt idx="25">
                  <c:v>1.1102136475522997</c:v>
                </c:pt>
                <c:pt idx="26">
                  <c:v>0.93498045549898734</c:v>
                </c:pt>
                <c:pt idx="27">
                  <c:v>0.9258631194169169</c:v>
                </c:pt>
                <c:pt idx="28">
                  <c:v>0.80210971368786943</c:v>
                </c:pt>
                <c:pt idx="29">
                  <c:v>0.90076440455236195</c:v>
                </c:pt>
                <c:pt idx="30">
                  <c:v>0.84942017508991796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F13-4A5C-B952-E46D4DECEA4F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numFmt formatCode="#,##0.00" sourceLinked="0"/>
              <c:spPr>
                <a:solidFill>
                  <a:srgbClr val="BF9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1-4110-AD02-2DBEACE0A1C7}"/>
                </c:ext>
              </c:extLst>
            </c:dLbl>
            <c:numFmt formatCode="#,##0.00" sourceLinked="0"/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'10'!$H$3:$H$33</c:f>
              <c:numCache>
                <c:formatCode>0.0</c:formatCode>
                <c:ptCount val="31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  <c:pt idx="29">
                  <c:v>0.96995498463239471</c:v>
                </c:pt>
                <c:pt idx="30">
                  <c:v>0.83481615694800837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F13-4A5C-B952-E46D4DECEA4F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'10'!$I$3:$I$33</c:f>
              <c:numCache>
                <c:formatCode>0.0</c:formatCode>
                <c:ptCount val="31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  <c:pt idx="29">
                  <c:v>0.96755680347516682</c:v>
                </c:pt>
                <c:pt idx="30">
                  <c:v>0.90346690829640386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F13-4A5C-B952-E46D4DECEA4F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'10'!$J$3:$J$33</c:f>
              <c:numCache>
                <c:formatCode>0.0</c:formatCode>
                <c:ptCount val="31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0.92799999999999705</c:v>
                </c:pt>
                <c:pt idx="29">
                  <c:v>0.84900000000000375</c:v>
                </c:pt>
                <c:pt idx="30">
                  <c:v>0.66400000000000148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671"/>
        <c:axId val="2031059087"/>
      </c:lineChart>
      <c:catAx>
        <c:axId val="20310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9087"/>
        <c:crosses val="autoZero"/>
        <c:auto val="1"/>
        <c:lblAlgn val="ctr"/>
        <c:lblOffset val="100"/>
        <c:noMultiLvlLbl val="0"/>
      </c:catAx>
      <c:valAx>
        <c:axId val="20310590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7146326654523382E-3"/>
              <c:y val="6.91877856965455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9547611858252228E-2"/>
          <c:y val="1.9596726879728306E-3"/>
          <c:w val="0.91596853490658803"/>
          <c:h val="0.1541187586845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7592592592592593"/>
          <c:w val="0.89952165354330704"/>
          <c:h val="0.6011723534558179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0.0</c:formatCode>
                <c:ptCount val="31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  <c:pt idx="29">
                  <c:v>12.076190476190476</c:v>
                </c:pt>
                <c:pt idx="30">
                  <c:v>12.611650485436892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4-439C-BE75-DE6CFFC0811E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0.0</c:formatCode>
                <c:ptCount val="31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  <c:pt idx="29">
                  <c:v>12.582608695652173</c:v>
                </c:pt>
                <c:pt idx="30">
                  <c:v>14.212765957446807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94-439C-BE75-DE6CFFC0811E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Expected inflation in 5 years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'11'!$F$3:$F$33</c:f>
              <c:numCache>
                <c:formatCode>0.0</c:formatCode>
                <c:ptCount val="31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  <c:pt idx="29">
                  <c:v>14.165217391304349</c:v>
                </c:pt>
                <c:pt idx="30">
                  <c:v>14.675213675213676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6-46DD-A51F-41DC85A58BB1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Expected inflation (next 12 months),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'11'!$E$3:$E$33</c:f>
              <c:numCache>
                <c:formatCode>0.0</c:formatCode>
                <c:ptCount val="31"/>
                <c:pt idx="0">
                  <c:v>18.944554571579378</c:v>
                </c:pt>
                <c:pt idx="1">
                  <c:v>17.609565286560876</c:v>
                </c:pt>
                <c:pt idx="2">
                  <c:v>16.002298850574714</c:v>
                </c:pt>
                <c:pt idx="3">
                  <c:v>15.802298850574713</c:v>
                </c:pt>
                <c:pt idx="4">
                  <c:v>16.733333333333334</c:v>
                </c:pt>
                <c:pt idx="5">
                  <c:v>16.966666666666669</c:v>
                </c:pt>
                <c:pt idx="6">
                  <c:v>17.033333333333335</c:v>
                </c:pt>
                <c:pt idx="7">
                  <c:v>16.833333333333332</c:v>
                </c:pt>
                <c:pt idx="8">
                  <c:v>16.761691542288556</c:v>
                </c:pt>
                <c:pt idx="9">
                  <c:v>17.128358208955223</c:v>
                </c:pt>
                <c:pt idx="10">
                  <c:v>17.261691542288556</c:v>
                </c:pt>
                <c:pt idx="11">
                  <c:v>17.066666666666666</c:v>
                </c:pt>
                <c:pt idx="12">
                  <c:v>15.866666666666667</c:v>
                </c:pt>
                <c:pt idx="13">
                  <c:v>15.129262086513995</c:v>
                </c:pt>
                <c:pt idx="14">
                  <c:v>14.40501966227157</c:v>
                </c:pt>
                <c:pt idx="15">
                  <c:v>14.979784257375149</c:v>
                </c:pt>
                <c:pt idx="16">
                  <c:v>14.352961195251398</c:v>
                </c:pt>
                <c:pt idx="17">
                  <c:v>14.057248970967747</c:v>
                </c:pt>
                <c:pt idx="18">
                  <c:v>13.149151042530832</c:v>
                </c:pt>
                <c:pt idx="19">
                  <c:v>13.290910913168213</c:v>
                </c:pt>
                <c:pt idx="20">
                  <c:v>13.543545300256383</c:v>
                </c:pt>
                <c:pt idx="21">
                  <c:v>13.249292426693165</c:v>
                </c:pt>
                <c:pt idx="22">
                  <c:v>13.568729895301905</c:v>
                </c:pt>
                <c:pt idx="23">
                  <c:v>13.719512689039554</c:v>
                </c:pt>
                <c:pt idx="24">
                  <c:v>13.690651207371628</c:v>
                </c:pt>
                <c:pt idx="25">
                  <c:v>13.55889890170628</c:v>
                </c:pt>
                <c:pt idx="26">
                  <c:v>12.905350899321069</c:v>
                </c:pt>
                <c:pt idx="27">
                  <c:v>12.814430166832913</c:v>
                </c:pt>
                <c:pt idx="28">
                  <c:v>12.949212775528565</c:v>
                </c:pt>
                <c:pt idx="29">
                  <c:v>12.946834477498092</c:v>
                </c:pt>
                <c:pt idx="30">
                  <c:v>13.631791551032991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2-4FF5-82F1-71CB04A0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027935"/>
        <c:axId val="1965032927"/>
      </c:lineChart>
      <c:catAx>
        <c:axId val="19650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2927"/>
        <c:crosses val="autoZero"/>
        <c:auto val="1"/>
        <c:lblAlgn val="ctr"/>
        <c:lblOffset val="100"/>
        <c:noMultiLvlLbl val="0"/>
      </c:catAx>
      <c:valAx>
        <c:axId val="1965032927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4025602174652262E-3"/>
              <c:y val="8.21560883164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455818022751"/>
          <c:y val="3.5878536016331342E-2"/>
          <c:w val="0.63337088561060528"/>
          <c:h val="0.27848300607993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'12'!$D$3:$D$12</c:f>
              <c:numCache>
                <c:formatCode>0.0</c:formatCode>
                <c:ptCount val="10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-3.5299999999999443E-2</c:v>
                </c:pt>
                <c:pt idx="8">
                  <c:v>-0.31750000000000611</c:v>
                </c:pt>
                <c:pt idx="9">
                  <c:v>-0.18709999999999916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D-40C8-B274-221F5FA19A0B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'12'!$E$3:$E$12</c:f>
              <c:numCache>
                <c:formatCode>0.0</c:formatCode>
                <c:ptCount val="10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0.52060000000000006</c:v>
                </c:pt>
                <c:pt idx="8">
                  <c:v>7.8200000000000131E-2</c:v>
                </c:pt>
                <c:pt idx="9">
                  <c:v>9.2500000000000068E-2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D-40C8-B274-221F5FA19A0B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'12'!$F$3:$F$12</c:f>
              <c:numCache>
                <c:formatCode>0.0</c:formatCode>
                <c:ptCount val="10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0.8843999999999993</c:v>
                </c:pt>
                <c:pt idx="8">
                  <c:v>1.9095000000000006</c:v>
                </c:pt>
                <c:pt idx="9">
                  <c:v>1.8395000000000001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D-40C8-B274-221F5FA19A0B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'12'!$G$3:$G$12</c:f>
              <c:numCache>
                <c:formatCode>0.0</c:formatCode>
                <c:ptCount val="10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0.85679999999999978</c:v>
                </c:pt>
                <c:pt idx="8">
                  <c:v>0.72670000000000012</c:v>
                </c:pt>
                <c:pt idx="9">
                  <c:v>0.93840000000000012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D-40C8-B274-221F5FA19A0B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'12'!$H$3:$H$12</c:f>
              <c:numCache>
                <c:formatCode>0.0</c:formatCode>
                <c:ptCount val="10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1.619800000000001</c:v>
                </c:pt>
                <c:pt idx="8">
                  <c:v>1.0394999999999996</c:v>
                </c:pt>
                <c:pt idx="9">
                  <c:v>1.344000000000001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BD-40C8-B274-221F5FA19A0B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'12'!$I$3:$I$12</c:f>
              <c:numCache>
                <c:formatCode>0.0</c:formatCode>
                <c:ptCount val="10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0.52640000000000031</c:v>
                </c:pt>
                <c:pt idx="8">
                  <c:v>1.2720000000000002</c:v>
                </c:pt>
                <c:pt idx="9">
                  <c:v>1.3847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BD-40C8-B274-221F5FA19A0B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'12'!$J$3:$J$12</c:f>
              <c:numCache>
                <c:formatCode>0.0</c:formatCode>
                <c:ptCount val="10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0.12100000000000001</c:v>
                </c:pt>
                <c:pt idx="8">
                  <c:v>9.8800000000000041E-2</c:v>
                </c:pt>
                <c:pt idx="9">
                  <c:v>7.1299999999999863E-2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BD-40C8-B274-221F5FA19A0B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'12'!$K$3:$K$12</c:f>
              <c:numCache>
                <c:formatCode>0.0</c:formatCode>
                <c:ptCount val="10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0.19499999999999956</c:v>
                </c:pt>
                <c:pt idx="8">
                  <c:v>0.29369999999999974</c:v>
                </c:pt>
                <c:pt idx="9">
                  <c:v>0.11760000000000048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BD-40C8-B274-221F5FA19A0B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'12'!$L$3:$L$12</c:f>
              <c:numCache>
                <c:formatCode>0.0</c:formatCode>
                <c:ptCount val="10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0.14109999999999992</c:v>
                </c:pt>
                <c:pt idx="8">
                  <c:v>0.21910000000000035</c:v>
                </c:pt>
                <c:pt idx="9">
                  <c:v>0.21409999999999993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BD-40C8-B274-221F5FA19A0B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'12'!$M$3:$M$12</c:f>
              <c:numCache>
                <c:formatCode>0.0</c:formatCode>
                <c:ptCount val="10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0.1701999999999998</c:v>
                </c:pt>
                <c:pt idx="8">
                  <c:v>0.28000000000000003</c:v>
                </c:pt>
                <c:pt idx="9">
                  <c:v>0.38500000000000001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BD-40C8-B274-221F5FA1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GDP (%)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'12'!$C$3:$C$12</c:f>
              <c:numCache>
                <c:formatCode>0.0</c:formatCode>
                <c:ptCount val="10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5</c:v>
                </c:pt>
                <c:pt idx="8">
                  <c:v>5.5999999999999943</c:v>
                </c:pt>
                <c:pt idx="9">
                  <c:v>6.2000000000000028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1BD-40C8-B274-221F5FA1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 i="0" baseline="0">
                    <a:effectLst/>
                  </a:rPr>
                  <a:t>YoY, cumulative total,</a:t>
                </a:r>
                <a:r>
                  <a:rPr lang="ru-RU" sz="800" b="0" i="0" baseline="0">
                    <a:effectLst/>
                  </a:rPr>
                  <a:t> %,</a:t>
                </a:r>
                <a:r>
                  <a:rPr lang="en-US" sz="800" b="0" i="0" baseline="0">
                    <a:effectLst/>
                  </a:rPr>
                  <a:t> p.p.</a:t>
                </a:r>
              </a:p>
            </c:rich>
          </c:tx>
          <c:layout>
            <c:manualLayout>
              <c:xMode val="edge"/>
              <c:yMode val="edge"/>
              <c:x val="2.6906792328998272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'13'!$D$3:$D$12</c:f>
              <c:numCache>
                <c:formatCode>0.0</c:formatCode>
                <c:ptCount val="10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  <c:pt idx="8">
                  <c:v>3.4728717282528927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79F-8446-B0AC8E9AB69A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'13'!$E$3:$E$12</c:f>
              <c:numCache>
                <c:formatCode>0.0</c:formatCode>
                <c:ptCount val="10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  <c:pt idx="8">
                  <c:v>0.10247562058333351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79F-8446-B0AC8E9AB69A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'13'!$F$3:$F$12</c:f>
              <c:numCache>
                <c:formatCode>0.0</c:formatCode>
                <c:ptCount val="10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  <c:pt idx="8">
                  <c:v>2.434435049891035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6-479F-8446-B0AC8E9AB69A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'13'!$G$3:$G$12</c:f>
              <c:numCache>
                <c:formatCode>0.0</c:formatCode>
                <c:ptCount val="10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  <c:pt idx="8">
                  <c:v>-2.7691527316555761E-2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6-479F-8446-B0AC8E9AB69A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'13'!$H$3:$H$12</c:f>
              <c:numCache>
                <c:formatCode>0.0</c:formatCode>
                <c:ptCount val="10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  <c:pt idx="8">
                  <c:v>-0.36795842599537476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'13'!$C$3:$C$12</c:f>
              <c:numCache>
                <c:formatCode>0.0</c:formatCode>
                <c:ptCount val="10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  <c:pt idx="9" formatCode="General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>
                    <a:latin typeface="+mn-lt"/>
                  </a:rPr>
                  <a:t>YoY, cumulative total, p.p.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66782863360589E-2"/>
          <c:y val="2.732596858228542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'14'!$D$3:$D$12</c:f>
              <c:numCache>
                <c:formatCode>0.00</c:formatCode>
                <c:ptCount val="10"/>
                <c:pt idx="0">
                  <c:v>-1.9459259486448399</c:v>
                </c:pt>
                <c:pt idx="1">
                  <c:v>-2.0669068669341057</c:v>
                </c:pt>
                <c:pt idx="2">
                  <c:v>-1.99387975838543</c:v>
                </c:pt>
                <c:pt idx="3">
                  <c:v>1.9984614795640996</c:v>
                </c:pt>
                <c:pt idx="4">
                  <c:v>1.9132574470888031</c:v>
                </c:pt>
                <c:pt idx="5">
                  <c:v>3.5068597735628702</c:v>
                </c:pt>
                <c:pt idx="6">
                  <c:v>2.5270118396301053</c:v>
                </c:pt>
                <c:pt idx="7">
                  <c:v>3.6458793821071898</c:v>
                </c:pt>
                <c:pt idx="8">
                  <c:v>1.1432004957537436</c:v>
                </c:pt>
                <c:pt idx="9">
                  <c:v>1.5453477069214001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C9E-834A-050B1AF2C848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'14'!$E$3:$E$12</c:f>
              <c:numCache>
                <c:formatCode>0.00</c:formatCode>
                <c:ptCount val="10"/>
                <c:pt idx="0">
                  <c:v>14.894632863801499</c:v>
                </c:pt>
                <c:pt idx="1">
                  <c:v>8.4427368981822504</c:v>
                </c:pt>
                <c:pt idx="2">
                  <c:v>8.0509232705858906</c:v>
                </c:pt>
                <c:pt idx="3">
                  <c:v>8.0109746701037992</c:v>
                </c:pt>
                <c:pt idx="4">
                  <c:v>2.9646440553086433</c:v>
                </c:pt>
                <c:pt idx="5">
                  <c:v>2.7887410919957101</c:v>
                </c:pt>
                <c:pt idx="6">
                  <c:v>7.0559325872635057</c:v>
                </c:pt>
                <c:pt idx="7">
                  <c:v>11.857292505581603</c:v>
                </c:pt>
                <c:pt idx="8">
                  <c:v>3.6521702834031591</c:v>
                </c:pt>
                <c:pt idx="9">
                  <c:v>6.6132211186449199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C9E-834A-050B1AF2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Retail trade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'14'!$C$3:$C$12</c:f>
              <c:numCache>
                <c:formatCode>0.0</c:formatCode>
                <c:ptCount val="10"/>
                <c:pt idx="0">
                  <c:v>12.866666666666665</c:v>
                </c:pt>
                <c:pt idx="1">
                  <c:v>6.3666666666666698</c:v>
                </c:pt>
                <c:pt idx="2">
                  <c:v>6.1333333333333302</c:v>
                </c:pt>
                <c:pt idx="3">
                  <c:v>9.9666666666666686</c:v>
                </c:pt>
                <c:pt idx="4">
                  <c:v>4.833333333333333</c:v>
                </c:pt>
                <c:pt idx="5">
                  <c:v>6.2999999999999972</c:v>
                </c:pt>
                <c:pt idx="6">
                  <c:v>9.6</c:v>
                </c:pt>
                <c:pt idx="7">
                  <c:v>15.533333333333331</c:v>
                </c:pt>
                <c:pt idx="8">
                  <c:v>4.7666666666666657</c:v>
                </c:pt>
                <c:pt idx="9">
                  <c:v>8.1666666666666625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82-4C9E-834A-050B1AF2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0" i="0" baseline="0">
                    <a:effectLst/>
                  </a:rPr>
                  <a:t>% </a:t>
                </a:r>
                <a:r>
                  <a:rPr lang="en-US" sz="1000" b="0" i="0" baseline="0">
                    <a:effectLst/>
                  </a:rPr>
                  <a:t>YoY, p.p.</a:t>
                </a:r>
                <a:endParaRPr lang="ru-RU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30061190112429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502110615562937"/>
          <c:y val="2.0906882908293178E-2"/>
          <c:w val="0.3127794323824597"/>
          <c:h val="0.15800759979629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01841999479796"/>
          <c:y val="0.14888795402590804"/>
          <c:w val="0.8210583812158615"/>
          <c:h val="0.6752222504445009"/>
        </c:manualLayout>
      </c:layout>
      <c:area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Food and beverage services</c:v>
                </c:pt>
              </c:strCache>
            </c:strRef>
          </c:tx>
          <c:spPr>
            <a:solidFill>
              <a:srgbClr val="F1C94D">
                <a:lumMod val="40000"/>
                <a:lumOff val="60000"/>
              </a:srgbClr>
            </a:solidFill>
            <a:ln>
              <a:noFill/>
            </a:ln>
            <a:effectLst/>
          </c:spPr>
          <c:dLbls>
            <c:delete val="1"/>
          </c:dLbls>
          <c:cat>
            <c:multiLvlStrRef>
              <c:f>'15'!$A$3:$B$21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'15'!$C$3:$C$21</c:f>
              <c:numCache>
                <c:formatCode>#\ ##0.0</c:formatCode>
                <c:ptCount val="19"/>
                <c:pt idx="0">
                  <c:v>0.79999999999999716</c:v>
                </c:pt>
                <c:pt idx="1">
                  <c:v>2.7999999999999972</c:v>
                </c:pt>
                <c:pt idx="2">
                  <c:v>0.70000000000000284</c:v>
                </c:pt>
                <c:pt idx="3">
                  <c:v>3.4000000000000057</c:v>
                </c:pt>
                <c:pt idx="4">
                  <c:v>2.7000000000000028</c:v>
                </c:pt>
                <c:pt idx="5">
                  <c:v>5.5999999999999943</c:v>
                </c:pt>
                <c:pt idx="6">
                  <c:v>6.2000000000000028</c:v>
                </c:pt>
                <c:pt idx="7">
                  <c:v>6</c:v>
                </c:pt>
                <c:pt idx="8">
                  <c:v>7.7999999999999972</c:v>
                </c:pt>
                <c:pt idx="9">
                  <c:v>8.7999999999999972</c:v>
                </c:pt>
                <c:pt idx="10">
                  <c:v>9.4000000000000057</c:v>
                </c:pt>
                <c:pt idx="11">
                  <c:v>10.200000000000003</c:v>
                </c:pt>
                <c:pt idx="12">
                  <c:v>9.7000000000000028</c:v>
                </c:pt>
                <c:pt idx="13">
                  <c:v>11.299999999999997</c:v>
                </c:pt>
                <c:pt idx="14">
                  <c:v>14.299999999999997</c:v>
                </c:pt>
                <c:pt idx="15">
                  <c:v>13</c:v>
                </c:pt>
                <c:pt idx="16">
                  <c:v>15.400000000000006</c:v>
                </c:pt>
                <c:pt idx="17">
                  <c:v>13.7</c:v>
                </c:pt>
                <c:pt idx="1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E-4BB5-9DD9-56A0802B95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5886672"/>
        <c:axId val="825883760"/>
      </c:areaChart>
      <c:valAx>
        <c:axId val="82588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YoY, cumlative total</a:t>
                </a:r>
                <a:r>
                  <a:rPr lang="ru-RU" sz="1000" b="0" i="0" baseline="0">
                    <a:effectLst/>
                  </a:rPr>
                  <a:t>, %</a:t>
                </a:r>
                <a:r>
                  <a:rPr lang="en-US" sz="1000" b="0" i="0" baseline="0">
                    <a:effectLst/>
                  </a:rPr>
                  <a:t>, p.p</a:t>
                </a:r>
                <a:r>
                  <a:rPr lang="ru-RU" sz="1000" b="0" i="0" baseline="0">
                    <a:effectLst/>
                  </a:rPr>
                  <a:t>.</a:t>
                </a:r>
                <a:endParaRPr lang="ru-RU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midCat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areaChart>
        <c:grouping val="standard"/>
        <c:varyColors val="0"/>
        <c:ser>
          <c:idx val="4"/>
          <c:order val="2"/>
          <c:tx>
            <c:strRef>
              <c:f>'16'!$E$2</c:f>
              <c:strCache>
                <c:ptCount val="1"/>
                <c:pt idx="0">
                  <c:v>Auto loan issuance, in real terms, bln KZT (right axis)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'16'!$E$3:$E$20</c:f>
              <c:numCache>
                <c:formatCode>#\ ##0.0</c:formatCode>
                <c:ptCount val="18"/>
                <c:pt idx="0">
                  <c:v>101384.97254164328</c:v>
                </c:pt>
                <c:pt idx="1">
                  <c:v>94469.012330872923</c:v>
                </c:pt>
                <c:pt idx="2">
                  <c:v>100379.98716771776</c:v>
                </c:pt>
                <c:pt idx="3">
                  <c:v>86832.682113642848</c:v>
                </c:pt>
                <c:pt idx="4">
                  <c:v>83853.83717570205</c:v>
                </c:pt>
                <c:pt idx="5">
                  <c:v>97530.201368208378</c:v>
                </c:pt>
                <c:pt idx="6">
                  <c:v>129490.13121394816</c:v>
                </c:pt>
                <c:pt idx="7">
                  <c:v>103656.02692961822</c:v>
                </c:pt>
                <c:pt idx="8">
                  <c:v>108251.71300954923</c:v>
                </c:pt>
                <c:pt idx="9">
                  <c:v>133175.79670853802</c:v>
                </c:pt>
                <c:pt idx="10">
                  <c:v>134734.77495817171</c:v>
                </c:pt>
                <c:pt idx="11">
                  <c:v>158518.64191256827</c:v>
                </c:pt>
                <c:pt idx="12">
                  <c:v>92379.484208025504</c:v>
                </c:pt>
                <c:pt idx="13">
                  <c:v>111925.77072595347</c:v>
                </c:pt>
                <c:pt idx="14">
                  <c:v>130276.84774211847</c:v>
                </c:pt>
                <c:pt idx="15">
                  <c:v>152269.77031117506</c:v>
                </c:pt>
                <c:pt idx="16">
                  <c:v>147174.98377519433</c:v>
                </c:pt>
                <c:pt idx="17">
                  <c:v>152222.70011064611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4-48EE-AF2E-F871C6ECAE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7257247"/>
        <c:axId val="777258079"/>
      </c:areaChart>
      <c:lineChart>
        <c:grouping val="standard"/>
        <c:varyColors val="0"/>
        <c:ser>
          <c:idx val="2"/>
          <c:order val="0"/>
          <c:tx>
            <c:strRef>
              <c:f>'16'!$C$2</c:f>
              <c:strCache>
                <c:ptCount val="1"/>
                <c:pt idx="0">
                  <c:v>Total number of registered automobiles, in thousand units</c:v>
                </c:pt>
              </c:strCache>
            </c:strRef>
          </c:tx>
          <c:spPr>
            <a:ln w="28575" cap="rnd">
              <a:solidFill>
                <a:srgbClr val="CBAA59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'16'!$C$3:$C$20</c:f>
              <c:numCache>
                <c:formatCode>#\ ##0.0</c:formatCode>
                <c:ptCount val="18"/>
                <c:pt idx="0">
                  <c:v>146386</c:v>
                </c:pt>
                <c:pt idx="1">
                  <c:v>136623</c:v>
                </c:pt>
                <c:pt idx="2">
                  <c:v>142003</c:v>
                </c:pt>
                <c:pt idx="3">
                  <c:v>157875</c:v>
                </c:pt>
                <c:pt idx="4">
                  <c:v>137942</c:v>
                </c:pt>
                <c:pt idx="5">
                  <c:v>132772</c:v>
                </c:pt>
                <c:pt idx="6">
                  <c:v>156778</c:v>
                </c:pt>
                <c:pt idx="7">
                  <c:v>141458</c:v>
                </c:pt>
                <c:pt idx="8">
                  <c:v>163943</c:v>
                </c:pt>
                <c:pt idx="9">
                  <c:v>170359</c:v>
                </c:pt>
                <c:pt idx="10">
                  <c:v>168253</c:v>
                </c:pt>
                <c:pt idx="11">
                  <c:v>181899</c:v>
                </c:pt>
                <c:pt idx="12">
                  <c:v>108062</c:v>
                </c:pt>
                <c:pt idx="13">
                  <c:v>149152</c:v>
                </c:pt>
                <c:pt idx="14">
                  <c:v>147021</c:v>
                </c:pt>
                <c:pt idx="15">
                  <c:v>166082</c:v>
                </c:pt>
                <c:pt idx="16">
                  <c:v>122363</c:v>
                </c:pt>
                <c:pt idx="17">
                  <c:v>154132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324-48EE-AF2E-F871C6ECAEED}"/>
            </c:ext>
          </c:extLst>
        </c:ser>
        <c:ser>
          <c:idx val="3"/>
          <c:order val="1"/>
          <c:tx>
            <c:strRef>
              <c:f>'16'!$D$2</c:f>
              <c:strCache>
                <c:ptCount val="1"/>
                <c:pt idx="0">
                  <c:v>Total number of registered automobiles, in thousand units, SA</c:v>
                </c:pt>
              </c:strCache>
            </c:strRef>
          </c:tx>
          <c:spPr>
            <a:ln w="28575" cap="rnd">
              <a:solidFill>
                <a:srgbClr val="CBAA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'16'!$D$3:$D$20</c:f>
              <c:numCache>
                <c:formatCode>#\ ##0.0</c:formatCode>
                <c:ptCount val="18"/>
                <c:pt idx="0">
                  <c:v>154480.99773841901</c:v>
                </c:pt>
                <c:pt idx="1">
                  <c:v>135901.17044121699</c:v>
                </c:pt>
                <c:pt idx="2">
                  <c:v>140924.467541149</c:v>
                </c:pt>
                <c:pt idx="3">
                  <c:v>147910.694948825</c:v>
                </c:pt>
                <c:pt idx="4">
                  <c:v>147103.95506411401</c:v>
                </c:pt>
                <c:pt idx="5">
                  <c:v>128570.84346028999</c:v>
                </c:pt>
                <c:pt idx="6">
                  <c:v>158002.891344673</c:v>
                </c:pt>
                <c:pt idx="7">
                  <c:v>156118.12841176</c:v>
                </c:pt>
                <c:pt idx="8">
                  <c:v>163546.658248205</c:v>
                </c:pt>
                <c:pt idx="9">
                  <c:v>164901.160702397</c:v>
                </c:pt>
                <c:pt idx="10">
                  <c:v>171388.293726626</c:v>
                </c:pt>
                <c:pt idx="11">
                  <c:v>167478.32037527501</c:v>
                </c:pt>
                <c:pt idx="12">
                  <c:v>114037.719301087</c:v>
                </c:pt>
                <c:pt idx="13">
                  <c:v>148363.97512606601</c:v>
                </c:pt>
                <c:pt idx="14">
                  <c:v>145904.355135928</c:v>
                </c:pt>
                <c:pt idx="15">
                  <c:v>155599.70887405099</c:v>
                </c:pt>
                <c:pt idx="16">
                  <c:v>130490.21511584699</c:v>
                </c:pt>
                <c:pt idx="17">
                  <c:v>149254.97276700899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324-48EE-AF2E-F871C6ECA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valAx>
        <c:axId val="825883760"/>
        <c:scaling>
          <c:orientation val="minMax"/>
          <c:max val="190000"/>
          <c:min val="10000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77725807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725724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777257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5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73148788630104E-2"/>
          <c:y val="0.23322518420137242"/>
          <c:w val="0.86212642856750876"/>
          <c:h val="0.59088479903867441"/>
        </c:manualLayout>
      </c:layout>
      <c:areaChart>
        <c:grouping val="standard"/>
        <c:varyColors val="0"/>
        <c:ser>
          <c:idx val="4"/>
          <c:order val="2"/>
          <c:tx>
            <c:strRef>
              <c:f>'17'!$E$2</c:f>
              <c:strCache>
                <c:ptCount val="1"/>
                <c:pt idx="0">
                  <c:v>Issued mortgage loans, in real terms, bln KZT (right axis)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'17'!$E$3:$E$20</c:f>
              <c:numCache>
                <c:formatCode>#\ ##0.0</c:formatCode>
                <c:ptCount val="18"/>
                <c:pt idx="0">
                  <c:v>97664.548242161196</c:v>
                </c:pt>
                <c:pt idx="1">
                  <c:v>118979.84647600196</c:v>
                </c:pt>
                <c:pt idx="2">
                  <c:v>93083.023849919613</c:v>
                </c:pt>
                <c:pt idx="3">
                  <c:v>99004.292374408178</c:v>
                </c:pt>
                <c:pt idx="4">
                  <c:v>87655.612313743739</c:v>
                </c:pt>
                <c:pt idx="5">
                  <c:v>100643.52815585637</c:v>
                </c:pt>
                <c:pt idx="6">
                  <c:v>132255.42877768166</c:v>
                </c:pt>
                <c:pt idx="7">
                  <c:v>151079.86580706117</c:v>
                </c:pt>
                <c:pt idx="8">
                  <c:v>130100.10545834647</c:v>
                </c:pt>
                <c:pt idx="9">
                  <c:v>139583.88175094442</c:v>
                </c:pt>
                <c:pt idx="10">
                  <c:v>154285.86583084991</c:v>
                </c:pt>
                <c:pt idx="11">
                  <c:v>165740.34755630221</c:v>
                </c:pt>
                <c:pt idx="12">
                  <c:v>88144.11925321407</c:v>
                </c:pt>
                <c:pt idx="13">
                  <c:v>90290.796622615249</c:v>
                </c:pt>
                <c:pt idx="14">
                  <c:v>88572.357622234311</c:v>
                </c:pt>
                <c:pt idx="15">
                  <c:v>143106.09392004713</c:v>
                </c:pt>
                <c:pt idx="16">
                  <c:v>142052.33343673861</c:v>
                </c:pt>
                <c:pt idx="17">
                  <c:v>120947.28625397093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8-4B16-B196-44FE969A8A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7257247"/>
        <c:axId val="777258079"/>
      </c:areaChart>
      <c:lineChart>
        <c:grouping val="standard"/>
        <c:varyColors val="0"/>
        <c:ser>
          <c:idx val="2"/>
          <c:order val="0"/>
          <c:tx>
            <c:strRef>
              <c:f>'17'!$C$2</c:f>
              <c:strCache>
                <c:ptCount val="1"/>
                <c:pt idx="0">
                  <c:v>Total number of housing purchase and sale transactions, in thousand units, SA</c:v>
                </c:pt>
              </c:strCache>
            </c:strRef>
          </c:tx>
          <c:spPr>
            <a:ln w="28575" cap="rnd">
              <a:solidFill>
                <a:srgbClr val="008000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'17'!$C$3:$C$20</c:f>
              <c:numCache>
                <c:formatCode>#\ ##0.0</c:formatCode>
                <c:ptCount val="18"/>
                <c:pt idx="0">
                  <c:v>34809.928398210803</c:v>
                </c:pt>
                <c:pt idx="1">
                  <c:v>33828.970853606399</c:v>
                </c:pt>
                <c:pt idx="2">
                  <c:v>30143.944549572498</c:v>
                </c:pt>
                <c:pt idx="3">
                  <c:v>29147.665408366302</c:v>
                </c:pt>
                <c:pt idx="4">
                  <c:v>35411.418991119703</c:v>
                </c:pt>
                <c:pt idx="5">
                  <c:v>35756.5822912656</c:v>
                </c:pt>
                <c:pt idx="6">
                  <c:v>40035.063774365299</c:v>
                </c:pt>
                <c:pt idx="7">
                  <c:v>37243.3800499141</c:v>
                </c:pt>
                <c:pt idx="8">
                  <c:v>36580.974431989096</c:v>
                </c:pt>
                <c:pt idx="9">
                  <c:v>37994.606261915796</c:v>
                </c:pt>
                <c:pt idx="10">
                  <c:v>38062.871512464102</c:v>
                </c:pt>
                <c:pt idx="11">
                  <c:v>40937.890993101399</c:v>
                </c:pt>
                <c:pt idx="12">
                  <c:v>33843.530570480703</c:v>
                </c:pt>
                <c:pt idx="13">
                  <c:v>32333.165903932</c:v>
                </c:pt>
                <c:pt idx="14">
                  <c:v>32526.4733475709</c:v>
                </c:pt>
                <c:pt idx="15">
                  <c:v>34880.043736287</c:v>
                </c:pt>
                <c:pt idx="16">
                  <c:v>38613.018305411002</c:v>
                </c:pt>
                <c:pt idx="17">
                  <c:v>36275.750102653903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08-4B16-B196-44FE969A8A69}"/>
            </c:ext>
          </c:extLst>
        </c:ser>
        <c:ser>
          <c:idx val="3"/>
          <c:order val="1"/>
          <c:tx>
            <c:strRef>
              <c:f>'17'!$D$2</c:f>
              <c:strCache>
                <c:ptCount val="1"/>
                <c:pt idx="0">
                  <c:v>Total number of housing purchase and sale transactions, in thousand units</c:v>
                </c:pt>
              </c:strCache>
            </c:strRef>
          </c:tx>
          <c:spPr>
            <a:ln w="28575" cap="rnd">
              <a:solidFill>
                <a:srgbClr val="008000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'17'!$D$3:$D$20</c:f>
              <c:numCache>
                <c:formatCode>#\ ##0.0</c:formatCode>
                <c:ptCount val="18"/>
                <c:pt idx="0">
                  <c:v>31713</c:v>
                </c:pt>
                <c:pt idx="1">
                  <c:v>30534</c:v>
                </c:pt>
                <c:pt idx="2">
                  <c:v>26389</c:v>
                </c:pt>
                <c:pt idx="3">
                  <c:v>31248</c:v>
                </c:pt>
                <c:pt idx="4">
                  <c:v>31071</c:v>
                </c:pt>
                <c:pt idx="5">
                  <c:v>32943</c:v>
                </c:pt>
                <c:pt idx="6">
                  <c:v>40099</c:v>
                </c:pt>
                <c:pt idx="7">
                  <c:v>40832</c:v>
                </c:pt>
                <c:pt idx="8">
                  <c:v>39543</c:v>
                </c:pt>
                <c:pt idx="9">
                  <c:v>39143</c:v>
                </c:pt>
                <c:pt idx="10">
                  <c:v>39421</c:v>
                </c:pt>
                <c:pt idx="11">
                  <c:v>50046</c:v>
                </c:pt>
                <c:pt idx="12">
                  <c:v>30917</c:v>
                </c:pt>
                <c:pt idx="13">
                  <c:v>29022</c:v>
                </c:pt>
                <c:pt idx="14">
                  <c:v>27739</c:v>
                </c:pt>
                <c:pt idx="15">
                  <c:v>36839</c:v>
                </c:pt>
                <c:pt idx="16">
                  <c:v>33986</c:v>
                </c:pt>
                <c:pt idx="17">
                  <c:v>33273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08-4B16-B196-44FE969A8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valAx>
        <c:axId val="825883760"/>
        <c:scaling>
          <c:orientation val="minMax"/>
          <c:min val="2000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777258079"/>
        <c:scaling>
          <c:orientation val="minMax"/>
          <c:max val="220000"/>
          <c:min val="4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725724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777257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5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7408739539188636E-3"/>
          <c:y val="9.132423374833127E-3"/>
          <c:w val="0.99113290172581781"/>
          <c:h val="0.21271748852622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4977332378908"/>
          <c:y val="0.19595969858606385"/>
          <c:w val="0.83319828203292767"/>
          <c:h val="0.7459833741518096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Real wage 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'18'!$C$3:$C$12</c:f>
              <c:numCache>
                <c:formatCode>0.0</c:formatCode>
                <c:ptCount val="10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AF-4B5C-84D0-B771DA706E69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Transfers to population in real terms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'18'!$D$3:$D$12</c:f>
              <c:numCache>
                <c:formatCode>0.00</c:formatCode>
                <c:ptCount val="10"/>
                <c:pt idx="0" formatCode="0.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 formatCode="0.0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  <c:pt idx="9" formatCode="0.0">
                  <c:v>0.86242363139254508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AF-4B5C-84D0-B771DA706E69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Real income*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'18'!$E$3:$E$12</c:f>
              <c:numCache>
                <c:formatCode>General</c:formatCode>
                <c:ptCount val="10"/>
                <c:pt idx="0">
                  <c:v>-2.4000000000000057</c:v>
                </c:pt>
                <c:pt idx="1">
                  <c:v>0.5</c:v>
                </c:pt>
                <c:pt idx="2">
                  <c:v>2.9000000000000057</c:v>
                </c:pt>
                <c:pt idx="3">
                  <c:v>2.4000000000000057</c:v>
                </c:pt>
                <c:pt idx="4" formatCode="0.0">
                  <c:v>4</c:v>
                </c:pt>
                <c:pt idx="5" formatCode="0.0">
                  <c:v>2.8</c:v>
                </c:pt>
                <c:pt idx="6">
                  <c:v>3.6</c:v>
                </c:pt>
                <c:pt idx="7">
                  <c:v>4.4000000000000004</c:v>
                </c:pt>
                <c:pt idx="8">
                  <c:v>1.1000000000000001</c:v>
                </c:pt>
                <c:pt idx="9">
                  <c:v>-2.9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AF-4B5C-84D0-B771DA70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</a:t>
                </a:r>
                <a:r>
                  <a:rPr lang="en-US"/>
                  <a:t>YoY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0442065528"/>
          <c:y val="2.0114569012206807E-2"/>
          <c:w val="0.89865089453860636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0.10352047337667311"/>
          <c:w val="0.88356739487523217"/>
          <c:h val="0.75198032246610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Consumer purposes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'19'!$C$3:$C$20</c:f>
              <c:numCache>
                <c:formatCode>0.0</c:formatCode>
                <c:ptCount val="18"/>
                <c:pt idx="0">
                  <c:v>24.289133651288676</c:v>
                </c:pt>
                <c:pt idx="1">
                  <c:v>40.669889187908822</c:v>
                </c:pt>
                <c:pt idx="2">
                  <c:v>15.244228840675078</c:v>
                </c:pt>
                <c:pt idx="3">
                  <c:v>15.502902569439982</c:v>
                </c:pt>
                <c:pt idx="4">
                  <c:v>6.6249815290220013</c:v>
                </c:pt>
                <c:pt idx="5">
                  <c:v>16.336665909580731</c:v>
                </c:pt>
                <c:pt idx="6">
                  <c:v>-4.0750900451243828</c:v>
                </c:pt>
                <c:pt idx="7">
                  <c:v>7.3341025563236579</c:v>
                </c:pt>
                <c:pt idx="8">
                  <c:v>14.940244290810345</c:v>
                </c:pt>
                <c:pt idx="9">
                  <c:v>9.9950498987440195</c:v>
                </c:pt>
                <c:pt idx="10">
                  <c:v>2.7412999312780104</c:v>
                </c:pt>
                <c:pt idx="11">
                  <c:v>8.0671193686260132</c:v>
                </c:pt>
                <c:pt idx="12">
                  <c:v>4.0453705612642619</c:v>
                </c:pt>
                <c:pt idx="13">
                  <c:v>0.35420278548671702</c:v>
                </c:pt>
                <c:pt idx="14">
                  <c:v>9.4228977988504088</c:v>
                </c:pt>
                <c:pt idx="15">
                  <c:v>9.5891199576672186</c:v>
                </c:pt>
                <c:pt idx="16">
                  <c:v>5.472647863264009</c:v>
                </c:pt>
                <c:pt idx="17">
                  <c:v>5.5773369585337091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2-4F6D-B6AC-724B31E3315B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Mortgage loans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'19'!$D$3:$D$20</c:f>
              <c:numCache>
                <c:formatCode>0.0</c:formatCode>
                <c:ptCount val="18"/>
                <c:pt idx="0">
                  <c:v>4.3196667367122004</c:v>
                </c:pt>
                <c:pt idx="1">
                  <c:v>6.329378252032047</c:v>
                </c:pt>
                <c:pt idx="2">
                  <c:v>1.8498212592080883</c:v>
                </c:pt>
                <c:pt idx="3">
                  <c:v>-3.2427573624474668</c:v>
                </c:pt>
                <c:pt idx="4">
                  <c:v>-1.84768080310011</c:v>
                </c:pt>
                <c:pt idx="5">
                  <c:v>-1.9081360791122526</c:v>
                </c:pt>
                <c:pt idx="6">
                  <c:v>1.6628093966488962</c:v>
                </c:pt>
                <c:pt idx="7">
                  <c:v>1.1102946280925847</c:v>
                </c:pt>
                <c:pt idx="8">
                  <c:v>1.5991571039950052</c:v>
                </c:pt>
                <c:pt idx="9">
                  <c:v>3.0318253522706731</c:v>
                </c:pt>
                <c:pt idx="10">
                  <c:v>4.441582899987619</c:v>
                </c:pt>
                <c:pt idx="11">
                  <c:v>2.9406355927363141</c:v>
                </c:pt>
                <c:pt idx="12">
                  <c:v>-1.0586563070051698</c:v>
                </c:pt>
                <c:pt idx="13">
                  <c:v>-2.6908359842075349</c:v>
                </c:pt>
                <c:pt idx="14">
                  <c:v>-0.45999865943206203</c:v>
                </c:pt>
                <c:pt idx="15">
                  <c:v>4.4057043552385275</c:v>
                </c:pt>
                <c:pt idx="16">
                  <c:v>5.4564425353049391</c:v>
                </c:pt>
                <c:pt idx="17">
                  <c:v>1.8275548621363427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2-4F6D-B6AC-724B31E3315B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Other purposes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'19'!$E$3:$E$20</c:f>
              <c:numCache>
                <c:formatCode>0.0</c:formatCode>
                <c:ptCount val="18"/>
                <c:pt idx="0">
                  <c:v>1.0655964902272124</c:v>
                </c:pt>
                <c:pt idx="1">
                  <c:v>1.1582299441036423</c:v>
                </c:pt>
                <c:pt idx="2">
                  <c:v>-1.9978673594494549</c:v>
                </c:pt>
                <c:pt idx="3">
                  <c:v>-1.855489812741359</c:v>
                </c:pt>
                <c:pt idx="4">
                  <c:v>-1.9120083068571321</c:v>
                </c:pt>
                <c:pt idx="5">
                  <c:v>-0.13951721544886281</c:v>
                </c:pt>
                <c:pt idx="6">
                  <c:v>0.20677578380988096</c:v>
                </c:pt>
                <c:pt idx="7">
                  <c:v>-1.6273057980523449</c:v>
                </c:pt>
                <c:pt idx="8">
                  <c:v>-1.3751223628838873</c:v>
                </c:pt>
                <c:pt idx="9">
                  <c:v>-1.4094528877298016</c:v>
                </c:pt>
                <c:pt idx="10">
                  <c:v>-1.4121533882340507</c:v>
                </c:pt>
                <c:pt idx="11">
                  <c:v>-0.52908355210286739</c:v>
                </c:pt>
                <c:pt idx="12">
                  <c:v>-3.0971483208386474</c:v>
                </c:pt>
                <c:pt idx="13">
                  <c:v>-3.7643604047422698</c:v>
                </c:pt>
                <c:pt idx="14">
                  <c:v>-3.9766494699404604</c:v>
                </c:pt>
                <c:pt idx="15">
                  <c:v>-2.7547943040322749</c:v>
                </c:pt>
                <c:pt idx="16">
                  <c:v>-2.809056354055286</c:v>
                </c:pt>
                <c:pt idx="17">
                  <c:v>-3.831079575979333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2-4F6D-B6AC-724B31E3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'19'!$F$2</c:f>
              <c:strCache>
                <c:ptCount val="1"/>
                <c:pt idx="0">
                  <c:v>Total loans (issued)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'19'!$F$3:$F$20</c:f>
              <c:numCache>
                <c:formatCode>0.0</c:formatCode>
                <c:ptCount val="18"/>
                <c:pt idx="0">
                  <c:v>29.674396878228087</c:v>
                </c:pt>
                <c:pt idx="1">
                  <c:v>48.157497384044511</c:v>
                </c:pt>
                <c:pt idx="2">
                  <c:v>15.096182740433711</c:v>
                </c:pt>
                <c:pt idx="3">
                  <c:v>10.404655394251156</c:v>
                </c:pt>
                <c:pt idx="4">
                  <c:v>2.86529241906476</c:v>
                </c:pt>
                <c:pt idx="5">
                  <c:v>14.289012615019615</c:v>
                </c:pt>
                <c:pt idx="6">
                  <c:v>-2.2055048646656057</c:v>
                </c:pt>
                <c:pt idx="7">
                  <c:v>6.8170913863638978</c:v>
                </c:pt>
                <c:pt idx="8">
                  <c:v>15.164279031921462</c:v>
                </c:pt>
                <c:pt idx="9">
                  <c:v>11.617422363284891</c:v>
                </c:pt>
                <c:pt idx="10">
                  <c:v>5.7707294430315788</c:v>
                </c:pt>
                <c:pt idx="11">
                  <c:v>10.478671409259459</c:v>
                </c:pt>
                <c:pt idx="12">
                  <c:v>-0.11043406657955535</c:v>
                </c:pt>
                <c:pt idx="13">
                  <c:v>-6.1009936034630883</c:v>
                </c:pt>
                <c:pt idx="14">
                  <c:v>4.9862496694778873</c:v>
                </c:pt>
                <c:pt idx="15">
                  <c:v>11.24003000887347</c:v>
                </c:pt>
                <c:pt idx="16">
                  <c:v>8.1200340445136625</c:v>
                </c:pt>
                <c:pt idx="17">
                  <c:v>3.573812244690719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C82-4F6D-B6AC-724B31E3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p.p, %, YoY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959373240621626"/>
          <c:y val="3.6574621905181737E-2"/>
          <c:w val="0.54667477789098151"/>
          <c:h val="0.2107331937303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Current Account 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F-4448-A5CB-FB12EB993ECB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-41.6</c:v>
                </c:pt>
                <c:pt idx="2">
                  <c:v>-50.6</c:v>
                </c:pt>
                <c:pt idx="3">
                  <c:v>-60.4</c:v>
                </c:pt>
                <c:pt idx="4">
                  <c:v>-61.2</c:v>
                </c:pt>
                <c:pt idx="5">
                  <c:v>-64.400000000000006</c:v>
                </c:pt>
                <c:pt idx="6">
                  <c:v>-66</c:v>
                </c:pt>
                <c:pt idx="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F-4448-A5CB-FB12EB993ECB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</c:v>
                </c:pt>
                <c:pt idx="1">
                  <c:v>-2.1</c:v>
                </c:pt>
                <c:pt idx="2">
                  <c:v>-1.6</c:v>
                </c:pt>
                <c:pt idx="3">
                  <c:v>-1.6</c:v>
                </c:pt>
                <c:pt idx="4">
                  <c:v>-1.2</c:v>
                </c:pt>
                <c:pt idx="5">
                  <c:v>-1.4</c:v>
                </c:pt>
                <c:pt idx="6">
                  <c:v>-1.5</c:v>
                </c:pt>
                <c:pt idx="7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F-4448-A5CB-FB12EB993ECB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</c:v>
                </c:pt>
                <c:pt idx="2">
                  <c:v>-26.9</c:v>
                </c:pt>
                <c:pt idx="3">
                  <c:v>-27.7</c:v>
                </c:pt>
                <c:pt idx="4">
                  <c:v>-21.4</c:v>
                </c:pt>
                <c:pt idx="5">
                  <c:v>-22.9</c:v>
                </c:pt>
                <c:pt idx="6">
                  <c:v>-21.7</c:v>
                </c:pt>
                <c:pt idx="7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8F-4448-A5CB-FB12EB993EC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F-4448-A5CB-FB12EB993EC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8F-4448-A5CB-FB12EB993EC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8F-4448-A5CB-FB12EB993EC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8F-4448-A5CB-FB12EB993EC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8F-4448-A5CB-FB12EB993EC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8F-4448-A5CB-FB12EB993EC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8F-4448-A5CB-FB12EB993ECB}"/>
                </c:ext>
              </c:extLst>
            </c:dLbl>
            <c:dLbl>
              <c:idx val="8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8F-4448-A5CB-FB12EB993E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26950173486"/>
          <c:y val="0.25627444810822142"/>
          <c:w val="0.85295332790748601"/>
          <c:h val="0.57566161240419556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Growth of investments in fixed capital, total for the economy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'20'!$C$3:$C$12</c:f>
              <c:numCache>
                <c:formatCode>0.0</c:formatCode>
                <c:ptCount val="10"/>
                <c:pt idx="0">
                  <c:v>16.8</c:v>
                </c:pt>
                <c:pt idx="1">
                  <c:v>13.1</c:v>
                </c:pt>
                <c:pt idx="2">
                  <c:v>10.6</c:v>
                </c:pt>
                <c:pt idx="3">
                  <c:v>18.8</c:v>
                </c:pt>
                <c:pt idx="4">
                  <c:v>0.4</c:v>
                </c:pt>
                <c:pt idx="5">
                  <c:v>-6.7</c:v>
                </c:pt>
                <c:pt idx="6">
                  <c:v>7.7</c:v>
                </c:pt>
                <c:pt idx="7">
                  <c:v>18.8</c:v>
                </c:pt>
                <c:pt idx="8">
                  <c:v>5.8</c:v>
                </c:pt>
                <c:pt idx="9">
                  <c:v>30.1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C-4DFD-8A0E-B49700A5CE8A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Investments in fixed capital, excluding investments from the state budget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'20'!$D$3:$D$12</c:f>
              <c:numCache>
                <c:formatCode>0.0</c:formatCode>
                <c:ptCount val="10"/>
                <c:pt idx="0">
                  <c:v>14.5</c:v>
                </c:pt>
                <c:pt idx="1">
                  <c:v>10.199999999999999</c:v>
                </c:pt>
                <c:pt idx="2">
                  <c:v>12</c:v>
                </c:pt>
                <c:pt idx="3">
                  <c:v>19.399999999999999</c:v>
                </c:pt>
                <c:pt idx="4">
                  <c:v>2</c:v>
                </c:pt>
                <c:pt idx="5">
                  <c:v>-9.3000000000000007</c:v>
                </c:pt>
                <c:pt idx="6">
                  <c:v>-3.5</c:v>
                </c:pt>
                <c:pt idx="7">
                  <c:v>10.3</c:v>
                </c:pt>
                <c:pt idx="8">
                  <c:v>-8.5</c:v>
                </c:pt>
                <c:pt idx="9">
                  <c:v>23.1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E9C-4DFD-8A0E-B49700A5CE8A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Non-resource sector, excluding investments from the state budget</c:v>
                </c:pt>
              </c:strCache>
            </c:strRef>
          </c:tx>
          <c:spPr>
            <a:ln w="28575" cap="rnd">
              <a:solidFill>
                <a:srgbClr val="F1C94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'20'!$E$3:$E$12</c:f>
              <c:numCache>
                <c:formatCode>0.0</c:formatCode>
                <c:ptCount val="10"/>
                <c:pt idx="0">
                  <c:v>14.3</c:v>
                </c:pt>
                <c:pt idx="1">
                  <c:v>9.3000000000000007</c:v>
                </c:pt>
                <c:pt idx="2">
                  <c:v>24.5</c:v>
                </c:pt>
                <c:pt idx="3">
                  <c:v>35.4</c:v>
                </c:pt>
                <c:pt idx="4">
                  <c:v>22</c:v>
                </c:pt>
                <c:pt idx="5" formatCode="#\ ##0.0">
                  <c:v>12</c:v>
                </c:pt>
                <c:pt idx="6" formatCode="General">
                  <c:v>4.7</c:v>
                </c:pt>
                <c:pt idx="7">
                  <c:v>16.100000000000001</c:v>
                </c:pt>
                <c:pt idx="8">
                  <c:v>1.1000000000000001</c:v>
                </c:pt>
                <c:pt idx="9">
                  <c:v>32.700000000000003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E9C-4DFD-8A0E-B49700A5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in % y/y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8217281763466558E-2"/>
          <c:y val="4.5920839336390337E-4"/>
          <c:w val="0.88527110168562495"/>
          <c:h val="0.22715198314626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52331203293182E-2"/>
          <c:y val="0.36372211781684388"/>
          <c:w val="0.9047138872228222"/>
          <c:h val="0.4931125754295818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'21'!$D$2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900000"/>
            </a:solidFill>
            <a:ln>
              <a:noFill/>
            </a:ln>
            <a:effectLst/>
          </c:spPr>
          <c:invertIfNegative val="0"/>
          <c:val>
            <c:numRef>
              <c:f>'21'!$D$3:$D$12</c:f>
              <c:numCache>
                <c:formatCode>0.0</c:formatCode>
                <c:ptCount val="10"/>
                <c:pt idx="0">
                  <c:v>5.5901542858430577</c:v>
                </c:pt>
                <c:pt idx="1">
                  <c:v>3.8074270173215061</c:v>
                </c:pt>
                <c:pt idx="2">
                  <c:v>1.4047672096723567</c:v>
                </c:pt>
                <c:pt idx="3">
                  <c:v>0.7139441566731507</c:v>
                </c:pt>
                <c:pt idx="4">
                  <c:v>-8.7460351413954616</c:v>
                </c:pt>
                <c:pt idx="5">
                  <c:v>-10.199346292722332</c:v>
                </c:pt>
                <c:pt idx="6">
                  <c:v>-8.3529663500454561</c:v>
                </c:pt>
                <c:pt idx="7">
                  <c:v>-5.294500093756529</c:v>
                </c:pt>
                <c:pt idx="8">
                  <c:v>-7.9486204030079861</c:v>
                </c:pt>
                <c:pt idx="9">
                  <c:v>-4.2113045455122373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D1A-9E64-03F1103E11FC}"/>
            </c:ext>
          </c:extLst>
        </c:ser>
        <c:ser>
          <c:idx val="2"/>
          <c:order val="2"/>
          <c:tx>
            <c:strRef>
              <c:f>'21'!$E$2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'21'!$E$3:$E$12</c:f>
              <c:numCache>
                <c:formatCode>0.0</c:formatCode>
                <c:ptCount val="10"/>
                <c:pt idx="0">
                  <c:v>-4.9932240072076944E-2</c:v>
                </c:pt>
                <c:pt idx="1">
                  <c:v>-0.68548179833826228</c:v>
                </c:pt>
                <c:pt idx="2">
                  <c:v>-0.67500975690103027</c:v>
                </c:pt>
                <c:pt idx="3">
                  <c:v>0.32578141678358696</c:v>
                </c:pt>
                <c:pt idx="4">
                  <c:v>2.5833921146310739</c:v>
                </c:pt>
                <c:pt idx="5">
                  <c:v>0.81998588939326356</c:v>
                </c:pt>
                <c:pt idx="6">
                  <c:v>0.5559011068973565</c:v>
                </c:pt>
                <c:pt idx="7">
                  <c:v>2.2770457372819224</c:v>
                </c:pt>
                <c:pt idx="8">
                  <c:v>2.2682473519267705</c:v>
                </c:pt>
                <c:pt idx="9">
                  <c:v>4.8392390224871695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9-4D1A-9E64-03F1103E11FC}"/>
            </c:ext>
          </c:extLst>
        </c:ser>
        <c:ser>
          <c:idx val="5"/>
          <c:order val="3"/>
          <c:tx>
            <c:strRef>
              <c:f>'21'!$G$2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'21'!$G$3:$G$12</c:f>
              <c:numCache>
                <c:formatCode>0.0</c:formatCode>
                <c:ptCount val="10"/>
                <c:pt idx="0">
                  <c:v>2.2209732773579329</c:v>
                </c:pt>
                <c:pt idx="1">
                  <c:v>4.7479712716518803</c:v>
                </c:pt>
                <c:pt idx="2">
                  <c:v>5.6515705162272871</c:v>
                </c:pt>
                <c:pt idx="3">
                  <c:v>4.239572716714445</c:v>
                </c:pt>
                <c:pt idx="4">
                  <c:v>4.3996472359377279</c:v>
                </c:pt>
                <c:pt idx="5">
                  <c:v>3.8203714073766206</c:v>
                </c:pt>
                <c:pt idx="6">
                  <c:v>4.1650311298699991</c:v>
                </c:pt>
                <c:pt idx="7">
                  <c:v>3.719125257680695</c:v>
                </c:pt>
                <c:pt idx="8">
                  <c:v>0.86345915495659153</c:v>
                </c:pt>
                <c:pt idx="9">
                  <c:v>2.6086123489064565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9-4D1A-9E64-03F1103E11FC}"/>
            </c:ext>
          </c:extLst>
        </c:ser>
        <c:ser>
          <c:idx val="7"/>
          <c:order val="4"/>
          <c:tx>
            <c:strRef>
              <c:f>'21'!$I$2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'21'!$I$3:$I$12</c:f>
              <c:numCache>
                <c:formatCode>0.0</c:formatCode>
                <c:ptCount val="10"/>
                <c:pt idx="0">
                  <c:v>2.5488580673640175</c:v>
                </c:pt>
                <c:pt idx="1">
                  <c:v>1.383920152091255</c:v>
                </c:pt>
                <c:pt idx="2">
                  <c:v>1.2784598153612974</c:v>
                </c:pt>
                <c:pt idx="3">
                  <c:v>1.3470490158540327</c:v>
                </c:pt>
                <c:pt idx="4">
                  <c:v>-1.1988433397200544</c:v>
                </c:pt>
                <c:pt idx="5">
                  <c:v>0.18832152996541696</c:v>
                </c:pt>
                <c:pt idx="6">
                  <c:v>1.8225389455526251</c:v>
                </c:pt>
                <c:pt idx="7">
                  <c:v>3.3381202018857414</c:v>
                </c:pt>
                <c:pt idx="8">
                  <c:v>9.6273489663328249</c:v>
                </c:pt>
                <c:pt idx="9">
                  <c:v>7.3797918698167981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9-4D1A-9E64-03F1103E11FC}"/>
            </c:ext>
          </c:extLst>
        </c:ser>
        <c:ser>
          <c:idx val="3"/>
          <c:order val="5"/>
          <c:tx>
            <c:strRef>
              <c:f>'21'!$J$2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FF8080"/>
            </a:solidFill>
            <a:ln>
              <a:noFill/>
            </a:ln>
            <a:effectLst/>
          </c:spPr>
          <c:invertIfNegative val="0"/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'21'!$J$3:$J$12</c:f>
              <c:numCache>
                <c:formatCode>0.0</c:formatCode>
                <c:ptCount val="10"/>
                <c:pt idx="0">
                  <c:v>2.7551123506884467</c:v>
                </c:pt>
                <c:pt idx="1">
                  <c:v>2.3045902689762001</c:v>
                </c:pt>
                <c:pt idx="2">
                  <c:v>1.7645557039938793</c:v>
                </c:pt>
                <c:pt idx="3">
                  <c:v>3.1575982287284372</c:v>
                </c:pt>
                <c:pt idx="4">
                  <c:v>0.35185402388157627</c:v>
                </c:pt>
                <c:pt idx="5">
                  <c:v>1.3643937667903172E-2</c:v>
                </c:pt>
                <c:pt idx="6">
                  <c:v>0.70439553462417304</c:v>
                </c:pt>
                <c:pt idx="7">
                  <c:v>-0.46266420528106528</c:v>
                </c:pt>
                <c:pt idx="8">
                  <c:v>0.87307196234362805</c:v>
                </c:pt>
                <c:pt idx="9">
                  <c:v>2.8493144347377726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2-43CE-AB28-ACC4E028E0B9}"/>
            </c:ext>
          </c:extLst>
        </c:ser>
        <c:ser>
          <c:idx val="4"/>
          <c:order val="6"/>
          <c:tx>
            <c:strRef>
              <c:f>'21'!$F$2</c:f>
              <c:strCache>
                <c:ptCount val="1"/>
                <c:pt idx="0">
                  <c:v>Housing utilities (electricity supply + water supply)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'21'!$F$3:$F$12</c:f>
              <c:numCache>
                <c:formatCode>0.0</c:formatCode>
                <c:ptCount val="10"/>
                <c:pt idx="0">
                  <c:v>2.1245303753153255</c:v>
                </c:pt>
                <c:pt idx="1">
                  <c:v>2.6432492606675115</c:v>
                </c:pt>
                <c:pt idx="2">
                  <c:v>3.5461391070386812</c:v>
                </c:pt>
                <c:pt idx="3">
                  <c:v>2.4170771124991641</c:v>
                </c:pt>
                <c:pt idx="4">
                  <c:v>1.2985671873389455</c:v>
                </c:pt>
                <c:pt idx="5">
                  <c:v>-0.18188512590972747</c:v>
                </c:pt>
                <c:pt idx="6">
                  <c:v>-0.16443859505049241</c:v>
                </c:pt>
                <c:pt idx="7">
                  <c:v>0.49919765734720423</c:v>
                </c:pt>
                <c:pt idx="8">
                  <c:v>0.33681367534799245</c:v>
                </c:pt>
                <c:pt idx="9">
                  <c:v>4.0860053612921128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9-4D1A-9E64-03F1103E11FC}"/>
            </c:ext>
          </c:extLst>
        </c:ser>
        <c:ser>
          <c:idx val="6"/>
          <c:order val="7"/>
          <c:tx>
            <c:strRef>
              <c:f>'21'!$H$2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'21'!$H$3:$H$12</c:f>
              <c:numCache>
                <c:formatCode>0.0</c:formatCode>
                <c:ptCount val="10"/>
                <c:pt idx="0">
                  <c:v>2.9577231073505503</c:v>
                </c:pt>
                <c:pt idx="1">
                  <c:v>0.15627702084213554</c:v>
                </c:pt>
                <c:pt idx="2">
                  <c:v>-0.20911391922340747</c:v>
                </c:pt>
                <c:pt idx="3">
                  <c:v>1.1149604910427422</c:v>
                </c:pt>
                <c:pt idx="4">
                  <c:v>-0.79360313227488866</c:v>
                </c:pt>
                <c:pt idx="5">
                  <c:v>0.87481934746460011</c:v>
                </c:pt>
                <c:pt idx="6">
                  <c:v>0.76745108060187561</c:v>
                </c:pt>
                <c:pt idx="7">
                  <c:v>2.3996374924090174</c:v>
                </c:pt>
                <c:pt idx="8">
                  <c:v>0.62216507156183021</c:v>
                </c:pt>
                <c:pt idx="9">
                  <c:v>2.3700504068914094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9-4D1A-9E64-03F1103E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Investment in fixed capital, in % , YoY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'21'!$C$3:$C$12</c:f>
              <c:numCache>
                <c:formatCode>General</c:formatCode>
                <c:ptCount val="10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  <c:pt idx="8" formatCode="0.0">
                  <c:v>6.2999999999999972</c:v>
                </c:pt>
                <c:pt idx="9">
                  <c:v>19.3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DB9-4D1A-9E64-03F1103E11FC}"/>
            </c:ext>
          </c:extLst>
        </c:ser>
        <c:ser>
          <c:idx val="8"/>
          <c:order val="8"/>
          <c:tx>
            <c:strRef>
              <c:f>'21'!#REF!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B2-43CE-AB28-ACC4E028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yoy as a cumulative total in %.  p.p</a:t>
                </a:r>
                <a:r>
                  <a:rPr lang="ru-RU" sz="1000" b="0" i="0" u="none" strike="noStrike" baseline="0">
                    <a:effectLst/>
                  </a:rPr>
                  <a:t>.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8"/>
        <c:delete val="1"/>
      </c:legendEntry>
      <c:layout>
        <c:manualLayout>
          <c:xMode val="edge"/>
          <c:yMode val="edge"/>
          <c:x val="8.6208080582511795E-2"/>
          <c:y val="9.6577557434950317E-3"/>
          <c:w val="0.89627096403173423"/>
          <c:h val="0.35846589945487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94608051042806E-2"/>
          <c:y val="4.9680102105589957E-2"/>
          <c:w val="0.87005722645325079"/>
          <c:h val="0.73004892263168686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'22'!$C$3:$C$12</c:f>
              <c:numCache>
                <c:formatCode>0.0</c:formatCode>
                <c:ptCount val="10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  <c:pt idx="9">
                  <c:v>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DF-4DC6-8E3F-ED3DC869DA92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Hired employees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'22'!$D$3:$D$12</c:f>
              <c:numCache>
                <c:formatCode>0.0</c:formatCode>
                <c:ptCount val="10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  <c:pt idx="9">
                  <c:v>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DF-4DC6-8E3F-ED3DC869DA92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Self-employed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'22'!$E$3:$E$12</c:f>
              <c:numCache>
                <c:formatCode>0.0</c:formatCode>
                <c:ptCount val="10"/>
                <c:pt idx="0">
                  <c:v>1.5608516785897706</c:v>
                </c:pt>
                <c:pt idx="1">
                  <c:v>1.8724611273651277</c:v>
                </c:pt>
                <c:pt idx="2">
                  <c:v>2.6289237379202461</c:v>
                </c:pt>
                <c:pt idx="3">
                  <c:v>6.0665682898843443E-2</c:v>
                </c:pt>
                <c:pt idx="4">
                  <c:v>2.5547928110180465</c:v>
                </c:pt>
                <c:pt idx="5">
                  <c:v>2.3074206803972857</c:v>
                </c:pt>
                <c:pt idx="6">
                  <c:v>1.08</c:v>
                </c:pt>
                <c:pt idx="7">
                  <c:v>0.62</c:v>
                </c:pt>
                <c:pt idx="8">
                  <c:v>-2</c:v>
                </c:pt>
                <c:pt idx="9">
                  <c:v>-2.6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DF-4DC6-8E3F-ED3DC869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3"/>
          <c:order val="3"/>
          <c:tx>
            <c:strRef>
              <c:f>'22'!$F$2</c:f>
              <c:strCache>
                <c:ptCount val="1"/>
                <c:pt idx="0">
                  <c:v>Unemployment (RHS)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'22'!$F$3:$F$12</c:f>
              <c:numCache>
                <c:formatCode>#\ ##0.0</c:formatCode>
                <c:ptCount val="10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5-46EC-850C-0D7EE126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0768"/>
        <c:axId val="74618369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YoY,.</a:t>
                </a: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valAx>
        <c:axId val="746183696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190768"/>
        <c:crosses val="max"/>
        <c:crossBetween val="between"/>
      </c:valAx>
      <c:catAx>
        <c:axId val="74619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18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32038823015978E-2"/>
          <c:y val="0.79850881451261913"/>
          <c:w val="0.63781082920190535"/>
          <c:h val="0.20149118548738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5583836904108"/>
          <c:y val="9.625973831090065E-2"/>
          <c:w val="0.83679448208508822"/>
          <c:h val="0.68694823122420112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'23'!$C$3:$C$12</c:f>
              <c:numCache>
                <c:formatCode>0.0</c:formatCode>
                <c:ptCount val="10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4B-444B-8DDE-DED02A4347BE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Nominal wage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'23'!$D$3:$D$12</c:f>
              <c:numCache>
                <c:formatCode>General</c:formatCode>
                <c:ptCount val="10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4B-444B-8DDE-DED02A43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YoY, %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Overall deficit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'24'!$C$3:$C$12</c:f>
              <c:numCache>
                <c:formatCode>0.0</c:formatCode>
                <c:ptCount val="10"/>
                <c:pt idx="0">
                  <c:v>-3.3087470894144162</c:v>
                </c:pt>
                <c:pt idx="1">
                  <c:v>-4.0553041931582561</c:v>
                </c:pt>
                <c:pt idx="2">
                  <c:v>-2.0881351528699832</c:v>
                </c:pt>
                <c:pt idx="3">
                  <c:v>-0.38675308687015009</c:v>
                </c:pt>
                <c:pt idx="4">
                  <c:v>-2.7578316700280805</c:v>
                </c:pt>
                <c:pt idx="5">
                  <c:v>-1.7663542978896873</c:v>
                </c:pt>
                <c:pt idx="6">
                  <c:v>-3.461387993389403</c:v>
                </c:pt>
                <c:pt idx="7">
                  <c:v>-2.5872853033071808</c:v>
                </c:pt>
                <c:pt idx="8">
                  <c:v>-1.6309026359207501</c:v>
                </c:pt>
                <c:pt idx="9">
                  <c:v>-2.3370949617668355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C3-4276-9504-1ABC2429C675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'24'!$D$3:$D$12</c:f>
              <c:numCache>
                <c:formatCode>0.0</c:formatCode>
                <c:ptCount val="10"/>
                <c:pt idx="0">
                  <c:v>-8.4377625252011192</c:v>
                </c:pt>
                <c:pt idx="1">
                  <c:v>-9.2064404445109229</c:v>
                </c:pt>
                <c:pt idx="2">
                  <c:v>-7.3634466045519904</c:v>
                </c:pt>
                <c:pt idx="3">
                  <c:v>-8.1139265629991719</c:v>
                </c:pt>
                <c:pt idx="4">
                  <c:v>-8.3000679966408875</c:v>
                </c:pt>
                <c:pt idx="5">
                  <c:v>-6.910834928311985</c:v>
                </c:pt>
                <c:pt idx="6">
                  <c:v>-9.7961603563956849</c:v>
                </c:pt>
                <c:pt idx="7">
                  <c:v>-8.445484076346192</c:v>
                </c:pt>
                <c:pt idx="8">
                  <c:v>-6.4735926870127125</c:v>
                </c:pt>
                <c:pt idx="9">
                  <c:v>-7.9073071946991229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C3-4276-9504-1ABC2429C675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Overall deficit target by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'24'!$E$3:$E$12</c:f>
              <c:numCache>
                <c:formatCode>General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3-4276-9504-1ABC2429C675}"/>
            </c:ext>
          </c:extLst>
        </c:ser>
        <c:ser>
          <c:idx val="3"/>
          <c:order val="3"/>
          <c:tx>
            <c:strRef>
              <c:f>'24'!$F$2</c:f>
              <c:strCache>
                <c:ptCount val="1"/>
                <c:pt idx="0">
                  <c:v>Non-oil deficit target by 2030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'24'!$F$3:$F$12</c:f>
              <c:numCache>
                <c:formatCode>General</c:formatCode>
                <c:ptCount val="10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3-4276-9504-1ABC2429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5136414299395635"/>
          <c:h val="0.603301744676759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'25'!$F$2</c:f>
              <c:strCache>
                <c:ptCount val="1"/>
                <c:pt idx="0">
                  <c:v>ECD+Transfers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'25'!$F$3:$F$12</c:f>
              <c:numCache>
                <c:formatCode>0.0</c:formatCode>
                <c:ptCount val="10"/>
                <c:pt idx="0">
                  <c:v>5.1290154357867035</c:v>
                </c:pt>
                <c:pt idx="1">
                  <c:v>5.1511362513526668</c:v>
                </c:pt>
                <c:pt idx="2">
                  <c:v>5.2753114516820068</c:v>
                </c:pt>
                <c:pt idx="3">
                  <c:v>7.7271734761290203</c:v>
                </c:pt>
                <c:pt idx="4">
                  <c:v>5.542236326612807</c:v>
                </c:pt>
                <c:pt idx="5">
                  <c:v>5.1444806304222972</c:v>
                </c:pt>
                <c:pt idx="6">
                  <c:v>6.334772363006282</c:v>
                </c:pt>
                <c:pt idx="7">
                  <c:v>5.8581987730390113</c:v>
                </c:pt>
                <c:pt idx="8">
                  <c:v>4.8426900510919619</c:v>
                </c:pt>
                <c:pt idx="9">
                  <c:v>5.5702122329322865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3-4639-8807-3B2C7D125B06}"/>
            </c:ext>
          </c:extLst>
        </c:ser>
        <c:ser>
          <c:idx val="1"/>
          <c:order val="1"/>
          <c:tx>
            <c:strRef>
              <c:f>'25'!$E$2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'25'!$E$3:$E$12</c:f>
              <c:numCache>
                <c:formatCode>0.0</c:formatCode>
                <c:ptCount val="10"/>
                <c:pt idx="0">
                  <c:v>-1.5317716252505185</c:v>
                </c:pt>
                <c:pt idx="1">
                  <c:v>-1.5984741716322151</c:v>
                </c:pt>
                <c:pt idx="2">
                  <c:v>-1.6688276901412811</c:v>
                </c:pt>
                <c:pt idx="3">
                  <c:v>-1.6156295038726403</c:v>
                </c:pt>
                <c:pt idx="4">
                  <c:v>-1.7864845295525129</c:v>
                </c:pt>
                <c:pt idx="5">
                  <c:v>-1.8622490762967021</c:v>
                </c:pt>
                <c:pt idx="6">
                  <c:v>-1.5910643447778965</c:v>
                </c:pt>
                <c:pt idx="7">
                  <c:v>-1.3988400528343827</c:v>
                </c:pt>
                <c:pt idx="8">
                  <c:v>-2.0584085758704993</c:v>
                </c:pt>
                <c:pt idx="9">
                  <c:v>-1.5825678284886027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3-4639-8807-3B2C7D125B06}"/>
            </c:ext>
          </c:extLst>
        </c:ser>
        <c:ser>
          <c:idx val="0"/>
          <c:order val="2"/>
          <c:tx>
            <c:strRef>
              <c:f>'25'!$D$2</c:f>
              <c:strCache>
                <c:ptCount val="1"/>
                <c:pt idx="0">
                  <c:v>Cycle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'25'!$D$3:$D$12</c:f>
              <c:numCache>
                <c:formatCode>0.0</c:formatCode>
                <c:ptCount val="10"/>
                <c:pt idx="0">
                  <c:v>0.79604972737725987</c:v>
                </c:pt>
                <c:pt idx="1">
                  <c:v>0.74437003666460111</c:v>
                </c:pt>
                <c:pt idx="2">
                  <c:v>0.57500954693306428</c:v>
                </c:pt>
                <c:pt idx="3">
                  <c:v>0.60431170745535645</c:v>
                </c:pt>
                <c:pt idx="4">
                  <c:v>0.50741097686047543</c:v>
                </c:pt>
                <c:pt idx="5">
                  <c:v>0.50955628467298419</c:v>
                </c:pt>
                <c:pt idx="6">
                  <c:v>0.60469647390271664</c:v>
                </c:pt>
                <c:pt idx="7">
                  <c:v>0.7295687055832436</c:v>
                </c:pt>
                <c:pt idx="8">
                  <c:v>0.67250077910557204</c:v>
                </c:pt>
                <c:pt idx="9">
                  <c:v>0.7560741129393157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3-4639-8807-3B2C7D125B06}"/>
            </c:ext>
          </c:extLst>
        </c:ser>
        <c:ser>
          <c:idx val="3"/>
          <c:order val="3"/>
          <c:tx>
            <c:strRef>
              <c:f>'25'!$C$2</c:f>
              <c:strCache>
                <c:ptCount val="1"/>
                <c:pt idx="0">
                  <c:v>Non-oil structural deficit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'25'!$C$3:$C$12</c:f>
              <c:numCache>
                <c:formatCode>0.0</c:formatCode>
                <c:ptCount val="10"/>
                <c:pt idx="0">
                  <c:v>-7.7020406273278619</c:v>
                </c:pt>
                <c:pt idx="1">
                  <c:v>-8.3523363095433094</c:v>
                </c:pt>
                <c:pt idx="2">
                  <c:v>-6.2696284613437738</c:v>
                </c:pt>
                <c:pt idx="3">
                  <c:v>-7.1026087665818878</c:v>
                </c:pt>
                <c:pt idx="4">
                  <c:v>-7.0209944439488501</c:v>
                </c:pt>
                <c:pt idx="5">
                  <c:v>-5.5581421366882671</c:v>
                </c:pt>
                <c:pt idx="6">
                  <c:v>-8.8097924855205054</c:v>
                </c:pt>
                <c:pt idx="7">
                  <c:v>-7.7762127290950529</c:v>
                </c:pt>
                <c:pt idx="8">
                  <c:v>-5.0876848902477851</c:v>
                </c:pt>
                <c:pt idx="9">
                  <c:v>-7.0808134791498345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3-4639-8807-3B2C7D12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626400996264006E-2"/>
          <c:y val="0"/>
          <c:w val="0.87546895990429585"/>
          <c:h val="0.20264746418230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7158730328315472"/>
          <c:w val="0.85136414299395635"/>
          <c:h val="0.679285462451521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'26'!$D$3:$D$12</c:f>
              <c:numCache>
                <c:formatCode>0.0</c:formatCode>
                <c:ptCount val="10"/>
                <c:pt idx="0">
                  <c:v>-0.41973325701050335</c:v>
                </c:pt>
                <c:pt idx="1">
                  <c:v>1.8323077679674722</c:v>
                </c:pt>
                <c:pt idx="2">
                  <c:v>0.7799376841550677</c:v>
                </c:pt>
                <c:pt idx="3">
                  <c:v>8.9860494391614054</c:v>
                </c:pt>
                <c:pt idx="4">
                  <c:v>-6.2245321740957706</c:v>
                </c:pt>
                <c:pt idx="5">
                  <c:v>1.5320661879635391</c:v>
                </c:pt>
                <c:pt idx="6">
                  <c:v>1.1434415804447009</c:v>
                </c:pt>
                <c:pt idx="7">
                  <c:v>-1.5807969822937442</c:v>
                </c:pt>
                <c:pt idx="8">
                  <c:v>3.3183839892042211</c:v>
                </c:pt>
                <c:pt idx="9">
                  <c:v>4.0424549554310998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D-46EF-AA52-B1311F14662D}"/>
            </c:ext>
          </c:extLst>
        </c:ser>
        <c:ser>
          <c:idx val="0"/>
          <c:order val="2"/>
          <c:tx>
            <c:strRef>
              <c:f>'26'!$E$2</c:f>
              <c:strCache>
                <c:ptCount val="1"/>
                <c:pt idx="0">
                  <c:v>IIT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'26'!$E$3:$E$12</c:f>
              <c:numCache>
                <c:formatCode>0.0</c:formatCode>
                <c:ptCount val="10"/>
                <c:pt idx="0">
                  <c:v>-0.28514159094026686</c:v>
                </c:pt>
                <c:pt idx="1">
                  <c:v>2.0623426107850911</c:v>
                </c:pt>
                <c:pt idx="2">
                  <c:v>3.3677250580904721</c:v>
                </c:pt>
                <c:pt idx="3">
                  <c:v>1.4586829919967386</c:v>
                </c:pt>
                <c:pt idx="4">
                  <c:v>3.2868460328037523</c:v>
                </c:pt>
                <c:pt idx="5">
                  <c:v>7.5772833762384792E-2</c:v>
                </c:pt>
                <c:pt idx="6">
                  <c:v>1.1648213630947302</c:v>
                </c:pt>
                <c:pt idx="7">
                  <c:v>1.1167599119822553</c:v>
                </c:pt>
                <c:pt idx="8">
                  <c:v>0.63711294866251067</c:v>
                </c:pt>
                <c:pt idx="9">
                  <c:v>1.5038883970561112E-2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D-46EF-AA52-B1311F14662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Social tax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'26'!$F$3:$F$12</c:f>
              <c:numCache>
                <c:formatCode>0.0</c:formatCode>
                <c:ptCount val="10"/>
                <c:pt idx="0">
                  <c:v>0.22675328605727818</c:v>
                </c:pt>
                <c:pt idx="1">
                  <c:v>0.40694004494039082</c:v>
                </c:pt>
                <c:pt idx="2">
                  <c:v>2.0952773677935421</c:v>
                </c:pt>
                <c:pt idx="3">
                  <c:v>0.5888105983622729</c:v>
                </c:pt>
                <c:pt idx="4">
                  <c:v>2.1091960898663968</c:v>
                </c:pt>
                <c:pt idx="5">
                  <c:v>0.16945409719099599</c:v>
                </c:pt>
                <c:pt idx="6">
                  <c:v>0.2991430242820689</c:v>
                </c:pt>
                <c:pt idx="7">
                  <c:v>0.30132139673009334</c:v>
                </c:pt>
                <c:pt idx="8">
                  <c:v>0.53955802834451227</c:v>
                </c:pt>
                <c:pt idx="9">
                  <c:v>0.64037721620687538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D-46EF-AA52-B1311F14662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VAT 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'26'!$G$3:$G$12</c:f>
              <c:numCache>
                <c:formatCode>0.0</c:formatCode>
                <c:ptCount val="10"/>
                <c:pt idx="0">
                  <c:v>3.1097811697909306</c:v>
                </c:pt>
                <c:pt idx="1">
                  <c:v>7.4894743211409338</c:v>
                </c:pt>
                <c:pt idx="2">
                  <c:v>3.9316868793843938</c:v>
                </c:pt>
                <c:pt idx="3">
                  <c:v>5.2439613345413525</c:v>
                </c:pt>
                <c:pt idx="4">
                  <c:v>-5.7368517552199876</c:v>
                </c:pt>
                <c:pt idx="5">
                  <c:v>-7.3408965386440457</c:v>
                </c:pt>
                <c:pt idx="6">
                  <c:v>-5.0655425676101675</c:v>
                </c:pt>
                <c:pt idx="7">
                  <c:v>-1.7957436609910016</c:v>
                </c:pt>
                <c:pt idx="8">
                  <c:v>0.93596620335176894</c:v>
                </c:pt>
                <c:pt idx="9">
                  <c:v>4.2147991893296242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D-46EF-AA52-B1311F14662D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'26'!$H$3:$H$12</c:f>
              <c:numCache>
                <c:formatCode>0.0</c:formatCode>
                <c:ptCount val="10"/>
                <c:pt idx="0">
                  <c:v>0.29786874310469491</c:v>
                </c:pt>
                <c:pt idx="1">
                  <c:v>-1.5388123134024294</c:v>
                </c:pt>
                <c:pt idx="2">
                  <c:v>-0.70305448810585247</c:v>
                </c:pt>
                <c:pt idx="3">
                  <c:v>5.0612052110155616</c:v>
                </c:pt>
                <c:pt idx="4">
                  <c:v>-4.2229921834499429</c:v>
                </c:pt>
                <c:pt idx="5">
                  <c:v>-1.5154116451231703</c:v>
                </c:pt>
                <c:pt idx="6">
                  <c:v>2.1086310417093954</c:v>
                </c:pt>
                <c:pt idx="7">
                  <c:v>2.5718747977379062</c:v>
                </c:pt>
                <c:pt idx="8">
                  <c:v>2.9921689391628776</c:v>
                </c:pt>
                <c:pt idx="9">
                  <c:v>0.84527425248821864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D-46EF-AA52-B1311F14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Taxes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'26'!$C$3:$C$12</c:f>
              <c:numCache>
                <c:formatCode>0.0</c:formatCode>
                <c:ptCount val="10"/>
                <c:pt idx="0">
                  <c:v>2.9295283510021335</c:v>
                </c:pt>
                <c:pt idx="1">
                  <c:v>10.252252431431458</c:v>
                </c:pt>
                <c:pt idx="2">
                  <c:v>9.471572501317624</c:v>
                </c:pt>
                <c:pt idx="3">
                  <c:v>21.338709575077331</c:v>
                </c:pt>
                <c:pt idx="4">
                  <c:v>-10.788333990095552</c:v>
                </c:pt>
                <c:pt idx="5">
                  <c:v>-7.0790150648502959</c:v>
                </c:pt>
                <c:pt idx="6">
                  <c:v>-0.3495055580792723</c:v>
                </c:pt>
                <c:pt idx="7">
                  <c:v>0.61341546316550932</c:v>
                </c:pt>
                <c:pt idx="8">
                  <c:v>8.4231901087258905</c:v>
                </c:pt>
                <c:pt idx="9">
                  <c:v>9.7579444974263794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6D-46EF-AA52-B1311F14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98339756098358189"/>
          <c:h val="0.126663746407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Local budgets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'27'!$C$3:$C$12</c:f>
              <c:numCache>
                <c:formatCode>0.0</c:formatCode>
                <c:ptCount val="10"/>
                <c:pt idx="0">
                  <c:v>283.05362591604944</c:v>
                </c:pt>
                <c:pt idx="1">
                  <c:v>220.87253832773922</c:v>
                </c:pt>
                <c:pt idx="2">
                  <c:v>334.23300180690239</c:v>
                </c:pt>
                <c:pt idx="3">
                  <c:v>-235.75495192138987</c:v>
                </c:pt>
                <c:pt idx="4">
                  <c:v>413.66555102010034</c:v>
                </c:pt>
                <c:pt idx="5">
                  <c:v>264.14819195963128</c:v>
                </c:pt>
                <c:pt idx="6">
                  <c:v>-6.4853182162551093E-2</c:v>
                </c:pt>
                <c:pt idx="7">
                  <c:v>3.7379272824273357</c:v>
                </c:pt>
                <c:pt idx="8">
                  <c:v>422.14660338879003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D-43CE-AF46-81BBD8EA98DB}"/>
            </c:ext>
          </c:extLst>
        </c:ser>
        <c:ser>
          <c:idx val="0"/>
          <c:order val="1"/>
          <c:tx>
            <c:strRef>
              <c:f>'27'!$D$2</c:f>
              <c:strCache>
                <c:ptCount val="1"/>
                <c:pt idx="0">
                  <c:v>Republican budget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invertIfNegative val="0"/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'27'!$D$3:$D$12</c:f>
              <c:numCache>
                <c:formatCode>0.0</c:formatCode>
                <c:ptCount val="10"/>
                <c:pt idx="0">
                  <c:v>78.873974080519929</c:v>
                </c:pt>
                <c:pt idx="1">
                  <c:v>-470.35455222430983</c:v>
                </c:pt>
                <c:pt idx="2">
                  <c:v>-1022.2583018068999</c:v>
                </c:pt>
                <c:pt idx="3">
                  <c:v>47.130872621390154</c:v>
                </c:pt>
                <c:pt idx="4">
                  <c:v>-691.50253302010015</c:v>
                </c:pt>
                <c:pt idx="5">
                  <c:v>-957.34029165963011</c:v>
                </c:pt>
                <c:pt idx="6">
                  <c:v>-976.6628284178405</c:v>
                </c:pt>
                <c:pt idx="7">
                  <c:v>-826.50825688242912</c:v>
                </c:pt>
                <c:pt idx="8">
                  <c:v>84.576716411210327</c:v>
                </c:pt>
                <c:pt idx="9">
                  <c:v>-145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D-43CE-AF46-81BBD8EA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1"/>
          <c:order val="2"/>
          <c:tx>
            <c:strRef>
              <c:f>'27'!$E$2</c:f>
              <c:strCache>
                <c:ptCount val="1"/>
                <c:pt idx="0">
                  <c:v>Since the beginning of the year, the state budget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'27'!$A$3:$B$12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'27'!$E$3:$E$12</c:f>
              <c:numCache>
                <c:formatCode>0.0</c:formatCode>
                <c:ptCount val="10"/>
                <c:pt idx="3">
                  <c:v>-764.20379319999847</c:v>
                </c:pt>
                <c:pt idx="7">
                  <c:v>-2770.5270929000035</c:v>
                </c:pt>
                <c:pt idx="9">
                  <c:v>497.72331980000035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D-43CE-AF46-81BBD8EA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200"/>
          <c:min val="-3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6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792860107928601"/>
          <c:y val="0"/>
          <c:w val="0.77131589871315898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'28'!$D$3:$D$12</c:f>
              <c:numCache>
                <c:formatCode>0.0</c:formatCode>
                <c:ptCount val="10"/>
                <c:pt idx="0">
                  <c:v>3.5916827947561134</c:v>
                </c:pt>
                <c:pt idx="1">
                  <c:v>7.3111953865899054E-2</c:v>
                </c:pt>
                <c:pt idx="2">
                  <c:v>-5.2330422157468109E-2</c:v>
                </c:pt>
                <c:pt idx="3">
                  <c:v>5.9241321342331563</c:v>
                </c:pt>
                <c:pt idx="4">
                  <c:v>-4.0618607104763269</c:v>
                </c:pt>
                <c:pt idx="5">
                  <c:v>2.569591080641124</c:v>
                </c:pt>
                <c:pt idx="6">
                  <c:v>4.4456455839241258</c:v>
                </c:pt>
                <c:pt idx="7">
                  <c:v>1.8783717875545887</c:v>
                </c:pt>
                <c:pt idx="8">
                  <c:v>0.85218299184255852</c:v>
                </c:pt>
                <c:pt idx="9">
                  <c:v>0.7510117710834443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6-46D1-A05B-B86AAC819F4C}"/>
            </c:ext>
          </c:extLst>
        </c:ser>
        <c:ser>
          <c:idx val="0"/>
          <c:order val="2"/>
          <c:tx>
            <c:strRef>
              <c:f>'28'!$E$2</c:f>
              <c:strCache>
                <c:ptCount val="1"/>
                <c:pt idx="0">
                  <c:v>Healthcare 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'28'!$E$3:$E$12</c:f>
              <c:numCache>
                <c:formatCode>0.0</c:formatCode>
                <c:ptCount val="10"/>
                <c:pt idx="0">
                  <c:v>-0.8739250990434605</c:v>
                </c:pt>
                <c:pt idx="1">
                  <c:v>0.30944045915846907</c:v>
                </c:pt>
                <c:pt idx="2">
                  <c:v>1.893770432650245E-2</c:v>
                </c:pt>
                <c:pt idx="3">
                  <c:v>1.5280638610112982</c:v>
                </c:pt>
                <c:pt idx="4">
                  <c:v>0.34453505461685846</c:v>
                </c:pt>
                <c:pt idx="5">
                  <c:v>-4.3876001776126525</c:v>
                </c:pt>
                <c:pt idx="6">
                  <c:v>0.78251978426811686</c:v>
                </c:pt>
                <c:pt idx="7">
                  <c:v>0.24177570568774492</c:v>
                </c:pt>
                <c:pt idx="8">
                  <c:v>-3.491647488659356</c:v>
                </c:pt>
                <c:pt idx="9">
                  <c:v>2.9714781695614261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6-46D1-A05B-B86AAC819F4C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Social assistance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'28'!$F$3:$F$12</c:f>
              <c:numCache>
                <c:formatCode>0.0</c:formatCode>
                <c:ptCount val="10"/>
                <c:pt idx="0">
                  <c:v>-4.9549574490140934E-2</c:v>
                </c:pt>
                <c:pt idx="1">
                  <c:v>0.15287151234501334</c:v>
                </c:pt>
                <c:pt idx="2">
                  <c:v>0.66925071463161323</c:v>
                </c:pt>
                <c:pt idx="3">
                  <c:v>1.1547944206213054</c:v>
                </c:pt>
                <c:pt idx="4">
                  <c:v>1.174366616929954</c:v>
                </c:pt>
                <c:pt idx="5">
                  <c:v>1.3314062341378421</c:v>
                </c:pt>
                <c:pt idx="6">
                  <c:v>1.2263546446103504</c:v>
                </c:pt>
                <c:pt idx="7">
                  <c:v>0.46996804375343687</c:v>
                </c:pt>
                <c:pt idx="8">
                  <c:v>0.36600638161090954</c:v>
                </c:pt>
                <c:pt idx="9">
                  <c:v>-0.15285178298205532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6-46D1-A05B-B86AAC819F4C}"/>
            </c:ext>
          </c:extLst>
        </c:ser>
        <c:ser>
          <c:idx val="4"/>
          <c:order val="4"/>
          <c:tx>
            <c:strRef>
              <c:f>'28'!$G$2</c:f>
              <c:strCache>
                <c:ptCount val="1"/>
                <c:pt idx="0">
                  <c:v>Housing and communal services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'28'!$G$3:$G$12</c:f>
              <c:numCache>
                <c:formatCode>0.0</c:formatCode>
                <c:ptCount val="10"/>
                <c:pt idx="0">
                  <c:v>0.43481348167714429</c:v>
                </c:pt>
                <c:pt idx="1">
                  <c:v>0.80448856328603835</c:v>
                </c:pt>
                <c:pt idx="2">
                  <c:v>1.8427400709221851</c:v>
                </c:pt>
                <c:pt idx="3">
                  <c:v>3.5258042616459795</c:v>
                </c:pt>
                <c:pt idx="4">
                  <c:v>-0.39869073068847066</c:v>
                </c:pt>
                <c:pt idx="5">
                  <c:v>0.40009180051320148</c:v>
                </c:pt>
                <c:pt idx="6">
                  <c:v>2.2869551457601411</c:v>
                </c:pt>
                <c:pt idx="7">
                  <c:v>1.5855749371185675</c:v>
                </c:pt>
                <c:pt idx="8">
                  <c:v>1.2250793086684033</c:v>
                </c:pt>
                <c:pt idx="9">
                  <c:v>1.3014492261028914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6-46D1-A05B-B86AAC819F4C}"/>
            </c:ext>
          </c:extLst>
        </c:ser>
        <c:ser>
          <c:idx val="5"/>
          <c:order val="5"/>
          <c:tx>
            <c:strRef>
              <c:f>'28'!$H$2</c:f>
              <c:strCache>
                <c:ptCount val="1"/>
                <c:pt idx="0">
                  <c:v>Transport and communications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'28'!$H$3:$H$12</c:f>
              <c:numCache>
                <c:formatCode>0.0</c:formatCode>
                <c:ptCount val="10"/>
                <c:pt idx="0">
                  <c:v>0.74252758245494299</c:v>
                </c:pt>
                <c:pt idx="1">
                  <c:v>1.2178231570712306</c:v>
                </c:pt>
                <c:pt idx="2">
                  <c:v>0.42589574549633846</c:v>
                </c:pt>
                <c:pt idx="3">
                  <c:v>0.69101375577672286</c:v>
                </c:pt>
                <c:pt idx="4">
                  <c:v>0.18860552096234495</c:v>
                </c:pt>
                <c:pt idx="5">
                  <c:v>0.73933203568271544</c:v>
                </c:pt>
                <c:pt idx="6">
                  <c:v>1.0028483839359701</c:v>
                </c:pt>
                <c:pt idx="7">
                  <c:v>1.6387066565080548</c:v>
                </c:pt>
                <c:pt idx="8">
                  <c:v>0.52453107329083892</c:v>
                </c:pt>
                <c:pt idx="9">
                  <c:v>0.62375085942786979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96-46D1-A05B-B86AAC819F4C}"/>
            </c:ext>
          </c:extLst>
        </c:ser>
        <c:ser>
          <c:idx val="6"/>
          <c:order val="6"/>
          <c:tx>
            <c:strRef>
              <c:f>'28'!$I$2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'28'!$I$3:$I$12</c:f>
              <c:numCache>
                <c:formatCode>0.0</c:formatCode>
                <c:ptCount val="10"/>
                <c:pt idx="0">
                  <c:v>1.3854414747729515</c:v>
                </c:pt>
                <c:pt idx="1">
                  <c:v>1.8932440852055761</c:v>
                </c:pt>
                <c:pt idx="2">
                  <c:v>1.5729930719312137</c:v>
                </c:pt>
                <c:pt idx="3">
                  <c:v>0.25374575756083151</c:v>
                </c:pt>
                <c:pt idx="4">
                  <c:v>1.7931934955291151</c:v>
                </c:pt>
                <c:pt idx="5">
                  <c:v>1.7663248464125787</c:v>
                </c:pt>
                <c:pt idx="6">
                  <c:v>-6.4915329075485195E-2</c:v>
                </c:pt>
                <c:pt idx="7">
                  <c:v>-0.33887588650216077</c:v>
                </c:pt>
                <c:pt idx="8">
                  <c:v>2.8347523577196414</c:v>
                </c:pt>
                <c:pt idx="9">
                  <c:v>-0.95402890119515182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96-46D1-A05B-B86AAC819F4C}"/>
            </c:ext>
          </c:extLst>
        </c:ser>
        <c:ser>
          <c:idx val="7"/>
          <c:order val="7"/>
          <c:tx>
            <c:strRef>
              <c:f>'28'!$J$2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'28'!$J$3:$J$12</c:f>
              <c:numCache>
                <c:formatCode>0.0</c:formatCode>
                <c:ptCount val="10"/>
                <c:pt idx="0">
                  <c:v>2.8140646877904434</c:v>
                </c:pt>
                <c:pt idx="1">
                  <c:v>2.995130655430577</c:v>
                </c:pt>
                <c:pt idx="2">
                  <c:v>0.78207951511933427</c:v>
                </c:pt>
                <c:pt idx="3">
                  <c:v>0.1241239137853718</c:v>
                </c:pt>
                <c:pt idx="4">
                  <c:v>-0.5461367248596849</c:v>
                </c:pt>
                <c:pt idx="5">
                  <c:v>-5.1991142491134328</c:v>
                </c:pt>
                <c:pt idx="6">
                  <c:v>5.0387186614265698</c:v>
                </c:pt>
                <c:pt idx="7">
                  <c:v>0.73329864947922108</c:v>
                </c:pt>
                <c:pt idx="8">
                  <c:v>-2.2161197281995428</c:v>
                </c:pt>
                <c:pt idx="9">
                  <c:v>3.4572962323285887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6-46D1-A05B-B86AAC81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'28'!$C$2</c:f>
              <c:strCache>
                <c:ptCount val="1"/>
                <c:pt idx="0">
                  <c:v>Expenses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'28'!$C$3:$C$12</c:f>
              <c:numCache>
                <c:formatCode>0.0</c:formatCode>
                <c:ptCount val="10"/>
                <c:pt idx="0">
                  <c:v>8.0450553479179945</c:v>
                </c:pt>
                <c:pt idx="1">
                  <c:v>7.446110386362804</c:v>
                </c:pt>
                <c:pt idx="2">
                  <c:v>5.2595664002697191</c:v>
                </c:pt>
                <c:pt idx="3">
                  <c:v>13.201678104634667</c:v>
                </c:pt>
                <c:pt idx="4">
                  <c:v>-1.5059874779862099</c:v>
                </c:pt>
                <c:pt idx="5">
                  <c:v>-2.7799684293386235</c:v>
                </c:pt>
                <c:pt idx="6">
                  <c:v>14.718126874849787</c:v>
                </c:pt>
                <c:pt idx="7">
                  <c:v>6.2088198935994541</c:v>
                </c:pt>
                <c:pt idx="8">
                  <c:v>9.4784896273452546E-2</c:v>
                </c:pt>
                <c:pt idx="9">
                  <c:v>7.9981055743270133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396-46D1-A05B-B86AAC81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6377525400912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358661951516576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'29'!$D$2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'29'!$D$3:$D$12</c:f>
              <c:numCache>
                <c:formatCode>0.0</c:formatCode>
                <c:ptCount val="10"/>
                <c:pt idx="0">
                  <c:v>5.23085292892066</c:v>
                </c:pt>
                <c:pt idx="1">
                  <c:v>3.4070174233792399</c:v>
                </c:pt>
                <c:pt idx="2">
                  <c:v>3.1521369228496399</c:v>
                </c:pt>
                <c:pt idx="3">
                  <c:v>3.3019201986895301</c:v>
                </c:pt>
                <c:pt idx="4">
                  <c:v>3.3430996745553099</c:v>
                </c:pt>
                <c:pt idx="5">
                  <c:v>3.3382681186898799</c:v>
                </c:pt>
                <c:pt idx="6">
                  <c:v>4.3176577229836397</c:v>
                </c:pt>
                <c:pt idx="7">
                  <c:v>3.7347151466170798</c:v>
                </c:pt>
                <c:pt idx="8">
                  <c:v>3.0390994231511499</c:v>
                </c:pt>
                <c:pt idx="9">
                  <c:v>3.7695948295730499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B-4FD5-BD6E-F01CE57CCADC}"/>
            </c:ext>
          </c:extLst>
        </c:ser>
        <c:ser>
          <c:idx val="1"/>
          <c:order val="2"/>
          <c:tx>
            <c:strRef>
              <c:f>'29'!$E$2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'29'!$E$3:$E$12</c:f>
              <c:numCache>
                <c:formatCode>0.0</c:formatCode>
                <c:ptCount val="10"/>
                <c:pt idx="0">
                  <c:v>17.7204724192989</c:v>
                </c:pt>
                <c:pt idx="1">
                  <c:v>17.937798527243402</c:v>
                </c:pt>
                <c:pt idx="2">
                  <c:v>17.484544854520198</c:v>
                </c:pt>
                <c:pt idx="3">
                  <c:v>17.552930027121299</c:v>
                </c:pt>
                <c:pt idx="4">
                  <c:v>17.759055298796699</c:v>
                </c:pt>
                <c:pt idx="5">
                  <c:v>16.4682880240087</c:v>
                </c:pt>
                <c:pt idx="6">
                  <c:v>17.991692614385801</c:v>
                </c:pt>
                <c:pt idx="7">
                  <c:v>17.504598965894701</c:v>
                </c:pt>
                <c:pt idx="8">
                  <c:v>16.023964561623</c:v>
                </c:pt>
                <c:pt idx="9">
                  <c:v>17.032255947518699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B-4FD5-BD6E-F01CE57C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Primary expenses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'29'!$C$3:$C$12</c:f>
              <c:numCache>
                <c:formatCode>0.0</c:formatCode>
                <c:ptCount val="10"/>
                <c:pt idx="0">
                  <c:v>22.951325348219562</c:v>
                </c:pt>
                <c:pt idx="1">
                  <c:v>21.344815950622642</c:v>
                </c:pt>
                <c:pt idx="2">
                  <c:v>20.636681777369837</c:v>
                </c:pt>
                <c:pt idx="3">
                  <c:v>20.854850225810829</c:v>
                </c:pt>
                <c:pt idx="4">
                  <c:v>21.102154973352008</c:v>
                </c:pt>
                <c:pt idx="5">
                  <c:v>19.806556142698579</c:v>
                </c:pt>
                <c:pt idx="6">
                  <c:v>22.309350337369441</c:v>
                </c:pt>
                <c:pt idx="7">
                  <c:v>21.239314112511781</c:v>
                </c:pt>
                <c:pt idx="8">
                  <c:v>19.06306398477415</c:v>
                </c:pt>
                <c:pt idx="9">
                  <c:v>20.801850777091751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BEB-4FD5-BD6E-F01CE57C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6-46ED-9E41-5E4D978F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C6-46ED-9E41-5E4D978F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'30'!$B$2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'30'!$B$248:$B$881</c:f>
              <c:numCache>
                <c:formatCode>_-* #\ ##0.00\ _₽_-;\-* #\ ##0.00\ _₽_-;_-* "-"??\ _₽_-;_-@_-</c:formatCode>
                <c:ptCount val="634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  <c:pt idx="389">
                  <c:v>13.42</c:v>
                </c:pt>
                <c:pt idx="390">
                  <c:v>13.02</c:v>
                </c:pt>
                <c:pt idx="391">
                  <c:v>13.03</c:v>
                </c:pt>
                <c:pt idx="392">
                  <c:v>12.99</c:v>
                </c:pt>
                <c:pt idx="393">
                  <c:v>13</c:v>
                </c:pt>
                <c:pt idx="394">
                  <c:v>12.99</c:v>
                </c:pt>
                <c:pt idx="395">
                  <c:v>13</c:v>
                </c:pt>
                <c:pt idx="396">
                  <c:v>12.99</c:v>
                </c:pt>
                <c:pt idx="397">
                  <c:v>13.05</c:v>
                </c:pt>
                <c:pt idx="398">
                  <c:v>13.14</c:v>
                </c:pt>
                <c:pt idx="399">
                  <c:v>13.03</c:v>
                </c:pt>
                <c:pt idx="400">
                  <c:v>13.14</c:v>
                </c:pt>
                <c:pt idx="401">
                  <c:v>13.2</c:v>
                </c:pt>
                <c:pt idx="402">
                  <c:v>13.18</c:v>
                </c:pt>
                <c:pt idx="403">
                  <c:v>13.13</c:v>
                </c:pt>
                <c:pt idx="404">
                  <c:v>13.12</c:v>
                </c:pt>
                <c:pt idx="405">
                  <c:v>13.13</c:v>
                </c:pt>
                <c:pt idx="406">
                  <c:v>13.14</c:v>
                </c:pt>
                <c:pt idx="407">
                  <c:v>13.19</c:v>
                </c:pt>
                <c:pt idx="408">
                  <c:v>13.24</c:v>
                </c:pt>
                <c:pt idx="409">
                  <c:v>13.29</c:v>
                </c:pt>
                <c:pt idx="410">
                  <c:v>13.07</c:v>
                </c:pt>
                <c:pt idx="411">
                  <c:v>12.97</c:v>
                </c:pt>
                <c:pt idx="412">
                  <c:v>13.04</c:v>
                </c:pt>
                <c:pt idx="413">
                  <c:v>13.18</c:v>
                </c:pt>
                <c:pt idx="414">
                  <c:v>13.25</c:v>
                </c:pt>
                <c:pt idx="415">
                  <c:v>13.5</c:v>
                </c:pt>
                <c:pt idx="416">
                  <c:v>13.76</c:v>
                </c:pt>
                <c:pt idx="417">
                  <c:v>13.62</c:v>
                </c:pt>
                <c:pt idx="418">
                  <c:v>13.25</c:v>
                </c:pt>
                <c:pt idx="419">
                  <c:v>13.22</c:v>
                </c:pt>
                <c:pt idx="420">
                  <c:v>13.34</c:v>
                </c:pt>
                <c:pt idx="421">
                  <c:v>13.35</c:v>
                </c:pt>
                <c:pt idx="422">
                  <c:v>13.29</c:v>
                </c:pt>
                <c:pt idx="423">
                  <c:v>13.26</c:v>
                </c:pt>
                <c:pt idx="424">
                  <c:v>13.26</c:v>
                </c:pt>
                <c:pt idx="425">
                  <c:v>13.38</c:v>
                </c:pt>
                <c:pt idx="426">
                  <c:v>14.17</c:v>
                </c:pt>
                <c:pt idx="427">
                  <c:v>14.44</c:v>
                </c:pt>
                <c:pt idx="428">
                  <c:v>14.06</c:v>
                </c:pt>
                <c:pt idx="429">
                  <c:v>13.39</c:v>
                </c:pt>
                <c:pt idx="430">
                  <c:v>13.18</c:v>
                </c:pt>
                <c:pt idx="431">
                  <c:v>13.23</c:v>
                </c:pt>
                <c:pt idx="432">
                  <c:v>13.28</c:v>
                </c:pt>
                <c:pt idx="433">
                  <c:v>13.33</c:v>
                </c:pt>
                <c:pt idx="434">
                  <c:v>13.52</c:v>
                </c:pt>
                <c:pt idx="435">
                  <c:v>13.85</c:v>
                </c:pt>
                <c:pt idx="436">
                  <c:v>14.1</c:v>
                </c:pt>
                <c:pt idx="437">
                  <c:v>13.79</c:v>
                </c:pt>
                <c:pt idx="438">
                  <c:v>13.99</c:v>
                </c:pt>
                <c:pt idx="439">
                  <c:v>13.83</c:v>
                </c:pt>
                <c:pt idx="440">
                  <c:v>13.79</c:v>
                </c:pt>
                <c:pt idx="441">
                  <c:v>13.8</c:v>
                </c:pt>
                <c:pt idx="442">
                  <c:v>13.94</c:v>
                </c:pt>
                <c:pt idx="443">
                  <c:v>13.84</c:v>
                </c:pt>
                <c:pt idx="444">
                  <c:v>13.77</c:v>
                </c:pt>
                <c:pt idx="445">
                  <c:v>14.03</c:v>
                </c:pt>
                <c:pt idx="446">
                  <c:v>14.52</c:v>
                </c:pt>
                <c:pt idx="447">
                  <c:v>13.79</c:v>
                </c:pt>
                <c:pt idx="448">
                  <c:v>13.81</c:v>
                </c:pt>
                <c:pt idx="449">
                  <c:v>13.77</c:v>
                </c:pt>
                <c:pt idx="450">
                  <c:v>13.5</c:v>
                </c:pt>
                <c:pt idx="451">
                  <c:v>13.58</c:v>
                </c:pt>
                <c:pt idx="452">
                  <c:v>13.67</c:v>
                </c:pt>
                <c:pt idx="453">
                  <c:v>13.62</c:v>
                </c:pt>
                <c:pt idx="454">
                  <c:v>13.63</c:v>
                </c:pt>
                <c:pt idx="455">
                  <c:v>13.66</c:v>
                </c:pt>
                <c:pt idx="456">
                  <c:v>13.76</c:v>
                </c:pt>
                <c:pt idx="457">
                  <c:v>13.66</c:v>
                </c:pt>
                <c:pt idx="458">
                  <c:v>13.6</c:v>
                </c:pt>
                <c:pt idx="459">
                  <c:v>13.73</c:v>
                </c:pt>
                <c:pt idx="460">
                  <c:v>13.81</c:v>
                </c:pt>
                <c:pt idx="461">
                  <c:v>13.82</c:v>
                </c:pt>
                <c:pt idx="462">
                  <c:v>13.67</c:v>
                </c:pt>
                <c:pt idx="463">
                  <c:v>13.65</c:v>
                </c:pt>
                <c:pt idx="464">
                  <c:v>13.65</c:v>
                </c:pt>
                <c:pt idx="465">
                  <c:v>13.58</c:v>
                </c:pt>
                <c:pt idx="466">
                  <c:v>13.61</c:v>
                </c:pt>
                <c:pt idx="467">
                  <c:v>13.77</c:v>
                </c:pt>
                <c:pt idx="468">
                  <c:v>13.78</c:v>
                </c:pt>
                <c:pt idx="469">
                  <c:v>13.71</c:v>
                </c:pt>
                <c:pt idx="470">
                  <c:v>13.69</c:v>
                </c:pt>
                <c:pt idx="471">
                  <c:v>13.71</c:v>
                </c:pt>
                <c:pt idx="472">
                  <c:v>14.02</c:v>
                </c:pt>
                <c:pt idx="473">
                  <c:v>14.96</c:v>
                </c:pt>
                <c:pt idx="474">
                  <c:v>14.9</c:v>
                </c:pt>
                <c:pt idx="475">
                  <c:v>14.78</c:v>
                </c:pt>
                <c:pt idx="476">
                  <c:v>14.62</c:v>
                </c:pt>
                <c:pt idx="477">
                  <c:v>14.57</c:v>
                </c:pt>
                <c:pt idx="478">
                  <c:v>14.82</c:v>
                </c:pt>
                <c:pt idx="479">
                  <c:v>15.02</c:v>
                </c:pt>
                <c:pt idx="480">
                  <c:v>14.89</c:v>
                </c:pt>
                <c:pt idx="481">
                  <c:v>14.78</c:v>
                </c:pt>
                <c:pt idx="482">
                  <c:v>14.71</c:v>
                </c:pt>
                <c:pt idx="483">
                  <c:v>14.8</c:v>
                </c:pt>
                <c:pt idx="484">
                  <c:v>14.79</c:v>
                </c:pt>
                <c:pt idx="485">
                  <c:v>14.73</c:v>
                </c:pt>
                <c:pt idx="486">
                  <c:v>14.78</c:v>
                </c:pt>
                <c:pt idx="487">
                  <c:v>14.91</c:v>
                </c:pt>
                <c:pt idx="488">
                  <c:v>14.92</c:v>
                </c:pt>
                <c:pt idx="489">
                  <c:v>14.87</c:v>
                </c:pt>
                <c:pt idx="490">
                  <c:v>14.68</c:v>
                </c:pt>
                <c:pt idx="491">
                  <c:v>15.08</c:v>
                </c:pt>
                <c:pt idx="492">
                  <c:v>15.05</c:v>
                </c:pt>
                <c:pt idx="493">
                  <c:v>15.02</c:v>
                </c:pt>
                <c:pt idx="494">
                  <c:v>14.44</c:v>
                </c:pt>
                <c:pt idx="495">
                  <c:v>14.43</c:v>
                </c:pt>
                <c:pt idx="496">
                  <c:v>14.3</c:v>
                </c:pt>
                <c:pt idx="497">
                  <c:v>14.31</c:v>
                </c:pt>
                <c:pt idx="498">
                  <c:v>14.68</c:v>
                </c:pt>
                <c:pt idx="499">
                  <c:v>15.93</c:v>
                </c:pt>
                <c:pt idx="500">
                  <c:v>14.83</c:v>
                </c:pt>
                <c:pt idx="501">
                  <c:v>14.63</c:v>
                </c:pt>
                <c:pt idx="502">
                  <c:v>14.76</c:v>
                </c:pt>
                <c:pt idx="503">
                  <c:v>14.71</c:v>
                </c:pt>
                <c:pt idx="504">
                  <c:v>14.99</c:v>
                </c:pt>
                <c:pt idx="505">
                  <c:v>14.83</c:v>
                </c:pt>
                <c:pt idx="506">
                  <c:v>14.76</c:v>
                </c:pt>
                <c:pt idx="507">
                  <c:v>14.84</c:v>
                </c:pt>
                <c:pt idx="508">
                  <c:v>14.98</c:v>
                </c:pt>
                <c:pt idx="509">
                  <c:v>15.06</c:v>
                </c:pt>
                <c:pt idx="510">
                  <c:v>14.97</c:v>
                </c:pt>
                <c:pt idx="511">
                  <c:v>14.82</c:v>
                </c:pt>
                <c:pt idx="512">
                  <c:v>14.46</c:v>
                </c:pt>
                <c:pt idx="513">
                  <c:v>14.41</c:v>
                </c:pt>
                <c:pt idx="514">
                  <c:v>14.58</c:v>
                </c:pt>
                <c:pt idx="515">
                  <c:v>14.62</c:v>
                </c:pt>
                <c:pt idx="516">
                  <c:v>14.78</c:v>
                </c:pt>
                <c:pt idx="517">
                  <c:v>14.82</c:v>
                </c:pt>
                <c:pt idx="518">
                  <c:v>14.79</c:v>
                </c:pt>
                <c:pt idx="519">
                  <c:v>14.87</c:v>
                </c:pt>
                <c:pt idx="520">
                  <c:v>14.68</c:v>
                </c:pt>
                <c:pt idx="521">
                  <c:v>14.63</c:v>
                </c:pt>
                <c:pt idx="522">
                  <c:v>14.62</c:v>
                </c:pt>
                <c:pt idx="523">
                  <c:v>14.63</c:v>
                </c:pt>
                <c:pt idx="524">
                  <c:v>14.75</c:v>
                </c:pt>
                <c:pt idx="525">
                  <c:v>14.65</c:v>
                </c:pt>
                <c:pt idx="526">
                  <c:v>15.11</c:v>
                </c:pt>
                <c:pt idx="527">
                  <c:v>14.91</c:v>
                </c:pt>
                <c:pt idx="528">
                  <c:v>14.82</c:v>
                </c:pt>
                <c:pt idx="529">
                  <c:v>14.76</c:v>
                </c:pt>
                <c:pt idx="530">
                  <c:v>15.05</c:v>
                </c:pt>
                <c:pt idx="531">
                  <c:v>15.72</c:v>
                </c:pt>
                <c:pt idx="532">
                  <c:v>15.71</c:v>
                </c:pt>
                <c:pt idx="533">
                  <c:v>15.08</c:v>
                </c:pt>
                <c:pt idx="534">
                  <c:v>14.71</c:v>
                </c:pt>
                <c:pt idx="535">
                  <c:v>14.54</c:v>
                </c:pt>
                <c:pt idx="536">
                  <c:v>14.53</c:v>
                </c:pt>
                <c:pt idx="537">
                  <c:v>14.69</c:v>
                </c:pt>
                <c:pt idx="538">
                  <c:v>14.42</c:v>
                </c:pt>
                <c:pt idx="539">
                  <c:v>14.65</c:v>
                </c:pt>
                <c:pt idx="540">
                  <c:v>15.58</c:v>
                </c:pt>
                <c:pt idx="541">
                  <c:v>15.51</c:v>
                </c:pt>
                <c:pt idx="542">
                  <c:v>15.85</c:v>
                </c:pt>
                <c:pt idx="543">
                  <c:v>15.64</c:v>
                </c:pt>
                <c:pt idx="544">
                  <c:v>15.63</c:v>
                </c:pt>
                <c:pt idx="545">
                  <c:v>15.72</c:v>
                </c:pt>
                <c:pt idx="546">
                  <c:v>16.059999999999999</c:v>
                </c:pt>
                <c:pt idx="547">
                  <c:v>16.07</c:v>
                </c:pt>
                <c:pt idx="548">
                  <c:v>15.78</c:v>
                </c:pt>
                <c:pt idx="549">
                  <c:v>15.82</c:v>
                </c:pt>
                <c:pt idx="550">
                  <c:v>16.170000000000002</c:v>
                </c:pt>
                <c:pt idx="551">
                  <c:v>16.66</c:v>
                </c:pt>
                <c:pt idx="552">
                  <c:v>16.82</c:v>
                </c:pt>
                <c:pt idx="553">
                  <c:v>16.02</c:v>
                </c:pt>
                <c:pt idx="554">
                  <c:v>15.73</c:v>
                </c:pt>
                <c:pt idx="555">
                  <c:v>15.84</c:v>
                </c:pt>
                <c:pt idx="556">
                  <c:v>16.16</c:v>
                </c:pt>
                <c:pt idx="557">
                  <c:v>16.829999999999998</c:v>
                </c:pt>
                <c:pt idx="558">
                  <c:v>16.61</c:v>
                </c:pt>
                <c:pt idx="559">
                  <c:v>15.9</c:v>
                </c:pt>
                <c:pt idx="560">
                  <c:v>15.91</c:v>
                </c:pt>
                <c:pt idx="561">
                  <c:v>15.75</c:v>
                </c:pt>
                <c:pt idx="562">
                  <c:v>15.64</c:v>
                </c:pt>
                <c:pt idx="563">
                  <c:v>15.64</c:v>
                </c:pt>
                <c:pt idx="564">
                  <c:v>15.51</c:v>
                </c:pt>
                <c:pt idx="565">
                  <c:v>15.63</c:v>
                </c:pt>
                <c:pt idx="566">
                  <c:v>15.94</c:v>
                </c:pt>
                <c:pt idx="567">
                  <c:v>16.12</c:v>
                </c:pt>
                <c:pt idx="568">
                  <c:v>16.010000000000002</c:v>
                </c:pt>
                <c:pt idx="569">
                  <c:v>16.09</c:v>
                </c:pt>
                <c:pt idx="570">
                  <c:v>15.85</c:v>
                </c:pt>
                <c:pt idx="571">
                  <c:v>15.73</c:v>
                </c:pt>
                <c:pt idx="572">
                  <c:v>15.6</c:v>
                </c:pt>
                <c:pt idx="573">
                  <c:v>15.54</c:v>
                </c:pt>
                <c:pt idx="574">
                  <c:v>15.64</c:v>
                </c:pt>
                <c:pt idx="575">
                  <c:v>15.78</c:v>
                </c:pt>
                <c:pt idx="576">
                  <c:v>15.78</c:v>
                </c:pt>
                <c:pt idx="577">
                  <c:v>15.81</c:v>
                </c:pt>
                <c:pt idx="578">
                  <c:v>15.62</c:v>
                </c:pt>
                <c:pt idx="579">
                  <c:v>15.53</c:v>
                </c:pt>
                <c:pt idx="580">
                  <c:v>15.69</c:v>
                </c:pt>
                <c:pt idx="581">
                  <c:v>15.75</c:v>
                </c:pt>
                <c:pt idx="582">
                  <c:v>15.99</c:v>
                </c:pt>
                <c:pt idx="583">
                  <c:v>15.82</c:v>
                </c:pt>
                <c:pt idx="584">
                  <c:v>15.61</c:v>
                </c:pt>
                <c:pt idx="585">
                  <c:v>15.65</c:v>
                </c:pt>
                <c:pt idx="586">
                  <c:v>15.73</c:v>
                </c:pt>
                <c:pt idx="587">
                  <c:v>16</c:v>
                </c:pt>
                <c:pt idx="588">
                  <c:v>16.010000000000002</c:v>
                </c:pt>
                <c:pt idx="589">
                  <c:v>15.69</c:v>
                </c:pt>
                <c:pt idx="590">
                  <c:v>15.43</c:v>
                </c:pt>
                <c:pt idx="591">
                  <c:v>15.46</c:v>
                </c:pt>
                <c:pt idx="592">
                  <c:v>15.42</c:v>
                </c:pt>
                <c:pt idx="593">
                  <c:v>15.5</c:v>
                </c:pt>
                <c:pt idx="594">
                  <c:v>15.17</c:v>
                </c:pt>
                <c:pt idx="595">
                  <c:v>14.97</c:v>
                </c:pt>
                <c:pt idx="596">
                  <c:v>15.04</c:v>
                </c:pt>
                <c:pt idx="597">
                  <c:v>14.96</c:v>
                </c:pt>
                <c:pt idx="598">
                  <c:v>15.41</c:v>
                </c:pt>
                <c:pt idx="599">
                  <c:v>15.75</c:v>
                </c:pt>
                <c:pt idx="600">
                  <c:v>15.55</c:v>
                </c:pt>
                <c:pt idx="601">
                  <c:v>15.57</c:v>
                </c:pt>
                <c:pt idx="602">
                  <c:v>15.62</c:v>
                </c:pt>
                <c:pt idx="603">
                  <c:v>15.67</c:v>
                </c:pt>
                <c:pt idx="604">
                  <c:v>15.59</c:v>
                </c:pt>
                <c:pt idx="605">
                  <c:v>15.52</c:v>
                </c:pt>
                <c:pt idx="606">
                  <c:v>15.52</c:v>
                </c:pt>
                <c:pt idx="607">
                  <c:v>15.51</c:v>
                </c:pt>
                <c:pt idx="608">
                  <c:v>15.51</c:v>
                </c:pt>
                <c:pt idx="609">
                  <c:v>15.52</c:v>
                </c:pt>
                <c:pt idx="610">
                  <c:v>15.5</c:v>
                </c:pt>
                <c:pt idx="611">
                  <c:v>15.5</c:v>
                </c:pt>
                <c:pt idx="612">
                  <c:v>15.54</c:v>
                </c:pt>
                <c:pt idx="613">
                  <c:v>15.52</c:v>
                </c:pt>
                <c:pt idx="614">
                  <c:v>15.51</c:v>
                </c:pt>
                <c:pt idx="615">
                  <c:v>15.52</c:v>
                </c:pt>
                <c:pt idx="616">
                  <c:v>15.51</c:v>
                </c:pt>
                <c:pt idx="617">
                  <c:v>15.53</c:v>
                </c:pt>
                <c:pt idx="618">
                  <c:v>15.55</c:v>
                </c:pt>
                <c:pt idx="619">
                  <c:v>15.51</c:v>
                </c:pt>
                <c:pt idx="620">
                  <c:v>15.51</c:v>
                </c:pt>
                <c:pt idx="621">
                  <c:v>15.51</c:v>
                </c:pt>
                <c:pt idx="622">
                  <c:v>15.56</c:v>
                </c:pt>
                <c:pt idx="623">
                  <c:v>15.7</c:v>
                </c:pt>
                <c:pt idx="624">
                  <c:v>15.68</c:v>
                </c:pt>
                <c:pt idx="625">
                  <c:v>15.65</c:v>
                </c:pt>
                <c:pt idx="626">
                  <c:v>15.64</c:v>
                </c:pt>
                <c:pt idx="627">
                  <c:v>15.63</c:v>
                </c:pt>
                <c:pt idx="628">
                  <c:v>15.62</c:v>
                </c:pt>
                <c:pt idx="629">
                  <c:v>15.65</c:v>
                </c:pt>
                <c:pt idx="630">
                  <c:v>15.64</c:v>
                </c:pt>
                <c:pt idx="631">
                  <c:v>15.59</c:v>
                </c:pt>
                <c:pt idx="632">
                  <c:v>15.65</c:v>
                </c:pt>
                <c:pt idx="633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'30'!$C$2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'30'!$C$248:$C$881</c:f>
              <c:numCache>
                <c:formatCode>_-* #\ ##0.00\ _₽_-;\-* #\ ##0.00\ _₽_-;_-* "-"??\ _₽_-;_-@_-</c:formatCode>
                <c:ptCount val="634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13.25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14.25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  <c:pt idx="574">
                  <c:v>15.5</c:v>
                </c:pt>
                <c:pt idx="575">
                  <c:v>15.5</c:v>
                </c:pt>
                <c:pt idx="576">
                  <c:v>15.5</c:v>
                </c:pt>
                <c:pt idx="577">
                  <c:v>15.5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15.5</c:v>
                </c:pt>
                <c:pt idx="582">
                  <c:v>15.5</c:v>
                </c:pt>
                <c:pt idx="583">
                  <c:v>15.5</c:v>
                </c:pt>
                <c:pt idx="584">
                  <c:v>15.5</c:v>
                </c:pt>
                <c:pt idx="585">
                  <c:v>15.5</c:v>
                </c:pt>
                <c:pt idx="586">
                  <c:v>15.5</c:v>
                </c:pt>
                <c:pt idx="587">
                  <c:v>15.5</c:v>
                </c:pt>
                <c:pt idx="588">
                  <c:v>15.5</c:v>
                </c:pt>
                <c:pt idx="589">
                  <c:v>15.5</c:v>
                </c:pt>
                <c:pt idx="590">
                  <c:v>15.5</c:v>
                </c:pt>
                <c:pt idx="591">
                  <c:v>15.5</c:v>
                </c:pt>
                <c:pt idx="592">
                  <c:v>15.5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15.5</c:v>
                </c:pt>
                <c:pt idx="597">
                  <c:v>15.5</c:v>
                </c:pt>
                <c:pt idx="598">
                  <c:v>15.5</c:v>
                </c:pt>
                <c:pt idx="599">
                  <c:v>15.5</c:v>
                </c:pt>
                <c:pt idx="600">
                  <c:v>15.5</c:v>
                </c:pt>
                <c:pt idx="601">
                  <c:v>15.5</c:v>
                </c:pt>
                <c:pt idx="602">
                  <c:v>15.5</c:v>
                </c:pt>
                <c:pt idx="603">
                  <c:v>15.5</c:v>
                </c:pt>
                <c:pt idx="604">
                  <c:v>15.5</c:v>
                </c:pt>
                <c:pt idx="605">
                  <c:v>15.5</c:v>
                </c:pt>
                <c:pt idx="606">
                  <c:v>15.5</c:v>
                </c:pt>
                <c:pt idx="607">
                  <c:v>15.5</c:v>
                </c:pt>
                <c:pt idx="608">
                  <c:v>15.5</c:v>
                </c:pt>
                <c:pt idx="609">
                  <c:v>15.5</c:v>
                </c:pt>
                <c:pt idx="610">
                  <c:v>15.5</c:v>
                </c:pt>
                <c:pt idx="611">
                  <c:v>15.5</c:v>
                </c:pt>
                <c:pt idx="612">
                  <c:v>15.5</c:v>
                </c:pt>
                <c:pt idx="613">
                  <c:v>15.5</c:v>
                </c:pt>
                <c:pt idx="614">
                  <c:v>15.5</c:v>
                </c:pt>
                <c:pt idx="615">
                  <c:v>15.5</c:v>
                </c:pt>
                <c:pt idx="616">
                  <c:v>15.5</c:v>
                </c:pt>
                <c:pt idx="617">
                  <c:v>15.5</c:v>
                </c:pt>
                <c:pt idx="618">
                  <c:v>15.5</c:v>
                </c:pt>
                <c:pt idx="619">
                  <c:v>15.5</c:v>
                </c:pt>
                <c:pt idx="620">
                  <c:v>15.5</c:v>
                </c:pt>
                <c:pt idx="621">
                  <c:v>15.5</c:v>
                </c:pt>
                <c:pt idx="622">
                  <c:v>15.5</c:v>
                </c:pt>
                <c:pt idx="623">
                  <c:v>15.5</c:v>
                </c:pt>
                <c:pt idx="624">
                  <c:v>15.5</c:v>
                </c:pt>
                <c:pt idx="625">
                  <c:v>15.5</c:v>
                </c:pt>
                <c:pt idx="626">
                  <c:v>15.5</c:v>
                </c:pt>
                <c:pt idx="627">
                  <c:v>15.5</c:v>
                </c:pt>
                <c:pt idx="628">
                  <c:v>15.5</c:v>
                </c:pt>
                <c:pt idx="629">
                  <c:v>15.5</c:v>
                </c:pt>
                <c:pt idx="630">
                  <c:v>15.5</c:v>
                </c:pt>
                <c:pt idx="631">
                  <c:v>15.5</c:v>
                </c:pt>
                <c:pt idx="632">
                  <c:v>15.5</c:v>
                </c:pt>
                <c:pt idx="633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'30'!$D$2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'30'!$D$248:$D$881</c:f>
              <c:numCache>
                <c:formatCode>_-* #\ ##0.00\ _₽_-;\-* #\ ##0.00\ _₽_-;_-* "-"??\ _₽_-;_-@_-</c:formatCode>
                <c:ptCount val="634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15.25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16.25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  <c:pt idx="574">
                  <c:v>17.5</c:v>
                </c:pt>
                <c:pt idx="575">
                  <c:v>17.5</c:v>
                </c:pt>
                <c:pt idx="576">
                  <c:v>17.5</c:v>
                </c:pt>
                <c:pt idx="577">
                  <c:v>17.5</c:v>
                </c:pt>
                <c:pt idx="578">
                  <c:v>17.5</c:v>
                </c:pt>
                <c:pt idx="579">
                  <c:v>17.5</c:v>
                </c:pt>
                <c:pt idx="580">
                  <c:v>17.5</c:v>
                </c:pt>
                <c:pt idx="581">
                  <c:v>17.5</c:v>
                </c:pt>
                <c:pt idx="582">
                  <c:v>17.5</c:v>
                </c:pt>
                <c:pt idx="583">
                  <c:v>17.5</c:v>
                </c:pt>
                <c:pt idx="584">
                  <c:v>17.5</c:v>
                </c:pt>
                <c:pt idx="585">
                  <c:v>17.5</c:v>
                </c:pt>
                <c:pt idx="586">
                  <c:v>17.5</c:v>
                </c:pt>
                <c:pt idx="587">
                  <c:v>17.5</c:v>
                </c:pt>
                <c:pt idx="588">
                  <c:v>17.5</c:v>
                </c:pt>
                <c:pt idx="589">
                  <c:v>17.5</c:v>
                </c:pt>
                <c:pt idx="590">
                  <c:v>17.5</c:v>
                </c:pt>
                <c:pt idx="591">
                  <c:v>17.5</c:v>
                </c:pt>
                <c:pt idx="592">
                  <c:v>17.5</c:v>
                </c:pt>
                <c:pt idx="593">
                  <c:v>17.5</c:v>
                </c:pt>
                <c:pt idx="594">
                  <c:v>17.5</c:v>
                </c:pt>
                <c:pt idx="595">
                  <c:v>17.5</c:v>
                </c:pt>
                <c:pt idx="596">
                  <c:v>17.5</c:v>
                </c:pt>
                <c:pt idx="597">
                  <c:v>17.5</c:v>
                </c:pt>
                <c:pt idx="598">
                  <c:v>17.5</c:v>
                </c:pt>
                <c:pt idx="599">
                  <c:v>17.5</c:v>
                </c:pt>
                <c:pt idx="600">
                  <c:v>17.5</c:v>
                </c:pt>
                <c:pt idx="601">
                  <c:v>17.5</c:v>
                </c:pt>
                <c:pt idx="602">
                  <c:v>17.5</c:v>
                </c:pt>
                <c:pt idx="603">
                  <c:v>17.5</c:v>
                </c:pt>
                <c:pt idx="604">
                  <c:v>17.5</c:v>
                </c:pt>
                <c:pt idx="605">
                  <c:v>17.5</c:v>
                </c:pt>
                <c:pt idx="606">
                  <c:v>17.5</c:v>
                </c:pt>
                <c:pt idx="607">
                  <c:v>17.5</c:v>
                </c:pt>
                <c:pt idx="608">
                  <c:v>17.5</c:v>
                </c:pt>
                <c:pt idx="609">
                  <c:v>17.5</c:v>
                </c:pt>
                <c:pt idx="610">
                  <c:v>17.5</c:v>
                </c:pt>
                <c:pt idx="611">
                  <c:v>17.5</c:v>
                </c:pt>
                <c:pt idx="612">
                  <c:v>17.5</c:v>
                </c:pt>
                <c:pt idx="613">
                  <c:v>17.5</c:v>
                </c:pt>
                <c:pt idx="614">
                  <c:v>17.5</c:v>
                </c:pt>
                <c:pt idx="615">
                  <c:v>17.5</c:v>
                </c:pt>
                <c:pt idx="616">
                  <c:v>17.5</c:v>
                </c:pt>
                <c:pt idx="617">
                  <c:v>17.5</c:v>
                </c:pt>
                <c:pt idx="618">
                  <c:v>17.5</c:v>
                </c:pt>
                <c:pt idx="619">
                  <c:v>17.5</c:v>
                </c:pt>
                <c:pt idx="620">
                  <c:v>17.5</c:v>
                </c:pt>
                <c:pt idx="621">
                  <c:v>17.5</c:v>
                </c:pt>
                <c:pt idx="622">
                  <c:v>17.5</c:v>
                </c:pt>
                <c:pt idx="623">
                  <c:v>17.5</c:v>
                </c:pt>
                <c:pt idx="624">
                  <c:v>17.5</c:v>
                </c:pt>
                <c:pt idx="625">
                  <c:v>17.5</c:v>
                </c:pt>
                <c:pt idx="626">
                  <c:v>17.5</c:v>
                </c:pt>
                <c:pt idx="627">
                  <c:v>17.5</c:v>
                </c:pt>
                <c:pt idx="628">
                  <c:v>17.5</c:v>
                </c:pt>
                <c:pt idx="629">
                  <c:v>17.5</c:v>
                </c:pt>
                <c:pt idx="630">
                  <c:v>17.5</c:v>
                </c:pt>
                <c:pt idx="631">
                  <c:v>17.5</c:v>
                </c:pt>
                <c:pt idx="632">
                  <c:v>17.5</c:v>
                </c:pt>
                <c:pt idx="633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'30'!$E$2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'30'!$E$248:$E$881</c:f>
              <c:numCache>
                <c:formatCode>_-* #\ ##0.00\ _₽_-;\-* #\ ##0.00\ _₽_-;_-* "-"??\ _₽_-;_-@_-</c:formatCode>
                <c:ptCount val="63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14.25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15.25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  <c:pt idx="574">
                  <c:v>16.5</c:v>
                </c:pt>
                <c:pt idx="575">
                  <c:v>16.5</c:v>
                </c:pt>
                <c:pt idx="576">
                  <c:v>16.5</c:v>
                </c:pt>
                <c:pt idx="577">
                  <c:v>16.5</c:v>
                </c:pt>
                <c:pt idx="578">
                  <c:v>16.5</c:v>
                </c:pt>
                <c:pt idx="579">
                  <c:v>16.5</c:v>
                </c:pt>
                <c:pt idx="580">
                  <c:v>16.5</c:v>
                </c:pt>
                <c:pt idx="581">
                  <c:v>16.5</c:v>
                </c:pt>
                <c:pt idx="582">
                  <c:v>16.5</c:v>
                </c:pt>
                <c:pt idx="583">
                  <c:v>16.5</c:v>
                </c:pt>
                <c:pt idx="584">
                  <c:v>16.5</c:v>
                </c:pt>
                <c:pt idx="585">
                  <c:v>16.5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16.5</c:v>
                </c:pt>
                <c:pt idx="591">
                  <c:v>16.5</c:v>
                </c:pt>
                <c:pt idx="592">
                  <c:v>16.5</c:v>
                </c:pt>
                <c:pt idx="593">
                  <c:v>16.5</c:v>
                </c:pt>
                <c:pt idx="594">
                  <c:v>16.5</c:v>
                </c:pt>
                <c:pt idx="595">
                  <c:v>16.5</c:v>
                </c:pt>
                <c:pt idx="596">
                  <c:v>16.5</c:v>
                </c:pt>
                <c:pt idx="597">
                  <c:v>16.5</c:v>
                </c:pt>
                <c:pt idx="598">
                  <c:v>16.5</c:v>
                </c:pt>
                <c:pt idx="599">
                  <c:v>16.5</c:v>
                </c:pt>
                <c:pt idx="600">
                  <c:v>16.5</c:v>
                </c:pt>
                <c:pt idx="601">
                  <c:v>16.5</c:v>
                </c:pt>
                <c:pt idx="602">
                  <c:v>16.5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16.5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16.5</c:v>
                </c:pt>
                <c:pt idx="615">
                  <c:v>16.5</c:v>
                </c:pt>
                <c:pt idx="616">
                  <c:v>16.5</c:v>
                </c:pt>
                <c:pt idx="617">
                  <c:v>16.5</c:v>
                </c:pt>
                <c:pt idx="618">
                  <c:v>16.5</c:v>
                </c:pt>
                <c:pt idx="619">
                  <c:v>16.5</c:v>
                </c:pt>
                <c:pt idx="620">
                  <c:v>16.5</c:v>
                </c:pt>
                <c:pt idx="621">
                  <c:v>16.5</c:v>
                </c:pt>
                <c:pt idx="622">
                  <c:v>16.5</c:v>
                </c:pt>
                <c:pt idx="623">
                  <c:v>16.5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16.5</c:v>
                </c:pt>
                <c:pt idx="629">
                  <c:v>16.5</c:v>
                </c:pt>
                <c:pt idx="630">
                  <c:v>16.5</c:v>
                </c:pt>
                <c:pt idx="631">
                  <c:v>16.5</c:v>
                </c:pt>
                <c:pt idx="632">
                  <c:v>16.5</c:v>
                </c:pt>
                <c:pt idx="633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'31'!$A$2:$B$2</c:f>
              <c:strCache>
                <c:ptCount val="1"/>
                <c:pt idx="0">
                  <c:v>30.04.2025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'31'!$A$4:$A$106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'31'!$B$4:$B$106</c:f>
              <c:numCache>
                <c:formatCode>_-* #\ ##0.0\ _₽_-;\-* #\ ##0.0\ _₽_-;_-* "-"??\ _₽_-;_-@_-</c:formatCode>
                <c:ptCount val="103"/>
                <c:pt idx="0">
                  <c:v>15.94</c:v>
                </c:pt>
                <c:pt idx="1">
                  <c:v>16.03</c:v>
                </c:pt>
                <c:pt idx="2">
                  <c:v>16.32</c:v>
                </c:pt>
                <c:pt idx="3">
                  <c:v>16.77</c:v>
                </c:pt>
                <c:pt idx="4">
                  <c:v>16.77</c:v>
                </c:pt>
                <c:pt idx="5">
                  <c:v>16.75</c:v>
                </c:pt>
                <c:pt idx="6">
                  <c:v>16.73</c:v>
                </c:pt>
                <c:pt idx="7">
                  <c:v>16.54</c:v>
                </c:pt>
                <c:pt idx="8">
                  <c:v>16.48</c:v>
                </c:pt>
                <c:pt idx="9">
                  <c:v>16.41</c:v>
                </c:pt>
                <c:pt idx="10">
                  <c:v>16.399999999999999</c:v>
                </c:pt>
                <c:pt idx="11">
                  <c:v>16.260000000000002</c:v>
                </c:pt>
                <c:pt idx="12">
                  <c:v>16.25</c:v>
                </c:pt>
                <c:pt idx="13">
                  <c:v>16.13</c:v>
                </c:pt>
                <c:pt idx="14">
                  <c:v>16.07</c:v>
                </c:pt>
                <c:pt idx="15">
                  <c:v>16.03</c:v>
                </c:pt>
                <c:pt idx="16">
                  <c:v>15.95</c:v>
                </c:pt>
                <c:pt idx="17">
                  <c:v>15.91</c:v>
                </c:pt>
                <c:pt idx="18">
                  <c:v>15.73</c:v>
                </c:pt>
                <c:pt idx="19">
                  <c:v>15.64</c:v>
                </c:pt>
                <c:pt idx="20">
                  <c:v>15.64</c:v>
                </c:pt>
                <c:pt idx="21">
                  <c:v>15.58</c:v>
                </c:pt>
                <c:pt idx="22">
                  <c:v>15.56</c:v>
                </c:pt>
                <c:pt idx="23">
                  <c:v>15.55</c:v>
                </c:pt>
                <c:pt idx="24">
                  <c:v>15.41</c:v>
                </c:pt>
                <c:pt idx="25">
                  <c:v>15.26</c:v>
                </c:pt>
                <c:pt idx="26">
                  <c:v>15.16</c:v>
                </c:pt>
                <c:pt idx="27">
                  <c:v>15.16</c:v>
                </c:pt>
                <c:pt idx="28">
                  <c:v>15.12</c:v>
                </c:pt>
                <c:pt idx="29">
                  <c:v>15.1</c:v>
                </c:pt>
                <c:pt idx="30">
                  <c:v>15.06</c:v>
                </c:pt>
                <c:pt idx="31">
                  <c:v>15.06</c:v>
                </c:pt>
                <c:pt idx="32">
                  <c:v>15.04</c:v>
                </c:pt>
                <c:pt idx="33">
                  <c:v>15.03</c:v>
                </c:pt>
                <c:pt idx="34">
                  <c:v>15.02</c:v>
                </c:pt>
                <c:pt idx="35">
                  <c:v>15.01</c:v>
                </c:pt>
                <c:pt idx="36">
                  <c:v>14.99</c:v>
                </c:pt>
                <c:pt idx="37">
                  <c:v>14.94</c:v>
                </c:pt>
                <c:pt idx="38">
                  <c:v>14.85</c:v>
                </c:pt>
                <c:pt idx="39">
                  <c:v>14.83</c:v>
                </c:pt>
                <c:pt idx="40">
                  <c:v>14.81</c:v>
                </c:pt>
                <c:pt idx="41">
                  <c:v>14.8</c:v>
                </c:pt>
                <c:pt idx="42">
                  <c:v>14.78</c:v>
                </c:pt>
                <c:pt idx="43">
                  <c:v>14.77</c:v>
                </c:pt>
                <c:pt idx="44">
                  <c:v>14.77</c:v>
                </c:pt>
                <c:pt idx="45">
                  <c:v>14.75</c:v>
                </c:pt>
                <c:pt idx="46">
                  <c:v>14.73</c:v>
                </c:pt>
                <c:pt idx="47">
                  <c:v>14.71</c:v>
                </c:pt>
                <c:pt idx="48">
                  <c:v>14.71</c:v>
                </c:pt>
                <c:pt idx="49">
                  <c:v>14.71</c:v>
                </c:pt>
                <c:pt idx="50">
                  <c:v>14.7</c:v>
                </c:pt>
                <c:pt idx="51">
                  <c:v>14.69</c:v>
                </c:pt>
                <c:pt idx="52">
                  <c:v>14.66</c:v>
                </c:pt>
                <c:pt idx="53">
                  <c:v>14.64</c:v>
                </c:pt>
                <c:pt idx="54">
                  <c:v>14.64</c:v>
                </c:pt>
                <c:pt idx="55">
                  <c:v>14.6</c:v>
                </c:pt>
                <c:pt idx="56">
                  <c:v>14.59</c:v>
                </c:pt>
                <c:pt idx="57">
                  <c:v>14.58</c:v>
                </c:pt>
                <c:pt idx="58">
                  <c:v>14.57</c:v>
                </c:pt>
                <c:pt idx="59">
                  <c:v>14.57</c:v>
                </c:pt>
                <c:pt idx="60">
                  <c:v>14.57</c:v>
                </c:pt>
                <c:pt idx="61">
                  <c:v>14.56</c:v>
                </c:pt>
                <c:pt idx="62">
                  <c:v>14.55</c:v>
                </c:pt>
                <c:pt idx="63">
                  <c:v>14.55</c:v>
                </c:pt>
                <c:pt idx="64">
                  <c:v>14.54</c:v>
                </c:pt>
                <c:pt idx="65">
                  <c:v>14.52</c:v>
                </c:pt>
                <c:pt idx="66">
                  <c:v>14.52</c:v>
                </c:pt>
                <c:pt idx="67">
                  <c:v>14.52</c:v>
                </c:pt>
                <c:pt idx="68">
                  <c:v>14.51</c:v>
                </c:pt>
                <c:pt idx="69">
                  <c:v>14.51</c:v>
                </c:pt>
                <c:pt idx="70">
                  <c:v>14.48</c:v>
                </c:pt>
                <c:pt idx="71">
                  <c:v>14.48</c:v>
                </c:pt>
                <c:pt idx="72">
                  <c:v>14.48</c:v>
                </c:pt>
                <c:pt idx="73">
                  <c:v>14.48</c:v>
                </c:pt>
                <c:pt idx="74">
                  <c:v>14.48</c:v>
                </c:pt>
                <c:pt idx="75">
                  <c:v>14.48</c:v>
                </c:pt>
                <c:pt idx="76">
                  <c:v>14.47</c:v>
                </c:pt>
                <c:pt idx="77">
                  <c:v>14.45</c:v>
                </c:pt>
                <c:pt idx="78">
                  <c:v>14.44</c:v>
                </c:pt>
                <c:pt idx="79">
                  <c:v>14.43</c:v>
                </c:pt>
                <c:pt idx="80">
                  <c:v>14.43</c:v>
                </c:pt>
                <c:pt idx="81">
                  <c:v>14.43</c:v>
                </c:pt>
                <c:pt idx="82">
                  <c:v>14.43</c:v>
                </c:pt>
                <c:pt idx="83">
                  <c:v>14.41</c:v>
                </c:pt>
                <c:pt idx="84">
                  <c:v>14.4</c:v>
                </c:pt>
                <c:pt idx="85">
                  <c:v>14.4</c:v>
                </c:pt>
                <c:pt idx="86">
                  <c:v>14.39</c:v>
                </c:pt>
                <c:pt idx="87">
                  <c:v>14.39</c:v>
                </c:pt>
                <c:pt idx="88">
                  <c:v>14.39</c:v>
                </c:pt>
                <c:pt idx="89">
                  <c:v>14.37</c:v>
                </c:pt>
                <c:pt idx="90">
                  <c:v>14.37</c:v>
                </c:pt>
                <c:pt idx="91">
                  <c:v>14.36</c:v>
                </c:pt>
                <c:pt idx="92">
                  <c:v>14.35</c:v>
                </c:pt>
                <c:pt idx="93">
                  <c:v>14.35</c:v>
                </c:pt>
                <c:pt idx="94">
                  <c:v>14.34</c:v>
                </c:pt>
                <c:pt idx="95">
                  <c:v>14.34</c:v>
                </c:pt>
                <c:pt idx="96">
                  <c:v>14.32</c:v>
                </c:pt>
                <c:pt idx="97">
                  <c:v>14.32</c:v>
                </c:pt>
                <c:pt idx="98">
                  <c:v>14.31</c:v>
                </c:pt>
                <c:pt idx="99">
                  <c:v>14.31</c:v>
                </c:pt>
                <c:pt idx="100">
                  <c:v>14.29</c:v>
                </c:pt>
                <c:pt idx="101">
                  <c:v>14.29</c:v>
                </c:pt>
                <c:pt idx="102">
                  <c:v>14.29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'31'!$C$2:$D$2</c:f>
              <c:strCache>
                <c:ptCount val="1"/>
                <c:pt idx="0">
                  <c:v>30.05.2025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'31'!$C$4:$C$106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'31'!$D$4:$D$106</c:f>
              <c:numCache>
                <c:formatCode>_-* #\ ##0.0\ _₽_-;\-* #\ ##0.0\ _₽_-;_-* "-"??\ _₽_-;_-@_-</c:formatCode>
                <c:ptCount val="103"/>
                <c:pt idx="0">
                  <c:v>15.603070134771979</c:v>
                </c:pt>
                <c:pt idx="1">
                  <c:v>15.639959058332797</c:v>
                </c:pt>
                <c:pt idx="2">
                  <c:v>15.772552585645471</c:v>
                </c:pt>
                <c:pt idx="3">
                  <c:v>16.294105431796034</c:v>
                </c:pt>
                <c:pt idx="4">
                  <c:v>16.294105431796034</c:v>
                </c:pt>
                <c:pt idx="5">
                  <c:v>16.392394264332879</c:v>
                </c:pt>
                <c:pt idx="6">
                  <c:v>16.45145776784598</c:v>
                </c:pt>
                <c:pt idx="7">
                  <c:v>16.674749383493157</c:v>
                </c:pt>
                <c:pt idx="8">
                  <c:v>16.723925987083032</c:v>
                </c:pt>
                <c:pt idx="9">
                  <c:v>16.772555701543702</c:v>
                </c:pt>
                <c:pt idx="10">
                  <c:v>16.775862835728272</c:v>
                </c:pt>
                <c:pt idx="11">
                  <c:v>16.862589732500631</c:v>
                </c:pt>
                <c:pt idx="12">
                  <c:v>16.870586286818924</c:v>
                </c:pt>
                <c:pt idx="13">
                  <c:v>16.928391295359766</c:v>
                </c:pt>
                <c:pt idx="14">
                  <c:v>16.955333600872159</c:v>
                </c:pt>
                <c:pt idx="15">
                  <c:v>16.972283147874933</c:v>
                </c:pt>
                <c:pt idx="16">
                  <c:v>17.003708300726082</c:v>
                </c:pt>
                <c:pt idx="17">
                  <c:v>17.017978717606439</c:v>
                </c:pt>
                <c:pt idx="18">
                  <c:v>17.066627666381141</c:v>
                </c:pt>
                <c:pt idx="19">
                  <c:v>17.080219732355918</c:v>
                </c:pt>
                <c:pt idx="20">
                  <c:v>17.08061115005075</c:v>
                </c:pt>
                <c:pt idx="21">
                  <c:v>17.085569264729617</c:v>
                </c:pt>
                <c:pt idx="22">
                  <c:v>17.08683049214752</c:v>
                </c:pt>
                <c:pt idx="23">
                  <c:v>17.087132910203206</c:v>
                </c:pt>
                <c:pt idx="24">
                  <c:v>17.077957210055715</c:v>
                </c:pt>
                <c:pt idx="25">
                  <c:v>17.033019134173834</c:v>
                </c:pt>
                <c:pt idx="26">
                  <c:v>16.97068331152094</c:v>
                </c:pt>
                <c:pt idx="27">
                  <c:v>16.97068331152094</c:v>
                </c:pt>
                <c:pt idx="28">
                  <c:v>16.937759803677821</c:v>
                </c:pt>
                <c:pt idx="29">
                  <c:v>16.925695317002052</c:v>
                </c:pt>
                <c:pt idx="30">
                  <c:v>16.887641935914345</c:v>
                </c:pt>
                <c:pt idx="31">
                  <c:v>16.881782762738062</c:v>
                </c:pt>
                <c:pt idx="32">
                  <c:v>16.860859380041404</c:v>
                </c:pt>
                <c:pt idx="33">
                  <c:v>16.845536950386975</c:v>
                </c:pt>
                <c:pt idx="34">
                  <c:v>16.828341715402861</c:v>
                </c:pt>
                <c:pt idx="35">
                  <c:v>16.817222978022038</c:v>
                </c:pt>
                <c:pt idx="36">
                  <c:v>16.794598387904202</c:v>
                </c:pt>
                <c:pt idx="37">
                  <c:v>16.70490263143687</c:v>
                </c:pt>
                <c:pt idx="38">
                  <c:v>16.517901296989045</c:v>
                </c:pt>
                <c:pt idx="39">
                  <c:v>16.478516598276727</c:v>
                </c:pt>
                <c:pt idx="40">
                  <c:v>16.418058281605653</c:v>
                </c:pt>
                <c:pt idx="41">
                  <c:v>16.380090619913858</c:v>
                </c:pt>
                <c:pt idx="42">
                  <c:v>16.321106879196236</c:v>
                </c:pt>
                <c:pt idx="43">
                  <c:v>16.303973330064238</c:v>
                </c:pt>
                <c:pt idx="44">
                  <c:v>16.296359192418208</c:v>
                </c:pt>
                <c:pt idx="45">
                  <c:v>16.24690495234924</c:v>
                </c:pt>
                <c:pt idx="46">
                  <c:v>16.154107090169401</c:v>
                </c:pt>
                <c:pt idx="47">
                  <c:v>16.105219589141196</c:v>
                </c:pt>
                <c:pt idx="48">
                  <c:v>16.095853840542084</c:v>
                </c:pt>
                <c:pt idx="49">
                  <c:v>16.086500619695432</c:v>
                </c:pt>
                <c:pt idx="50">
                  <c:v>16.041791973884976</c:v>
                </c:pt>
                <c:pt idx="51">
                  <c:v>16.026962539727265</c:v>
                </c:pt>
                <c:pt idx="52">
                  <c:v>15.864911354288203</c:v>
                </c:pt>
                <c:pt idx="53">
                  <c:v>15.781820491093445</c:v>
                </c:pt>
                <c:pt idx="54">
                  <c:v>15.771349619248642</c:v>
                </c:pt>
                <c:pt idx="55">
                  <c:v>15.554288268200933</c:v>
                </c:pt>
                <c:pt idx="56">
                  <c:v>15.517275896952288</c:v>
                </c:pt>
                <c:pt idx="57">
                  <c:v>15.458840010986385</c:v>
                </c:pt>
                <c:pt idx="58">
                  <c:v>15.426284055797691</c:v>
                </c:pt>
                <c:pt idx="59">
                  <c:v>15.392653393488676</c:v>
                </c:pt>
                <c:pt idx="60">
                  <c:v>15.388105123686469</c:v>
                </c:pt>
                <c:pt idx="61">
                  <c:v>15.362502613379259</c:v>
                </c:pt>
                <c:pt idx="62">
                  <c:v>15.277336042067734</c:v>
                </c:pt>
                <c:pt idx="63">
                  <c:v>15.270151582858759</c:v>
                </c:pt>
                <c:pt idx="64">
                  <c:v>15.230377592914323</c:v>
                </c:pt>
                <c:pt idx="65">
                  <c:v>15.111702455053667</c:v>
                </c:pt>
                <c:pt idx="66">
                  <c:v>15.110380929739421</c:v>
                </c:pt>
                <c:pt idx="67">
                  <c:v>15.072470346165323</c:v>
                </c:pt>
                <c:pt idx="68">
                  <c:v>15.053172949106465</c:v>
                </c:pt>
                <c:pt idx="69">
                  <c:v>15.035351810370701</c:v>
                </c:pt>
                <c:pt idx="70">
                  <c:v>14.854393605244276</c:v>
                </c:pt>
                <c:pt idx="71">
                  <c:v>14.847613959789285</c:v>
                </c:pt>
                <c:pt idx="72">
                  <c:v>14.847613959789285</c:v>
                </c:pt>
                <c:pt idx="73">
                  <c:v>14.825233077710154</c:v>
                </c:pt>
                <c:pt idx="74">
                  <c:v>14.815270171829354</c:v>
                </c:pt>
                <c:pt idx="75">
                  <c:v>14.810863659871188</c:v>
                </c:pt>
                <c:pt idx="76">
                  <c:v>14.722338040490568</c:v>
                </c:pt>
                <c:pt idx="77">
                  <c:v>14.604610315021116</c:v>
                </c:pt>
                <c:pt idx="78">
                  <c:v>14.509899078146638</c:v>
                </c:pt>
                <c:pt idx="79">
                  <c:v>14.476209986592071</c:v>
                </c:pt>
                <c:pt idx="80">
                  <c:v>14.455114130776959</c:v>
                </c:pt>
                <c:pt idx="81">
                  <c:v>14.41163921531825</c:v>
                </c:pt>
                <c:pt idx="82">
                  <c:v>14.410031103667741</c:v>
                </c:pt>
                <c:pt idx="83">
                  <c:v>14.306646003047586</c:v>
                </c:pt>
                <c:pt idx="84">
                  <c:v>14.241641356047484</c:v>
                </c:pt>
                <c:pt idx="85">
                  <c:v>14.171069271606228</c:v>
                </c:pt>
                <c:pt idx="86">
                  <c:v>14.165997159995714</c:v>
                </c:pt>
                <c:pt idx="87">
                  <c:v>14.150322498135726</c:v>
                </c:pt>
                <c:pt idx="88">
                  <c:v>14.109588788730786</c:v>
                </c:pt>
                <c:pt idx="89">
                  <c:v>13.973444272674108</c:v>
                </c:pt>
                <c:pt idx="90">
                  <c:v>13.963875029850726</c:v>
                </c:pt>
                <c:pt idx="91">
                  <c:v>13.905966289903148</c:v>
                </c:pt>
                <c:pt idx="92">
                  <c:v>13.829100191729093</c:v>
                </c:pt>
                <c:pt idx="93">
                  <c:v>13.794298410896833</c:v>
                </c:pt>
                <c:pt idx="94">
                  <c:v>13.698612144901357</c:v>
                </c:pt>
                <c:pt idx="95">
                  <c:v>13.6845442257423</c:v>
                </c:pt>
                <c:pt idx="96">
                  <c:v>13.53467633085339</c:v>
                </c:pt>
                <c:pt idx="97">
                  <c:v>13.528099389148519</c:v>
                </c:pt>
                <c:pt idx="98">
                  <c:v>13.489463835930371</c:v>
                </c:pt>
                <c:pt idx="99">
                  <c:v>13.486303633883988</c:v>
                </c:pt>
                <c:pt idx="100">
                  <c:v>13.345382395059735</c:v>
                </c:pt>
                <c:pt idx="101">
                  <c:v>13.307619041462871</c:v>
                </c:pt>
                <c:pt idx="102">
                  <c:v>13.273414404535554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'31'!$E$2:$F$2</c:f>
              <c:strCache>
                <c:ptCount val="1"/>
                <c:pt idx="0">
                  <c:v>30.06.2025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'31'!$E$4:$E$106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'31'!$F$4:$F$106</c:f>
              <c:numCache>
                <c:formatCode>_-* #\ ##0.0\ _₽_-;\-* #\ ##0.0\ _₽_-;_-* "-"??\ _₽_-;_-@_-</c:formatCode>
                <c:ptCount val="103"/>
                <c:pt idx="0">
                  <c:v>15.640157300659641</c:v>
                </c:pt>
                <c:pt idx="1">
                  <c:v>15.689022458415835</c:v>
                </c:pt>
                <c:pt idx="2">
                  <c:v>15.864855601898631</c:v>
                </c:pt>
                <c:pt idx="3">
                  <c:v>16.560197525901522</c:v>
                </c:pt>
                <c:pt idx="4">
                  <c:v>16.560197525901522</c:v>
                </c:pt>
                <c:pt idx="5">
                  <c:v>16.69214255200302</c:v>
                </c:pt>
                <c:pt idx="6">
                  <c:v>16.771624964044008</c:v>
                </c:pt>
                <c:pt idx="7">
                  <c:v>17.073872662767609</c:v>
                </c:pt>
                <c:pt idx="8">
                  <c:v>17.140945376166172</c:v>
                </c:pt>
                <c:pt idx="9">
                  <c:v>17.207527289710043</c:v>
                </c:pt>
                <c:pt idx="10">
                  <c:v>17.212065861926938</c:v>
                </c:pt>
                <c:pt idx="11">
                  <c:v>17.33168989700409</c:v>
                </c:pt>
                <c:pt idx="12">
                  <c:v>17.342789906276312</c:v>
                </c:pt>
                <c:pt idx="13">
                  <c:v>17.423519657838259</c:v>
                </c:pt>
                <c:pt idx="14">
                  <c:v>17.461527870478875</c:v>
                </c:pt>
                <c:pt idx="15">
                  <c:v>17.485609898750209</c:v>
                </c:pt>
                <c:pt idx="16">
                  <c:v>17.530736295626426</c:v>
                </c:pt>
                <c:pt idx="17">
                  <c:v>17.551509771688135</c:v>
                </c:pt>
                <c:pt idx="18">
                  <c:v>17.625146952919057</c:v>
                </c:pt>
                <c:pt idx="19">
                  <c:v>17.648048084056022</c:v>
                </c:pt>
                <c:pt idx="20">
                  <c:v>17.648763568988347</c:v>
                </c:pt>
                <c:pt idx="21">
                  <c:v>17.658691211915546</c:v>
                </c:pt>
                <c:pt idx="22">
                  <c:v>17.66194930987135</c:v>
                </c:pt>
                <c:pt idx="23">
                  <c:v>17.66294607490444</c:v>
                </c:pt>
                <c:pt idx="24">
                  <c:v>17.661575723792701</c:v>
                </c:pt>
                <c:pt idx="25">
                  <c:v>17.615643112479873</c:v>
                </c:pt>
                <c:pt idx="26">
                  <c:v>17.544745216782754</c:v>
                </c:pt>
                <c:pt idx="27">
                  <c:v>17.544745216782754</c:v>
                </c:pt>
                <c:pt idx="28">
                  <c:v>17.506217590519579</c:v>
                </c:pt>
                <c:pt idx="29">
                  <c:v>17.491986004359795</c:v>
                </c:pt>
                <c:pt idx="30">
                  <c:v>17.446792450098016</c:v>
                </c:pt>
                <c:pt idx="31">
                  <c:v>17.439798822201389</c:v>
                </c:pt>
                <c:pt idx="32">
                  <c:v>17.414759679628421</c:v>
                </c:pt>
                <c:pt idx="33">
                  <c:v>17.396365169612295</c:v>
                </c:pt>
                <c:pt idx="34">
                  <c:v>17.375670345602899</c:v>
                </c:pt>
                <c:pt idx="35">
                  <c:v>17.362261923607925</c:v>
                </c:pt>
                <c:pt idx="36">
                  <c:v>17.334919306721773</c:v>
                </c:pt>
                <c:pt idx="37">
                  <c:v>17.22588483144165</c:v>
                </c:pt>
                <c:pt idx="38">
                  <c:v>16.996380351749618</c:v>
                </c:pt>
                <c:pt idx="39">
                  <c:v>16.947784675007593</c:v>
                </c:pt>
                <c:pt idx="40">
                  <c:v>16.873055037443741</c:v>
                </c:pt>
                <c:pt idx="41">
                  <c:v>16.826052429139772</c:v>
                </c:pt>
                <c:pt idx="42">
                  <c:v>16.75293467475807</c:v>
                </c:pt>
                <c:pt idx="43">
                  <c:v>16.731674995049374</c:v>
                </c:pt>
                <c:pt idx="44">
                  <c:v>16.722224424125631</c:v>
                </c:pt>
                <c:pt idx="45">
                  <c:v>16.660802874345237</c:v>
                </c:pt>
                <c:pt idx="46">
                  <c:v>16.545381664203273</c:v>
                </c:pt>
                <c:pt idx="47">
                  <c:v>16.484498233740187</c:v>
                </c:pt>
                <c:pt idx="48">
                  <c:v>16.47282878269516</c:v>
                </c:pt>
                <c:pt idx="49">
                  <c:v>16.461173231447734</c:v>
                </c:pt>
                <c:pt idx="50">
                  <c:v>16.405436657037754</c:v>
                </c:pt>
                <c:pt idx="51">
                  <c:v>16.386941391009358</c:v>
                </c:pt>
                <c:pt idx="52">
                  <c:v>16.184602631333679</c:v>
                </c:pt>
                <c:pt idx="53">
                  <c:v>16.080713558728021</c:v>
                </c:pt>
                <c:pt idx="54">
                  <c:v>16.067615859677687</c:v>
                </c:pt>
                <c:pt idx="55">
                  <c:v>15.795846565861371</c:v>
                </c:pt>
                <c:pt idx="56">
                  <c:v>15.749463403353946</c:v>
                </c:pt>
                <c:pt idx="57">
                  <c:v>15.67621143447473</c:v>
                </c:pt>
                <c:pt idx="58">
                  <c:v>15.635390516681301</c:v>
                </c:pt>
                <c:pt idx="59">
                  <c:v>15.593214598141758</c:v>
                </c:pt>
                <c:pt idx="60">
                  <c:v>15.587510092122692</c:v>
                </c:pt>
                <c:pt idx="61">
                  <c:v>15.555396641053211</c:v>
                </c:pt>
                <c:pt idx="62">
                  <c:v>15.448543734215537</c:v>
                </c:pt>
                <c:pt idx="63">
                  <c:v>15.439528033803152</c:v>
                </c:pt>
                <c:pt idx="64">
                  <c:v>15.389611288665982</c:v>
                </c:pt>
                <c:pt idx="65">
                  <c:v>15.240628810762402</c:v>
                </c:pt>
                <c:pt idx="66">
                  <c:v>15.238969455137941</c:v>
                </c:pt>
                <c:pt idx="67">
                  <c:v>15.191364655274731</c:v>
                </c:pt>
                <c:pt idx="68">
                  <c:v>15.167130607218038</c:v>
                </c:pt>
                <c:pt idx="69">
                  <c:v>15.14474929534202</c:v>
                </c:pt>
                <c:pt idx="70">
                  <c:v>14.917431078741682</c:v>
                </c:pt>
                <c:pt idx="71">
                  <c:v>14.908912857991918</c:v>
                </c:pt>
                <c:pt idx="72">
                  <c:v>14.908912857991918</c:v>
                </c:pt>
                <c:pt idx="73">
                  <c:v>14.880791886024024</c:v>
                </c:pt>
                <c:pt idx="74">
                  <c:v>14.868273418134459</c:v>
                </c:pt>
                <c:pt idx="75">
                  <c:v>14.862736536081499</c:v>
                </c:pt>
                <c:pt idx="76">
                  <c:v>14.751494324126124</c:v>
                </c:pt>
                <c:pt idx="77">
                  <c:v>14.60353813858819</c:v>
                </c:pt>
                <c:pt idx="78">
                  <c:v>14.484498342535579</c:v>
                </c:pt>
                <c:pt idx="79">
                  <c:v>14.442154239990268</c:v>
                </c:pt>
                <c:pt idx="80">
                  <c:v>14.415638480369775</c:v>
                </c:pt>
                <c:pt idx="81">
                  <c:v>14.360993803820655</c:v>
                </c:pt>
                <c:pt idx="82">
                  <c:v>14.3589725257929</c:v>
                </c:pt>
                <c:pt idx="83">
                  <c:v>14.229025742910117</c:v>
                </c:pt>
                <c:pt idx="84">
                  <c:v>14.147322146992835</c:v>
                </c:pt>
                <c:pt idx="85">
                  <c:v>14.058624278761588</c:v>
                </c:pt>
                <c:pt idx="86">
                  <c:v>14.052249614165957</c:v>
                </c:pt>
                <c:pt idx="87">
                  <c:v>14.032549756880751</c:v>
                </c:pt>
                <c:pt idx="88">
                  <c:v>13.981357037709419</c:v>
                </c:pt>
                <c:pt idx="89">
                  <c:v>13.810271342789804</c:v>
                </c:pt>
                <c:pt idx="90">
                  <c:v>13.79824725724812</c:v>
                </c:pt>
                <c:pt idx="91">
                  <c:v>13.725486388881446</c:v>
                </c:pt>
                <c:pt idx="92">
                  <c:v>13.628916045277295</c:v>
                </c:pt>
                <c:pt idx="93">
                  <c:v>13.585197052558474</c:v>
                </c:pt>
                <c:pt idx="94">
                  <c:v>13.465007352729486</c:v>
                </c:pt>
                <c:pt idx="95">
                  <c:v>13.447338738526415</c:v>
                </c:pt>
                <c:pt idx="96">
                  <c:v>13.259143203307989</c:v>
                </c:pt>
                <c:pt idx="97">
                  <c:v>13.250885606419294</c:v>
                </c:pt>
                <c:pt idx="98">
                  <c:v>13.202379586282964</c:v>
                </c:pt>
                <c:pt idx="99">
                  <c:v>13.198412207571186</c:v>
                </c:pt>
                <c:pt idx="100">
                  <c:v>13.021525131345957</c:v>
                </c:pt>
                <c:pt idx="101">
                  <c:v>12.974133320718529</c:v>
                </c:pt>
                <c:pt idx="102">
                  <c:v>12.931211083044069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ser>
          <c:idx val="2"/>
          <c:order val="3"/>
          <c:tx>
            <c:strRef>
              <c:f>'31'!$G$2:$H$2</c:f>
              <c:strCache>
                <c:ptCount val="1"/>
                <c:pt idx="0">
                  <c:v>31.07.2025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'31'!$G$4:$G$106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'31'!$H$4:$H$106</c:f>
              <c:numCache>
                <c:formatCode>_-* #\ ##0.0\ _₽_-;\-* #\ ##0.0\ _₽_-;_-* "-"??\ _₽_-;_-@_-</c:formatCode>
                <c:ptCount val="103"/>
                <c:pt idx="0">
                  <c:v>15.723576466566191</c:v>
                </c:pt>
                <c:pt idx="1">
                  <c:v>15.747399389040861</c:v>
                </c:pt>
                <c:pt idx="2">
                  <c:v>15.833701055962335</c:v>
                </c:pt>
                <c:pt idx="3">
                  <c:v>16.186969351251079</c:v>
                </c:pt>
                <c:pt idx="4">
                  <c:v>16.186969351251079</c:v>
                </c:pt>
                <c:pt idx="5">
                  <c:v>16.257116644336911</c:v>
                </c:pt>
                <c:pt idx="6">
                  <c:v>16.300071157449203</c:v>
                </c:pt>
                <c:pt idx="7">
                  <c:v>16.469928148893075</c:v>
                </c:pt>
                <c:pt idx="8">
                  <c:v>16.50953065972265</c:v>
                </c:pt>
                <c:pt idx="9">
                  <c:v>16.549815021729366</c:v>
                </c:pt>
                <c:pt idx="10">
                  <c:v>16.552601371594534</c:v>
                </c:pt>
                <c:pt idx="11">
                  <c:v>16.628359949885873</c:v>
                </c:pt>
                <c:pt idx="12">
                  <c:v>16.635659379005908</c:v>
                </c:pt>
                <c:pt idx="13">
                  <c:v>16.690635496341557</c:v>
                </c:pt>
                <c:pt idx="14">
                  <c:v>16.71798203657837</c:v>
                </c:pt>
                <c:pt idx="15">
                  <c:v>16.735961463578519</c:v>
                </c:pt>
                <c:pt idx="16">
                  <c:v>16.77146858092695</c:v>
                </c:pt>
                <c:pt idx="17">
                  <c:v>16.788875148730952</c:v>
                </c:pt>
                <c:pt idx="18">
                  <c:v>16.861109488200078</c:v>
                </c:pt>
                <c:pt idx="19">
                  <c:v>16.89195831239898</c:v>
                </c:pt>
                <c:pt idx="20">
                  <c:v>16.893103476462112</c:v>
                </c:pt>
                <c:pt idx="21">
                  <c:v>16.911575534276444</c:v>
                </c:pt>
                <c:pt idx="22">
                  <c:v>16.919636199522834</c:v>
                </c:pt>
                <c:pt idx="23">
                  <c:v>16.922557916110836</c:v>
                </c:pt>
                <c:pt idx="24">
                  <c:v>16.96638912825772</c:v>
                </c:pt>
                <c:pt idx="25">
                  <c:v>17.001093714351988</c:v>
                </c:pt>
                <c:pt idx="26">
                  <c:v>17.016253888006094</c:v>
                </c:pt>
                <c:pt idx="27">
                  <c:v>17.016253888006094</c:v>
                </c:pt>
                <c:pt idx="28">
                  <c:v>17.019280897589972</c:v>
                </c:pt>
                <c:pt idx="29">
                  <c:v>17.019866229677572</c:v>
                </c:pt>
                <c:pt idx="30">
                  <c:v>17.020303056605957</c:v>
                </c:pt>
                <c:pt idx="31">
                  <c:v>17.020207915157059</c:v>
                </c:pt>
                <c:pt idx="32">
                  <c:v>17.019568528208161</c:v>
                </c:pt>
                <c:pt idx="33">
                  <c:v>17.018830505340453</c:v>
                </c:pt>
                <c:pt idx="34">
                  <c:v>17.017760142638807</c:v>
                </c:pt>
                <c:pt idx="35">
                  <c:v>17.016943144415819</c:v>
                </c:pt>
                <c:pt idx="36">
                  <c:v>17.015005459417143</c:v>
                </c:pt>
                <c:pt idx="37">
                  <c:v>17.004349642375804</c:v>
                </c:pt>
                <c:pt idx="38">
                  <c:v>16.971762652528778</c:v>
                </c:pt>
                <c:pt idx="39">
                  <c:v>16.963648369741801</c:v>
                </c:pt>
                <c:pt idx="40">
                  <c:v>16.950545308728614</c:v>
                </c:pt>
                <c:pt idx="41">
                  <c:v>16.94195718610283</c:v>
                </c:pt>
                <c:pt idx="42">
                  <c:v>16.928125094404468</c:v>
                </c:pt>
                <c:pt idx="43">
                  <c:v>16.924003823225032</c:v>
                </c:pt>
                <c:pt idx="44">
                  <c:v>16.922158212127215</c:v>
                </c:pt>
                <c:pt idx="45">
                  <c:v>16.909969027928717</c:v>
                </c:pt>
                <c:pt idx="46">
                  <c:v>16.88623336359878</c:v>
                </c:pt>
                <c:pt idx="47">
                  <c:v>16.873322870371908</c:v>
                </c:pt>
                <c:pt idx="48">
                  <c:v>16.870820062357428</c:v>
                </c:pt>
                <c:pt idx="49">
                  <c:v>16.868311480813048</c:v>
                </c:pt>
                <c:pt idx="50">
                  <c:v>16.856198441574776</c:v>
                </c:pt>
                <c:pt idx="51">
                  <c:v>16.852137615485031</c:v>
                </c:pt>
                <c:pt idx="52">
                  <c:v>16.806502559957792</c:v>
                </c:pt>
                <c:pt idx="53">
                  <c:v>16.782305919906303</c:v>
                </c:pt>
                <c:pt idx="54">
                  <c:v>16.779222392947759</c:v>
                </c:pt>
                <c:pt idx="55">
                  <c:v>16.713767667410416</c:v>
                </c:pt>
                <c:pt idx="56">
                  <c:v>16.702342383219126</c:v>
                </c:pt>
                <c:pt idx="57">
                  <c:v>16.68416428251296</c:v>
                </c:pt>
                <c:pt idx="58">
                  <c:v>16.673965956903892</c:v>
                </c:pt>
                <c:pt idx="59">
                  <c:v>16.663379962583868</c:v>
                </c:pt>
                <c:pt idx="60">
                  <c:v>16.661944410427033</c:v>
                </c:pt>
                <c:pt idx="61">
                  <c:v>16.653846700335183</c:v>
                </c:pt>
                <c:pt idx="62">
                  <c:v>16.626711133394934</c:v>
                </c:pt>
                <c:pt idx="63">
                  <c:v>16.624408615493259</c:v>
                </c:pt>
                <c:pt idx="64">
                  <c:v>16.611625465371983</c:v>
                </c:pt>
                <c:pt idx="65">
                  <c:v>16.573139267820558</c:v>
                </c:pt>
                <c:pt idx="66">
                  <c:v>16.572707942558516</c:v>
                </c:pt>
                <c:pt idx="67">
                  <c:v>16.560309991383647</c:v>
                </c:pt>
                <c:pt idx="68">
                  <c:v>16.553981279585873</c:v>
                </c:pt>
                <c:pt idx="69">
                  <c:v>16.548126279944576</c:v>
                </c:pt>
                <c:pt idx="70">
                  <c:v>16.488145659235908</c:v>
                </c:pt>
                <c:pt idx="71">
                  <c:v>16.485881033972415</c:v>
                </c:pt>
                <c:pt idx="72">
                  <c:v>16.485881033972415</c:v>
                </c:pt>
                <c:pt idx="73">
                  <c:v>16.478396768766814</c:v>
                </c:pt>
                <c:pt idx="74">
                  <c:v>16.475061080650089</c:v>
                </c:pt>
                <c:pt idx="75">
                  <c:v>16.473584947626783</c:v>
                </c:pt>
                <c:pt idx="76">
                  <c:v>16.443831413295307</c:v>
                </c:pt>
                <c:pt idx="77">
                  <c:v>16.403993635176239</c:v>
                </c:pt>
                <c:pt idx="78">
                  <c:v>16.371745050273677</c:v>
                </c:pt>
                <c:pt idx="79">
                  <c:v>16.36023527754411</c:v>
                </c:pt>
                <c:pt idx="80">
                  <c:v>16.35301819299282</c:v>
                </c:pt>
                <c:pt idx="81">
                  <c:v>16.338122320411763</c:v>
                </c:pt>
                <c:pt idx="82">
                  <c:v>16.337570761159714</c:v>
                </c:pt>
                <c:pt idx="83">
                  <c:v>16.302031383482628</c:v>
                </c:pt>
                <c:pt idx="84">
                  <c:v>16.279611323654876</c:v>
                </c:pt>
                <c:pt idx="85">
                  <c:v>16.255213535503344</c:v>
                </c:pt>
                <c:pt idx="86">
                  <c:v>16.2534578944868</c:v>
                </c:pt>
                <c:pt idx="87">
                  <c:v>16.248030605149033</c:v>
                </c:pt>
                <c:pt idx="88">
                  <c:v>16.233914966914643</c:v>
                </c:pt>
                <c:pt idx="89">
                  <c:v>16.18662624221594</c:v>
                </c:pt>
                <c:pt idx="90">
                  <c:v>16.183296785325552</c:v>
                </c:pt>
                <c:pt idx="91">
                  <c:v>16.163134609893092</c:v>
                </c:pt>
                <c:pt idx="92">
                  <c:v>16.136338956100381</c:v>
                </c:pt>
                <c:pt idx="93">
                  <c:v>16.124196051171236</c:v>
                </c:pt>
                <c:pt idx="94">
                  <c:v>16.090779522720112</c:v>
                </c:pt>
                <c:pt idx="95">
                  <c:v>16.085863260852285</c:v>
                </c:pt>
                <c:pt idx="96">
                  <c:v>16.033446039464884</c:v>
                </c:pt>
                <c:pt idx="97">
                  <c:v>16.031144103183472</c:v>
                </c:pt>
                <c:pt idx="98">
                  <c:v>16.017619221910451</c:v>
                </c:pt>
                <c:pt idx="99">
                  <c:v>16.016512775507486</c:v>
                </c:pt>
                <c:pt idx="100">
                  <c:v>15.967148804710906</c:v>
                </c:pt>
                <c:pt idx="101">
                  <c:v>15.953912817768101</c:v>
                </c:pt>
                <c:pt idx="102">
                  <c:v>15.941921513990053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66-436A-A191-BB774AB5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0247969397815042"/>
              <c:y val="0.75584148148148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46074074074075"/>
          <c:w val="1"/>
          <c:h val="0.1395392592592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'32'!$D$15:$D$45</c:f>
              <c:numCache>
                <c:formatCode>_-* #\ ##0.0\ _₽_-;\-* #\ ##0.0\ _₽_-;_-* "-"??\ _₽_-;_-@_-</c:formatCode>
                <c:ptCount val="31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  <c:pt idx="28">
                  <c:v>14.3</c:v>
                </c:pt>
                <c:pt idx="29">
                  <c:v>14.2</c:v>
                </c:pt>
                <c:pt idx="30">
                  <c:v>14.3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'32'!$C$2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'32'!$C$15:$C$45</c:f>
              <c:numCache>
                <c:formatCode>_-* #\ ##0.0\ _₽_-;\-* #\ ##0.0\ _₽_-;_-* "-"??\ _₽_-;_-@_-</c:formatCode>
                <c:ptCount val="31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  <c:pt idx="28">
                  <c:v>15.4</c:v>
                </c:pt>
                <c:pt idx="29">
                  <c:v>15.4</c:v>
                </c:pt>
                <c:pt idx="30">
                  <c:v>15.4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ser>
          <c:idx val="1"/>
          <c:order val="2"/>
          <c:tx>
            <c:strRef>
              <c:f>'32'!$E$2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'32'!$E$15:$E$45</c:f>
              <c:numCache>
                <c:formatCode>_-* #\ ##0.00\ _₽_-;\-* #\ ##0.00\ _₽_-;_-* "-"??\ _₽_-;_-@_-</c:formatCode>
                <c:ptCount val="31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0CF-AEF2-0EF08BC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85022676668065E-2"/>
          <c:y val="0.85479149829767798"/>
          <c:w val="0.92164456113287574"/>
          <c:h val="8.1353870775369805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81019223466366874"/>
          <c:h val="0.56594444618335804"/>
        </c:manualLayout>
      </c:layout>
      <c:lineChart>
        <c:grouping val="standard"/>
        <c:varyColors val="0"/>
        <c:ser>
          <c:idx val="1"/>
          <c:order val="0"/>
          <c:tx>
            <c:strRef>
              <c:f>'33'!$C$2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'33'!$C$3:$C$44</c15:sqref>
                  </c15:fullRef>
                </c:ext>
              </c:extLst>
              <c:f>'33'!$C$15:$C$44</c:f>
              <c:numCache>
                <c:formatCode>_-* #\ ##0.00\ _₽_-;\-* #\ ##0.00\ _₽_-;_-* "-"??\ _₽_-;_-@_-</c:formatCode>
                <c:ptCount val="30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'33'!$E$2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'33'!$E$3:$E$44</c15:sqref>
                  </c15:fullRef>
                </c:ext>
              </c:extLst>
              <c:f>'33'!$E$15:$E$44</c:f>
              <c:numCache>
                <c:formatCode>_-* #\ ##0.0\ _₽_-;\-* #\ ##0.0\ _₽_-;_-* "-"??\ _₽_-;_-@_-</c:formatCode>
                <c:ptCount val="30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  <c:pt idx="25">
                  <c:v>18.600000000000001</c:v>
                </c:pt>
                <c:pt idx="26">
                  <c:v>19.7</c:v>
                </c:pt>
                <c:pt idx="27">
                  <c:v>19.899999999999999</c:v>
                </c:pt>
                <c:pt idx="28">
                  <c:v>19.8613039242369</c:v>
                </c:pt>
                <c:pt idx="29">
                  <c:v>18.434338552453799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'33'!$D$2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'33'!$D$3:$D$44</c15:sqref>
                  </c15:fullRef>
                </c:ext>
              </c:extLst>
              <c:f>'33'!$D$15:$D$44</c:f>
              <c:numCache>
                <c:formatCode>_-* #\ ##0.0\ _₽_-;\-* #\ ##0.0\ _₽_-;_-* "-"??\ _₽_-;_-@_-</c:formatCode>
                <c:ptCount val="30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  <c:pt idx="28">
                  <c:v>21.329555775599701</c:v>
                </c:pt>
                <c:pt idx="29">
                  <c:v>21.675623472669901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'33'!$F$3:$F$44</c15:sqref>
                  </c15:fullRef>
                </c:ext>
              </c:extLst>
              <c:f>'33'!$F$15:$F$44</c:f>
              <c:numCache>
                <c:formatCode>_-* #\ ##0.0\ _₽_-;\-* #\ ##0.0\ _₽_-;_-* "-"??\ _₽_-;_-@_-</c:formatCode>
                <c:ptCount val="30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  <c:pt idx="28">
                  <c:v>21.3916480578911</c:v>
                </c:pt>
                <c:pt idx="29">
                  <c:v>19.459645291545002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'33'!$G$2</c:f>
              <c:strCache>
                <c:ptCount val="1"/>
                <c:pt idx="0">
                  <c:v>mortgage (right axis)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'33'!$G$3:$G$44</c15:sqref>
                  </c15:fullRef>
                </c:ext>
              </c:extLst>
              <c:f>'33'!$G$15:$G$44</c:f>
              <c:numCache>
                <c:formatCode>_-* #\ ##0.0\ _₽_-;\-* #\ ##0.0\ _₽_-;_-* "-"??\ _₽_-;_-@_-</c:formatCode>
                <c:ptCount val="30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  <c:pt idx="28">
                  <c:v>10.218295138501199</c:v>
                </c:pt>
                <c:pt idx="29">
                  <c:v>9.4053367817966294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74390982789227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'34'!$C$3:$C$32</c:f>
              <c:numCache>
                <c:formatCode>0.0</c:formatCode>
                <c:ptCount val="30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  <c:pt idx="28">
                  <c:v>6.325479704315832</c:v>
                </c:pt>
                <c:pt idx="29">
                  <c:v>6.622247135481496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'34'!$D$3:$D$32</c:f>
              <c:numCache>
                <c:formatCode>0.0</c:formatCode>
                <c:ptCount val="30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  <c:pt idx="28">
                  <c:v>12.405610694599982</c:v>
                </c:pt>
                <c:pt idx="29">
                  <c:v>12.385892532921799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'34'!$E$3:$E$32</c:f>
              <c:numCache>
                <c:formatCode>0.0</c:formatCode>
                <c:ptCount val="30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  <c:pt idx="28">
                  <c:v>2.6303375478728555</c:v>
                </c:pt>
                <c:pt idx="29">
                  <c:v>2.7102518569913094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'34'!$F$2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'34'!$F$3:$F$32</c:f>
              <c:numCache>
                <c:formatCode>0.0</c:formatCode>
                <c:ptCount val="30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  <c:pt idx="28">
                  <c:v>-1.0575550576967621</c:v>
                </c:pt>
                <c:pt idx="29">
                  <c:v>-1.0624552191621153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'34'!$G$2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'34'!$A$3:$B$30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'34'!$G$3:$G$32</c:f>
              <c:numCache>
                <c:formatCode>0.0</c:formatCode>
                <c:ptCount val="30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  <c:pt idx="28">
                  <c:v>20.30387288909192</c:v>
                </c:pt>
                <c:pt idx="29">
                  <c:v>20.655936306232505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69019204993469E-2"/>
          <c:y val="3.083521430583345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'35'!$C$28:$C$58</c:f>
              <c:numCache>
                <c:formatCode>_-* #\ ##0.00\ _₽_-;\-* #\ ##0.00\ _₽_-;_-* "-"??\ _₽_-;_-@_-</c:formatCode>
                <c:ptCount val="31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13.238170192472589</c:v>
                </c:pt>
                <c:pt idx="5">
                  <c:v>12.658813384343215</c:v>
                </c:pt>
                <c:pt idx="6">
                  <c:v>12.286294371213115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  <c:pt idx="28">
                  <c:v>9.2161544295563367</c:v>
                </c:pt>
                <c:pt idx="29">
                  <c:v>9.2702558471300414</c:v>
                </c:pt>
                <c:pt idx="30">
                  <c:v>9.0612359601350327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'35'!$D$2:$D$3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'35'!$D$28:$D$58</c:f>
              <c:numCache>
                <c:formatCode>_-* #\ ##0.00\ _₽_-;\-* #\ ##0.00\ _₽_-;_-* "-"??\ _₽_-;_-@_-</c:formatCode>
                <c:ptCount val="31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7.0126563400722528</c:v>
                </c:pt>
                <c:pt idx="5">
                  <c:v>7.1439977841553635</c:v>
                </c:pt>
                <c:pt idx="6">
                  <c:v>4.4995009623776641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  <c:pt idx="28">
                  <c:v>6.0176783311226894</c:v>
                </c:pt>
                <c:pt idx="29">
                  <c:v>5.5527026740721128</c:v>
                </c:pt>
                <c:pt idx="30">
                  <c:v>3.1828445969893475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'35'!$E$2:$E$3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'35'!$E$28:$E$58</c:f>
              <c:numCache>
                <c:formatCode>_-* #\ ##0.00\ _₽_-;\-* #\ ##0.00\ _₽_-;_-* "-"??\ _₽_-;_-@_-</c:formatCode>
                <c:ptCount val="31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-0.88868916859559888</c:v>
                </c:pt>
                <c:pt idx="5">
                  <c:v>-0.71875479156466127</c:v>
                </c:pt>
                <c:pt idx="6">
                  <c:v>-0.69159519879304732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  <c:pt idx="28">
                  <c:v>5.9996260745303807E-2</c:v>
                </c:pt>
                <c:pt idx="29">
                  <c:v>-0.28896343107503036</c:v>
                </c:pt>
                <c:pt idx="30">
                  <c:v>-0.31480014761562275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'35'!$F$2:$F$3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'35'!$F$28:$F$58</c:f>
              <c:numCache>
                <c:formatCode>_-* #\ ##0.00\ _₽_-;\-* #\ ##0.00\ _₽_-;_-* "-"??\ _₽_-;_-@_-</c:formatCode>
                <c:ptCount val="31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-0.59221765909710899</c:v>
                </c:pt>
                <c:pt idx="5">
                  <c:v>-2.9565993501680459</c:v>
                </c:pt>
                <c:pt idx="6">
                  <c:v>-4.671019961102779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  <c:pt idx="28">
                  <c:v>1.5502577928582386</c:v>
                </c:pt>
                <c:pt idx="29">
                  <c:v>1.0953372173950708</c:v>
                </c:pt>
                <c:pt idx="30">
                  <c:v>1.0167833848687406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'35'!$I$2:$I$3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'35'!$I$28:$I$58</c:f>
              <c:numCache>
                <c:formatCode>_-* #\ ##0.00\ _₽_-;\-* #\ ##0.00\ _₽_-;_-* "-"??\ _₽_-;_-@_-</c:formatCode>
                <c:ptCount val="31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2.5701326476890118</c:v>
                </c:pt>
                <c:pt idx="5">
                  <c:v>-1.1979043456734528</c:v>
                </c:pt>
                <c:pt idx="6">
                  <c:v>-1.9504520621516277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  <c:pt idx="28">
                  <c:v>3.421019830896082</c:v>
                </c:pt>
                <c:pt idx="29">
                  <c:v>2.3645907332424896</c:v>
                </c:pt>
                <c:pt idx="30">
                  <c:v>3.1891098799217357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'35'!$G$2:$G$3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'35'!$A$28:$B$58</c15:sqref>
                        </c15:formulaRef>
                      </c:ext>
                    </c:extLst>
                    <c:multiLvlStrCache>
                      <c:ptCount val="31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'35'!$G$4:$G$28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'35'!$J$2:$J$3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'35'!$J$28:$J$58</c:f>
              <c:numCache>
                <c:formatCode>_-* #\ ##0.00\ _₽_-;\-* #\ ##0.00\ _₽_-;_-* "-"??\ _₽_-;_-@_-</c:formatCode>
                <c:ptCount val="31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21.340052352541147</c:v>
                </c:pt>
                <c:pt idx="5">
                  <c:v>14.929552681092421</c:v>
                </c:pt>
                <c:pt idx="6">
                  <c:v>9.4727281115433239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  <c:pt idx="28">
                  <c:v>20.265106645178651</c:v>
                </c:pt>
                <c:pt idx="29">
                  <c:v>17.993923040764685</c:v>
                </c:pt>
                <c:pt idx="30">
                  <c:v>16.135173674299232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1255493580384E-3"/>
          <c:y val="0.6852900020248167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'36'!$C$2</c:f>
              <c:strCache>
                <c:ptCount val="1"/>
                <c:pt idx="0">
                  <c:v>Tenge per 1 US dollar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'36'!$C$3:$C$21</c:f>
              <c:numCache>
                <c:formatCode>#,##0.00</c:formatCode>
                <c:ptCount val="19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E-4723-A0EE-1FA6F971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968175"/>
        <c:axId val="1977375375"/>
      </c:lineChart>
      <c:lineChart>
        <c:grouping val="standard"/>
        <c:varyColors val="0"/>
        <c:ser>
          <c:idx val="1"/>
          <c:order val="1"/>
          <c:tx>
            <c:strRef>
              <c:f>'36'!$D$2</c:f>
              <c:strCache>
                <c:ptCount val="1"/>
                <c:pt idx="0">
                  <c:v>Tenge per 1 ruble (right axis)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'36'!$D$3:$D$21</c:f>
              <c:numCache>
                <c:formatCode>#,##0.00</c:formatCode>
                <c:ptCount val="19"/>
                <c:pt idx="0">
                  <c:v>5.016</c:v>
                </c:pt>
                <c:pt idx="1">
                  <c:v>4.9710000000000001</c:v>
                </c:pt>
                <c:pt idx="2">
                  <c:v>4.84</c:v>
                </c:pt>
                <c:pt idx="3">
                  <c:v>4.7389999999999999</c:v>
                </c:pt>
                <c:pt idx="4">
                  <c:v>4.9569999999999999</c:v>
                </c:pt>
                <c:pt idx="5">
                  <c:v>5.5190000000000001</c:v>
                </c:pt>
                <c:pt idx="6">
                  <c:v>5.4950000000000001</c:v>
                </c:pt>
                <c:pt idx="7">
                  <c:v>5.24</c:v>
                </c:pt>
                <c:pt idx="8">
                  <c:v>5.1580000000000004</c:v>
                </c:pt>
                <c:pt idx="9">
                  <c:v>5.0339999999999998</c:v>
                </c:pt>
                <c:pt idx="10">
                  <c:v>4.7910000000000004</c:v>
                </c:pt>
                <c:pt idx="11">
                  <c:v>4.8410000000000002</c:v>
                </c:pt>
                <c:pt idx="12">
                  <c:v>5.2750000000000004</c:v>
                </c:pt>
                <c:pt idx="13">
                  <c:v>5.6520000000000001</c:v>
                </c:pt>
                <c:pt idx="14">
                  <c:v>5.9249999999999998</c:v>
                </c:pt>
                <c:pt idx="15">
                  <c:v>6.3129999999999997</c:v>
                </c:pt>
                <c:pt idx="16">
                  <c:v>6.4870000000000001</c:v>
                </c:pt>
                <c:pt idx="17">
                  <c:v>6.6239999999999997</c:v>
                </c:pt>
                <c:pt idx="18">
                  <c:v>6.734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77-4D61-AF59-F667C4BA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01455"/>
        <c:axId val="1112627247"/>
      </c:lineChart>
      <c:catAx>
        <c:axId val="1639968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7375375"/>
        <c:crosses val="autoZero"/>
        <c:auto val="1"/>
        <c:lblAlgn val="ctr"/>
        <c:lblOffset val="100"/>
        <c:noMultiLvlLbl val="0"/>
      </c:catAx>
      <c:valAx>
        <c:axId val="1977375375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9968175"/>
        <c:crosses val="autoZero"/>
        <c:crossBetween val="between"/>
        <c:majorUnit val="20"/>
      </c:valAx>
      <c:valAx>
        <c:axId val="1112627247"/>
        <c:scaling>
          <c:orientation val="minMax"/>
          <c:min val="4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2601455"/>
        <c:crosses val="max"/>
        <c:crossBetween val="between"/>
      </c:valAx>
      <c:catAx>
        <c:axId val="111260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627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'37'!$D$2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'37'!$D$3:$D$45</c:f>
              <c:numCache>
                <c:formatCode>0.0</c:formatCode>
                <c:ptCount val="43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  <c:pt idx="37">
                  <c:v>2.6626242048975288</c:v>
                </c:pt>
                <c:pt idx="38">
                  <c:v>-0.12157309734923874</c:v>
                </c:pt>
                <c:pt idx="39">
                  <c:v>-0.76149231719600197</c:v>
                </c:pt>
                <c:pt idx="40">
                  <c:v>-1.5666850441642406</c:v>
                </c:pt>
                <c:pt idx="41">
                  <c:v>-2.0808273662203738</c:v>
                </c:pt>
                <c:pt idx="42">
                  <c:v>-3.9606342154515657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'37'!$F$2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'37'!$F$3:$F$45</c:f>
              <c:numCache>
                <c:formatCode>0.0</c:formatCode>
                <c:ptCount val="43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  <c:pt idx="37">
                  <c:v>15.283312770979604</c:v>
                </c:pt>
                <c:pt idx="38">
                  <c:v>17.979745815072189</c:v>
                </c:pt>
                <c:pt idx="39">
                  <c:v>17.166064648505127</c:v>
                </c:pt>
                <c:pt idx="40">
                  <c:v>17.955072510497374</c:v>
                </c:pt>
                <c:pt idx="41">
                  <c:v>18.428480123702709</c:v>
                </c:pt>
                <c:pt idx="42">
                  <c:v>19.04864141172694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'37'!$G$2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'37'!$G$3:$G$45</c:f>
              <c:numCache>
                <c:formatCode>0.0</c:formatCode>
                <c:ptCount val="43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  <c:pt idx="37">
                  <c:v>-18.82793254162101</c:v>
                </c:pt>
                <c:pt idx="38">
                  <c:v>-22.426447146389606</c:v>
                </c:pt>
                <c:pt idx="39">
                  <c:v>-21.929934887926539</c:v>
                </c:pt>
                <c:pt idx="40">
                  <c:v>-21.811404498738181</c:v>
                </c:pt>
                <c:pt idx="41">
                  <c:v>-21.41562146671188</c:v>
                </c:pt>
                <c:pt idx="42">
                  <c:v>-23.405671496627289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'37'!$C$2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'37'!$C$3:$C$45</c:f>
              <c:numCache>
                <c:formatCode>0.0</c:formatCode>
                <c:ptCount val="43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  <c:pt idx="37">
                  <c:v>19.219613640961065</c:v>
                </c:pt>
                <c:pt idx="38">
                  <c:v>22.019684871046948</c:v>
                </c:pt>
                <c:pt idx="39">
                  <c:v>26.113882284430957</c:v>
                </c:pt>
                <c:pt idx="40">
                  <c:v>25.815388281404083</c:v>
                </c:pt>
                <c:pt idx="41">
                  <c:v>23.318743743506104</c:v>
                </c:pt>
                <c:pt idx="42">
                  <c:v>24.920466489798162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'37'!$E$2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'37'!$H$2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'37'!$I$2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'37'!$I$3:$I$45</c:f>
              <c:numCache>
                <c:formatCode>0.0</c:formatCode>
                <c:ptCount val="43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  <c:pt idx="37">
                  <c:v>18.337618075217282</c:v>
                </c:pt>
                <c:pt idx="38">
                  <c:v>17.451410442380098</c:v>
                </c:pt>
                <c:pt idx="39">
                  <c:v>20.588519727817662</c:v>
                </c:pt>
                <c:pt idx="40">
                  <c:v>20.392371249000298</c:v>
                </c:pt>
                <c:pt idx="41">
                  <c:v>18.250775034273904</c:v>
                </c:pt>
                <c:pt idx="42">
                  <c:v>16.602802189446574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2494492182795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Up to 1 year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'38'!$C$3:$C$33</c:f>
              <c:numCache>
                <c:formatCode>_-* #\ ##0.0\ _₽_-;\-* #\ ##0.0\ _₽_-;_-* "-"??\ _₽_-;_-@_-</c:formatCode>
                <c:ptCount val="31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130.50029978563001</c:v>
                </c:pt>
                <c:pt idx="26">
                  <c:v>27.8</c:v>
                </c:pt>
                <c:pt idx="27">
                  <c:v>56.002200000000002</c:v>
                </c:pt>
                <c:pt idx="28">
                  <c:v>35.968600000000002</c:v>
                </c:pt>
                <c:pt idx="29">
                  <c:v>67.88</c:v>
                </c:pt>
                <c:pt idx="30">
                  <c:v>33.8962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1-5 years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_-* #\ ##0.0\ _₽_-;\-* #\ ##0.0\ _₽_-;_-* "-"??\ _₽_-;_-@_-</c:formatCode>
                <c:ptCount val="31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  <c:pt idx="25">
                  <c:v>145.77750969419998</c:v>
                </c:pt>
                <c:pt idx="26">
                  <c:v>126.3</c:v>
                </c:pt>
                <c:pt idx="27">
                  <c:v>374.39339999999999</c:v>
                </c:pt>
                <c:pt idx="28">
                  <c:v>171.1671</c:v>
                </c:pt>
                <c:pt idx="29">
                  <c:v>412.60989999999998</c:v>
                </c:pt>
                <c:pt idx="30">
                  <c:v>412.95080000000002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D-466A-8768-0E99C84137C4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Over 5 years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_-* #\ ##0.0\ _₽_-;\-* #\ ##0.0\ _₽_-;_-* "-"??\ _₽_-;_-@_-</c:formatCode>
                <c:ptCount val="31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  <c:pt idx="25">
                  <c:v>238.19202238996002</c:v>
                </c:pt>
                <c:pt idx="26">
                  <c:v>400.2</c:v>
                </c:pt>
                <c:pt idx="27">
                  <c:v>140.39674678076</c:v>
                </c:pt>
                <c:pt idx="28">
                  <c:v>457.13920000000002</c:v>
                </c:pt>
                <c:pt idx="29">
                  <c:v>134.79089999999999</c:v>
                </c:pt>
                <c:pt idx="30">
                  <c:v>219.49279999999999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D-466A-8768-0E99C841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5118110236222"/>
          <c:y val="0.92408992373059906"/>
          <c:w val="0.49295235940464815"/>
          <c:h val="7.5910076269400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F-46CA-A54B-A60FA50A7859}"/>
            </c:ext>
          </c:extLst>
        </c:ser>
        <c:ser>
          <c:idx val="2"/>
          <c:order val="2"/>
          <c:tx>
            <c:strRef>
              <c:f>'[2]7 (eng)'!$D$2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F-46CA-A54B-A60FA50A7859}"/>
            </c:ext>
          </c:extLst>
        </c:ser>
        <c:ser>
          <c:idx val="3"/>
          <c:order val="3"/>
          <c:tx>
            <c:strRef>
              <c:f>'[2]7 (eng)'!$E$2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F-46CA-A54B-A60FA50A7859}"/>
            </c:ext>
          </c:extLst>
        </c:ser>
        <c:ser>
          <c:idx val="4"/>
          <c:order val="4"/>
          <c:tx>
            <c:strRef>
              <c:f>'[2]7 (eng)'!$F$2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F-46CA-A54B-A60FA50A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F-46CA-A54B-A60FA50A7859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F-46CA-A54B-A60FA50A7859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F-46CA-A54B-A60FA50A7859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F-46CA-A54B-A60FA50A7859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F-46CA-A54B-A60FA50A7859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F-46CA-A54B-A60FA50A7859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F-46CA-A54B-A60FA50A7859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F-46CA-A54B-A60FA50A785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7F-46CA-A54B-A60FA50A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A-4B67-A841-1794B845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'[3]7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'[3]7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CA-4B67-A841-1794B845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'[3]7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D-4790-A008-B5280DC4FBE9}"/>
            </c:ext>
          </c:extLst>
        </c:ser>
        <c:ser>
          <c:idx val="2"/>
          <c:order val="2"/>
          <c:tx>
            <c:strRef>
              <c:f>'[3]7 (eng)'!$D$2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D-4790-A008-B5280DC4FBE9}"/>
            </c:ext>
          </c:extLst>
        </c:ser>
        <c:ser>
          <c:idx val="3"/>
          <c:order val="3"/>
          <c:tx>
            <c:strRef>
              <c:f>'[3]7 (eng)'!$E$2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D-4790-A008-B5280DC4FBE9}"/>
            </c:ext>
          </c:extLst>
        </c:ser>
        <c:ser>
          <c:idx val="4"/>
          <c:order val="4"/>
          <c:tx>
            <c:strRef>
              <c:f>'[3]7 (eng)'!$F$2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D-4790-A008-B5280DC4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'[3]7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3D-4790-A008-B5280DC4FBE9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D-4790-A008-B5280DC4FBE9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3D-4790-A008-B5280DC4FBE9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3D-4790-A008-B5280DC4FBE9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3D-4790-A008-B5280DC4FBE9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3D-4790-A008-B5280DC4FBE9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3D-4790-A008-B5280DC4FBE9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3D-4790-A008-B5280DC4FBE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3D-4790-A008-B5280DC4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3-4E77-A304-ACD3FCC7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'[4]7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'[4]7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C3-4E77-A304-ACD3FCC7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7-4BA3-AC30-A7A7F4E103F8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-41.6</c:v>
                </c:pt>
                <c:pt idx="2">
                  <c:v>-50.6</c:v>
                </c:pt>
                <c:pt idx="3">
                  <c:v>-60.4</c:v>
                </c:pt>
                <c:pt idx="4">
                  <c:v>-61.2</c:v>
                </c:pt>
                <c:pt idx="5">
                  <c:v>-64.400000000000006</c:v>
                </c:pt>
                <c:pt idx="6">
                  <c:v>-66</c:v>
                </c:pt>
                <c:pt idx="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7-4BA3-AC30-A7A7F4E103F8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</c:v>
                </c:pt>
                <c:pt idx="1">
                  <c:v>-2.1</c:v>
                </c:pt>
                <c:pt idx="2">
                  <c:v>-1.6</c:v>
                </c:pt>
                <c:pt idx="3">
                  <c:v>-1.6</c:v>
                </c:pt>
                <c:pt idx="4">
                  <c:v>-1.2</c:v>
                </c:pt>
                <c:pt idx="5">
                  <c:v>-1.4</c:v>
                </c:pt>
                <c:pt idx="6">
                  <c:v>-1.5</c:v>
                </c:pt>
                <c:pt idx="7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7-4BA3-AC30-A7A7F4E103F8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</c:v>
                </c:pt>
                <c:pt idx="2">
                  <c:v>-26.9</c:v>
                </c:pt>
                <c:pt idx="3">
                  <c:v>-27.7</c:v>
                </c:pt>
                <c:pt idx="4">
                  <c:v>-21.4</c:v>
                </c:pt>
                <c:pt idx="5">
                  <c:v>-22.9</c:v>
                </c:pt>
                <c:pt idx="6">
                  <c:v>-21.7</c:v>
                </c:pt>
                <c:pt idx="7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7-4BA3-AC30-A7A7F4E1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A7-4BA3-AC30-A7A7F4E103F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A7-4BA3-AC30-A7A7F4E103F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A7-4BA3-AC30-A7A7F4E103F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A7-4BA3-AC30-A7A7F4E103F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A7-4BA3-AC30-A7A7F4E103F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A7-4BA3-AC30-A7A7F4E103F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A7-4BA3-AC30-A7A7F4E103F8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A7-4BA3-AC30-A7A7F4E103F8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A7-4BA3-AC30-A7A7F4E1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114449286072252"/>
          <c:w val="0.90286351706036749"/>
          <c:h val="0.628277144968529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'9'!$D$3:$D$33</c:f>
              <c:numCache>
                <c:formatCode>0.0</c:formatCode>
                <c:ptCount val="31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  <c:pt idx="29">
                  <c:v>4.3890000000000002</c:v>
                </c:pt>
                <c:pt idx="30">
                  <c:v>4.6210000000000004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33C-BEF7-9FBBC02552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'9'!$F$3:$F$33</c:f>
              <c:numCache>
                <c:formatCode>0.0</c:formatCode>
                <c:ptCount val="31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  <c:pt idx="29">
                  <c:v>4.62</c:v>
                </c:pt>
                <c:pt idx="30">
                  <c:v>4.3040000000000003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7-433C-BEF7-9FBBC02552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'9'!$E$3:$E$33</c:f>
              <c:numCache>
                <c:formatCode>0.0</c:formatCode>
                <c:ptCount val="31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  <c:pt idx="29">
                  <c:v>2.8260000000000001</c:v>
                </c:pt>
                <c:pt idx="30">
                  <c:v>2.835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965027103"/>
        <c:axId val="196503667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'9'!$C$3:$C$33</c:f>
              <c:numCache>
                <c:formatCode>0.0</c:formatCode>
                <c:ptCount val="31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  <c:pt idx="29">
                  <c:v>11.8</c:v>
                </c:pt>
                <c:pt idx="30">
                  <c:v>11.8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27103"/>
        <c:axId val="1965036671"/>
      </c:lineChart>
      <c:catAx>
        <c:axId val="1965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6671"/>
        <c:crosses val="autoZero"/>
        <c:auto val="1"/>
        <c:lblAlgn val="ctr"/>
        <c:lblOffset val="100"/>
        <c:noMultiLvlLbl val="0"/>
      </c:catAx>
      <c:valAx>
        <c:axId val="196503667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6852300242130755E-3"/>
              <c:y val="0.12719245045825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6933508311461"/>
          <c:y val="1.5101461831834173E-2"/>
          <c:w val="0.8081020380926961"/>
          <c:h val="0.17724085859130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171450</xdr:rowOff>
    </xdr:from>
    <xdr:to>
      <xdr:col>6</xdr:col>
      <xdr:colOff>113817</xdr:colOff>
      <xdr:row>17</xdr:row>
      <xdr:rowOff>152008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552450"/>
          <a:ext cx="3866667" cy="3133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114300</xdr:rowOff>
    </xdr:from>
    <xdr:to>
      <xdr:col>17</xdr:col>
      <xdr:colOff>390525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9525</xdr:rowOff>
    </xdr:from>
    <xdr:to>
      <xdr:col>22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100013</xdr:colOff>
      <xdr:row>0</xdr:row>
      <xdr:rowOff>161924</xdr:rowOff>
    </xdr:from>
    <xdr:to>
      <xdr:col>18</xdr:col>
      <xdr:colOff>304801</xdr:colOff>
      <xdr:row>14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171450</xdr:rowOff>
    </xdr:from>
    <xdr:to>
      <xdr:col>16</xdr:col>
      <xdr:colOff>601567</xdr:colOff>
      <xdr:row>12</xdr:row>
      <xdr:rowOff>157950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190498</xdr:colOff>
      <xdr:row>0</xdr:row>
      <xdr:rowOff>152400</xdr:rowOff>
    </xdr:from>
    <xdr:to>
      <xdr:col>21</xdr:col>
      <xdr:colOff>466725</xdr:colOff>
      <xdr:row>11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276225</xdr:rowOff>
    </xdr:from>
    <xdr:to>
      <xdr:col>11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85725</xdr:rowOff>
    </xdr:from>
    <xdr:to>
      <xdr:col>7</xdr:col>
      <xdr:colOff>370981</xdr:colOff>
      <xdr:row>18</xdr:row>
      <xdr:rowOff>18664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466725"/>
          <a:ext cx="3952381" cy="30857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0</xdr:row>
      <xdr:rowOff>276225</xdr:rowOff>
    </xdr:from>
    <xdr:to>
      <xdr:col>13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0</xdr:row>
      <xdr:rowOff>276225</xdr:rowOff>
    </xdr:from>
    <xdr:to>
      <xdr:col>13</xdr:col>
      <xdr:colOff>552450</xdr:colOff>
      <xdr:row>13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257174</xdr:rowOff>
    </xdr:from>
    <xdr:to>
      <xdr:col>14</xdr:col>
      <xdr:colOff>590551</xdr:colOff>
      <xdr:row>14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1</xdr:row>
      <xdr:rowOff>9524</xdr:rowOff>
    </xdr:from>
    <xdr:to>
      <xdr:col>13</xdr:col>
      <xdr:colOff>552450</xdr:colOff>
      <xdr:row>13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66675</xdr:rowOff>
    </xdr:from>
    <xdr:to>
      <xdr:col>18</xdr:col>
      <xdr:colOff>542924</xdr:colOff>
      <xdr:row>10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35982</xdr:rowOff>
    </xdr:from>
    <xdr:to>
      <xdr:col>19</xdr:col>
      <xdr:colOff>409575</xdr:colOff>
      <xdr:row>13</xdr:row>
      <xdr:rowOff>114299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122767</xdr:rowOff>
    </xdr:from>
    <xdr:to>
      <xdr:col>17</xdr:col>
      <xdr:colOff>371475</xdr:colOff>
      <xdr:row>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222251</xdr:colOff>
      <xdr:row>0</xdr:row>
      <xdr:rowOff>84666</xdr:rowOff>
    </xdr:from>
    <xdr:to>
      <xdr:col>19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0</xdr:row>
      <xdr:rowOff>266700</xdr:rowOff>
    </xdr:from>
    <xdr:to>
      <xdr:col>14</xdr:col>
      <xdr:colOff>1905</xdr:colOff>
      <xdr:row>11</xdr:row>
      <xdr:rowOff>34925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114301</xdr:rowOff>
    </xdr:from>
    <xdr:to>
      <xdr:col>6</xdr:col>
      <xdr:colOff>599553</xdr:colOff>
      <xdr:row>14</xdr:row>
      <xdr:rowOff>135767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723901"/>
          <a:ext cx="3552303" cy="24979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0</xdr:row>
      <xdr:rowOff>409575</xdr:rowOff>
    </xdr:from>
    <xdr:to>
      <xdr:col>16</xdr:col>
      <xdr:colOff>1905</xdr:colOff>
      <xdr:row>12</xdr:row>
      <xdr:rowOff>101600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304800</xdr:rowOff>
    </xdr:from>
    <xdr:to>
      <xdr:col>13</xdr:col>
      <xdr:colOff>106680</xdr:colOff>
      <xdr:row>12</xdr:row>
      <xdr:rowOff>101600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257175</xdr:rowOff>
    </xdr:from>
    <xdr:to>
      <xdr:col>18</xdr:col>
      <xdr:colOff>20955</xdr:colOff>
      <xdr:row>11</xdr:row>
      <xdr:rowOff>149225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352425</xdr:rowOff>
    </xdr:from>
    <xdr:to>
      <xdr:col>13</xdr:col>
      <xdr:colOff>163830</xdr:colOff>
      <xdr:row>12</xdr:row>
      <xdr:rowOff>149225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484188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19051</xdr:colOff>
      <xdr:row>0</xdr:row>
      <xdr:rowOff>88901</xdr:rowOff>
    </xdr:from>
    <xdr:to>
      <xdr:col>16</xdr:col>
      <xdr:colOff>462762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140150</xdr:rowOff>
    </xdr:from>
    <xdr:to>
      <xdr:col>17</xdr:col>
      <xdr:colOff>744246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130627</xdr:rowOff>
    </xdr:from>
    <xdr:to>
      <xdr:col>19</xdr:col>
      <xdr:colOff>356897</xdr:colOff>
      <xdr:row>28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57151</xdr:rowOff>
    </xdr:from>
    <xdr:to>
      <xdr:col>6</xdr:col>
      <xdr:colOff>600075</xdr:colOff>
      <xdr:row>14</xdr:row>
      <xdr:rowOff>170985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638176"/>
          <a:ext cx="3543300" cy="259033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130628</xdr:colOff>
      <xdr:row>0</xdr:row>
      <xdr:rowOff>114299</xdr:rowOff>
    </xdr:from>
    <xdr:to>
      <xdr:col>18</xdr:col>
      <xdr:colOff>484415</xdr:colOff>
      <xdr:row>9</xdr:row>
      <xdr:rowOff>29935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60511</xdr:rowOff>
    </xdr:from>
    <xdr:to>
      <xdr:col>17</xdr:col>
      <xdr:colOff>598393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19050</xdr:rowOff>
    </xdr:from>
    <xdr:to>
      <xdr:col>7</xdr:col>
      <xdr:colOff>304800</xdr:colOff>
      <xdr:row>16</xdr:row>
      <xdr:rowOff>95250</xdr:rowOff>
    </xdr:to>
    <xdr:pic>
      <xdr:nvPicPr>
        <xdr:cNvPr id="3" name="Рисунок 2" descr="CPI_fanchart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600075"/>
          <a:ext cx="48768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95250</xdr:rowOff>
    </xdr:from>
    <xdr:to>
      <xdr:col>7</xdr:col>
      <xdr:colOff>552450</xdr:colOff>
      <xdr:row>16</xdr:row>
      <xdr:rowOff>95250</xdr:rowOff>
    </xdr:to>
    <xdr:pic>
      <xdr:nvPicPr>
        <xdr:cNvPr id="4" name="Рисунок 3" descr="GDP_fanchart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38175"/>
          <a:ext cx="5219700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533399</xdr:colOff>
      <xdr:row>4</xdr:row>
      <xdr:rowOff>5526</xdr:rowOff>
    </xdr:from>
    <xdr:to>
      <xdr:col>11</xdr:col>
      <xdr:colOff>353832</xdr:colOff>
      <xdr:row>23</xdr:row>
      <xdr:rowOff>118898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9" y="767526"/>
          <a:ext cx="5916433" cy="37328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314324</xdr:colOff>
      <xdr:row>1</xdr:row>
      <xdr:rowOff>123825</xdr:rowOff>
    </xdr:from>
    <xdr:to>
      <xdr:col>20</xdr:col>
      <xdr:colOff>205107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467974" y="314325"/>
          <a:ext cx="1129033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7" name="Прямоугольник 6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10" name="Прямоугольник 9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13" name="Прямоугольник 12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tables/table1.xml><?xml version="1.0" encoding="utf-8"?>
<table xmlns="http://schemas.openxmlformats.org/spreadsheetml/2006/main" id="1" name="Таблица1" displayName="Таблица1" ref="C2:F12" totalsRowShown="0" headerRowDxfId="48" dataDxfId="46" headerRowBorderDxfId="47" tableBorderDxfId="45" totalsRowBorderDxfId="44">
  <tableColumns count="4">
    <tableColumn id="2" name="Non-oil structural deficit" dataDxfId="43"/>
    <tableColumn id="1" name="Cycle" dataDxfId="42"/>
    <tableColumn id="3" name="Debt service" dataDxfId="41"/>
    <tableColumn id="4" name="ECD+Transfers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7" displayName="Таблица17" ref="C2:H12" totalsRowShown="0" headerRowDxfId="39" dataDxfId="37" headerRowBorderDxfId="38" tableBorderDxfId="36" totalsRowBorderDxfId="35">
  <tableColumns count="6">
    <tableColumn id="2" name="Taxes" dataDxfId="34"/>
    <tableColumn id="1" name="CIT" dataDxfId="33"/>
    <tableColumn id="3" name="IIT" dataDxfId="32"/>
    <tableColumn id="4" name="Social tax" dataDxfId="31"/>
    <tableColumn id="5" name="VAT " dataDxfId="30"/>
    <tableColumn id="6" name="Others" data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8" displayName="Таблица18" ref="C2:J12" totalsRowShown="0" headerRowDxfId="28" dataDxfId="26" headerRowBorderDxfId="27" tableBorderDxfId="25" totalsRowBorderDxfId="24">
  <tableColumns count="8">
    <tableColumn id="2" name="Expenses" dataDxfId="23"/>
    <tableColumn id="1" name="Education" dataDxfId="22"/>
    <tableColumn id="3" name="Healthcare " dataDxfId="21"/>
    <tableColumn id="4" name="Social assistance" dataDxfId="20"/>
    <tableColumn id="5" name="Housing and communal services" dataDxfId="19"/>
    <tableColumn id="6" name="Transport and communications" dataDxfId="18"/>
    <tableColumn id="7" name="Debt service" dataDxfId="17"/>
    <tableColumn id="8" name="Others" dataDxfId="1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9" displayName="Таблица19" ref="C2:E12" totalsRowShown="0" headerRowDxfId="15" dataDxfId="13" headerRowBorderDxfId="14" tableBorderDxfId="12" totalsRowBorderDxfId="11">
  <tableColumns count="3">
    <tableColumn id="2" name="Primary expenses" dataDxfId="10"/>
    <tableColumn id="1" name="Capital" dataDxfId="9"/>
    <tableColumn id="3" name="Current" dataDxfId="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zoomScaleNormal="85" zoomScaleSheetLayoutView="100" workbookViewId="0">
      <selection sqref="A1:G1"/>
    </sheetView>
  </sheetViews>
  <sheetFormatPr defaultRowHeight="15.75" x14ac:dyDescent="0.25"/>
  <cols>
    <col min="1" max="1" width="13.42578125" style="96" customWidth="1"/>
    <col min="2" max="2" width="139.5703125" style="67" customWidth="1"/>
    <col min="3" max="3" width="9.140625" style="67" hidden="1" customWidth="1"/>
    <col min="4" max="4" width="2.28515625" style="67" hidden="1" customWidth="1"/>
    <col min="5" max="5" width="1.5703125" style="67" hidden="1" customWidth="1"/>
    <col min="6" max="6" width="2.5703125" style="67" hidden="1" customWidth="1"/>
    <col min="7" max="7" width="14.85546875" style="67" customWidth="1"/>
    <col min="8" max="8" width="9" style="67" customWidth="1"/>
    <col min="9" max="16384" width="9.140625" style="67"/>
  </cols>
  <sheetData>
    <row r="1" spans="1:7" ht="18.75" x14ac:dyDescent="0.25">
      <c r="A1" s="368" t="s">
        <v>5</v>
      </c>
      <c r="B1" s="368"/>
      <c r="C1" s="368"/>
      <c r="D1" s="368"/>
      <c r="E1" s="368"/>
      <c r="F1" s="368"/>
      <c r="G1" s="368"/>
    </row>
    <row r="2" spans="1:7" ht="18.75" x14ac:dyDescent="0.25">
      <c r="A2" s="368" t="s">
        <v>96</v>
      </c>
      <c r="B2" s="368"/>
      <c r="C2" s="368"/>
      <c r="D2" s="368"/>
      <c r="E2" s="368"/>
      <c r="F2" s="368"/>
      <c r="G2" s="368"/>
    </row>
    <row r="3" spans="1:7" ht="15" customHeight="1" x14ac:dyDescent="0.25">
      <c r="A3" s="118" t="s">
        <v>49</v>
      </c>
      <c r="B3" s="366" t="s">
        <v>237</v>
      </c>
      <c r="C3" s="366"/>
      <c r="D3" s="366"/>
      <c r="E3" s="366"/>
      <c r="F3" s="366"/>
      <c r="G3" s="366"/>
    </row>
    <row r="4" spans="1:7" ht="15" customHeight="1" x14ac:dyDescent="0.25">
      <c r="A4" s="118" t="s">
        <v>50</v>
      </c>
      <c r="B4" s="366" t="s">
        <v>238</v>
      </c>
      <c r="C4" s="366"/>
      <c r="D4" s="366"/>
      <c r="E4" s="366"/>
      <c r="F4" s="366"/>
      <c r="G4" s="366"/>
    </row>
    <row r="5" spans="1:7" ht="17.25" customHeight="1" x14ac:dyDescent="0.25">
      <c r="A5" s="118" t="s">
        <v>51</v>
      </c>
      <c r="B5" s="366" t="s">
        <v>239</v>
      </c>
      <c r="C5" s="362"/>
      <c r="D5" s="362"/>
      <c r="E5" s="362"/>
      <c r="F5" s="362"/>
      <c r="G5" s="362"/>
    </row>
    <row r="6" spans="1:7" x14ac:dyDescent="0.25">
      <c r="A6" s="118" t="s">
        <v>52</v>
      </c>
      <c r="B6" s="366" t="s">
        <v>166</v>
      </c>
      <c r="C6" s="366"/>
      <c r="D6" s="366"/>
      <c r="E6" s="366"/>
      <c r="F6" s="366"/>
      <c r="G6" s="366"/>
    </row>
    <row r="7" spans="1:7" ht="15" customHeight="1" x14ac:dyDescent="0.25">
      <c r="A7" s="239" t="s">
        <v>53</v>
      </c>
      <c r="B7" s="376" t="s">
        <v>240</v>
      </c>
      <c r="C7" s="377"/>
      <c r="D7" s="377"/>
      <c r="E7" s="377"/>
      <c r="F7" s="377"/>
      <c r="G7" s="378"/>
    </row>
    <row r="8" spans="1:7" ht="15" customHeight="1" x14ac:dyDescent="0.25">
      <c r="A8" s="239" t="s">
        <v>54</v>
      </c>
      <c r="B8" s="376" t="s">
        <v>235</v>
      </c>
      <c r="C8" s="377"/>
      <c r="D8" s="377"/>
      <c r="E8" s="377"/>
      <c r="F8" s="377"/>
      <c r="G8" s="378"/>
    </row>
    <row r="9" spans="1:7" ht="15" customHeight="1" x14ac:dyDescent="0.25">
      <c r="A9" s="118" t="s">
        <v>57</v>
      </c>
      <c r="B9" s="379" t="s">
        <v>236</v>
      </c>
      <c r="C9" s="379"/>
      <c r="D9" s="379"/>
      <c r="E9" s="379"/>
      <c r="F9" s="379"/>
      <c r="G9" s="379"/>
    </row>
    <row r="10" spans="1:7" ht="15" customHeight="1" x14ac:dyDescent="0.25">
      <c r="A10" s="239" t="s">
        <v>55</v>
      </c>
      <c r="B10" s="380" t="s">
        <v>198</v>
      </c>
      <c r="C10" s="381"/>
      <c r="D10" s="381"/>
      <c r="E10" s="381"/>
      <c r="F10" s="381"/>
      <c r="G10" s="381"/>
    </row>
    <row r="11" spans="1:7" ht="18.75" x14ac:dyDescent="0.25">
      <c r="A11" s="368" t="s">
        <v>97</v>
      </c>
      <c r="B11" s="368"/>
      <c r="C11" s="368"/>
      <c r="D11" s="368"/>
      <c r="E11" s="368"/>
      <c r="F11" s="368"/>
      <c r="G11" s="368"/>
    </row>
    <row r="12" spans="1:7" x14ac:dyDescent="0.25">
      <c r="A12" s="118" t="s">
        <v>58</v>
      </c>
      <c r="B12" s="366" t="s">
        <v>167</v>
      </c>
      <c r="C12" s="366"/>
      <c r="D12" s="366"/>
      <c r="E12" s="366"/>
      <c r="F12" s="366"/>
      <c r="G12" s="366"/>
    </row>
    <row r="13" spans="1:7" ht="15.75" customHeight="1" x14ac:dyDescent="0.25">
      <c r="A13" s="118" t="s">
        <v>59</v>
      </c>
      <c r="B13" s="375" t="s">
        <v>159</v>
      </c>
      <c r="C13" s="375"/>
      <c r="D13" s="375"/>
      <c r="E13" s="375"/>
      <c r="F13" s="375"/>
      <c r="G13" s="375"/>
    </row>
    <row r="14" spans="1:7" x14ac:dyDescent="0.25">
      <c r="A14" s="118" t="s">
        <v>60</v>
      </c>
      <c r="B14" s="366" t="s">
        <v>169</v>
      </c>
      <c r="C14" s="366"/>
      <c r="D14" s="366"/>
      <c r="E14" s="366"/>
      <c r="F14" s="366"/>
      <c r="G14" s="366"/>
    </row>
    <row r="15" spans="1:7" x14ac:dyDescent="0.25">
      <c r="A15" s="118" t="s">
        <v>61</v>
      </c>
      <c r="B15" s="366" t="s">
        <v>205</v>
      </c>
      <c r="C15" s="362"/>
      <c r="D15" s="362"/>
      <c r="E15" s="362"/>
      <c r="F15" s="362"/>
      <c r="G15" s="362"/>
    </row>
    <row r="16" spans="1:7" x14ac:dyDescent="0.25">
      <c r="A16" s="118" t="s">
        <v>70</v>
      </c>
      <c r="B16" s="362" t="s">
        <v>184</v>
      </c>
      <c r="C16" s="362"/>
      <c r="D16" s="362"/>
      <c r="E16" s="362"/>
      <c r="F16" s="362"/>
      <c r="G16" s="362"/>
    </row>
    <row r="17" spans="1:7" x14ac:dyDescent="0.25">
      <c r="A17" s="118" t="s">
        <v>25</v>
      </c>
      <c r="B17" s="362" t="s">
        <v>185</v>
      </c>
      <c r="C17" s="362"/>
      <c r="D17" s="362"/>
      <c r="E17" s="362"/>
      <c r="F17" s="362"/>
      <c r="G17" s="362"/>
    </row>
    <row r="18" spans="1:7" x14ac:dyDescent="0.25">
      <c r="A18" s="118" t="s">
        <v>26</v>
      </c>
      <c r="B18" s="362" t="s">
        <v>186</v>
      </c>
      <c r="C18" s="362"/>
      <c r="D18" s="362"/>
      <c r="E18" s="362"/>
      <c r="F18" s="362"/>
      <c r="G18" s="362"/>
    </row>
    <row r="19" spans="1:7" x14ac:dyDescent="0.25">
      <c r="A19" s="118" t="s">
        <v>27</v>
      </c>
      <c r="B19" s="362" t="s">
        <v>187</v>
      </c>
      <c r="C19" s="362"/>
      <c r="D19" s="362"/>
      <c r="E19" s="362"/>
      <c r="F19" s="362"/>
      <c r="G19" s="362"/>
    </row>
    <row r="20" spans="1:7" x14ac:dyDescent="0.25">
      <c r="A20" s="118" t="s">
        <v>62</v>
      </c>
      <c r="B20" s="362" t="s">
        <v>193</v>
      </c>
      <c r="C20" s="362"/>
      <c r="D20" s="362"/>
      <c r="E20" s="362"/>
      <c r="F20" s="362"/>
      <c r="G20" s="362"/>
    </row>
    <row r="21" spans="1:7" x14ac:dyDescent="0.25">
      <c r="A21" s="118" t="s">
        <v>63</v>
      </c>
      <c r="B21" s="362" t="s">
        <v>188</v>
      </c>
      <c r="C21" s="362"/>
      <c r="D21" s="362"/>
      <c r="E21" s="362"/>
      <c r="F21" s="362"/>
      <c r="G21" s="362"/>
    </row>
    <row r="22" spans="1:7" x14ac:dyDescent="0.25">
      <c r="A22" s="118" t="s">
        <v>64</v>
      </c>
      <c r="B22" s="362" t="s">
        <v>189</v>
      </c>
      <c r="C22" s="362"/>
      <c r="D22" s="362"/>
      <c r="E22" s="362"/>
      <c r="F22" s="362"/>
      <c r="G22" s="362"/>
    </row>
    <row r="23" spans="1:7" x14ac:dyDescent="0.25">
      <c r="A23" s="118" t="s">
        <v>65</v>
      </c>
      <c r="B23" s="362" t="s">
        <v>170</v>
      </c>
      <c r="C23" s="362"/>
      <c r="D23" s="362"/>
      <c r="E23" s="362"/>
      <c r="F23" s="362"/>
      <c r="G23" s="362"/>
    </row>
    <row r="24" spans="1:7" x14ac:dyDescent="0.25">
      <c r="A24" s="118" t="s">
        <v>87</v>
      </c>
      <c r="B24" s="362" t="s">
        <v>171</v>
      </c>
      <c r="C24" s="362"/>
      <c r="D24" s="362"/>
      <c r="E24" s="362"/>
      <c r="F24" s="362"/>
      <c r="G24" s="362"/>
    </row>
    <row r="25" spans="1:7" x14ac:dyDescent="0.25">
      <c r="A25" s="239" t="s">
        <v>66</v>
      </c>
      <c r="B25" s="362" t="s">
        <v>172</v>
      </c>
      <c r="C25" s="362"/>
      <c r="D25" s="362"/>
      <c r="E25" s="362"/>
      <c r="F25" s="362"/>
      <c r="G25" s="362"/>
    </row>
    <row r="26" spans="1:7" x14ac:dyDescent="0.25">
      <c r="A26" s="239" t="s">
        <v>67</v>
      </c>
      <c r="B26" s="362" t="s">
        <v>173</v>
      </c>
      <c r="C26" s="362"/>
      <c r="D26" s="362"/>
      <c r="E26" s="362"/>
      <c r="F26" s="362"/>
      <c r="G26" s="362"/>
    </row>
    <row r="27" spans="1:7" x14ac:dyDescent="0.25">
      <c r="A27" s="118" t="s">
        <v>68</v>
      </c>
      <c r="B27" s="367" t="s">
        <v>206</v>
      </c>
      <c r="C27" s="367"/>
      <c r="D27" s="367"/>
      <c r="E27" s="367"/>
      <c r="F27" s="367"/>
      <c r="G27" s="367"/>
    </row>
    <row r="28" spans="1:7" x14ac:dyDescent="0.25">
      <c r="A28" s="118" t="s">
        <v>69</v>
      </c>
      <c r="B28" s="372" t="s">
        <v>207</v>
      </c>
      <c r="C28" s="373"/>
      <c r="D28" s="373"/>
      <c r="E28" s="373"/>
      <c r="F28" s="373"/>
      <c r="G28" s="373"/>
    </row>
    <row r="29" spans="1:7" x14ac:dyDescent="0.25">
      <c r="A29" s="118" t="s">
        <v>22</v>
      </c>
      <c r="B29" s="363" t="s">
        <v>208</v>
      </c>
      <c r="C29" s="364"/>
      <c r="D29" s="364"/>
      <c r="E29" s="364"/>
      <c r="F29" s="364"/>
      <c r="G29" s="365"/>
    </row>
    <row r="30" spans="1:7" x14ac:dyDescent="0.25">
      <c r="A30" s="118" t="s">
        <v>21</v>
      </c>
      <c r="B30" s="374" t="s">
        <v>210</v>
      </c>
      <c r="C30" s="374"/>
      <c r="D30" s="374"/>
      <c r="E30" s="374"/>
      <c r="F30" s="374"/>
      <c r="G30" s="374"/>
    </row>
    <row r="31" spans="1:7" x14ac:dyDescent="0.25">
      <c r="A31" s="118" t="s">
        <v>23</v>
      </c>
      <c r="B31" s="363" t="s">
        <v>209</v>
      </c>
      <c r="C31" s="364"/>
      <c r="D31" s="364"/>
      <c r="E31" s="364"/>
      <c r="F31" s="364"/>
      <c r="G31" s="365"/>
    </row>
    <row r="32" spans="1:7" x14ac:dyDescent="0.25">
      <c r="A32" s="118" t="s">
        <v>24</v>
      </c>
      <c r="B32" s="370" t="s">
        <v>232</v>
      </c>
      <c r="C32" s="371"/>
      <c r="D32" s="371"/>
      <c r="E32" s="371"/>
      <c r="F32" s="371"/>
      <c r="G32" s="371"/>
    </row>
    <row r="33" spans="1:7" ht="18.75" x14ac:dyDescent="0.25">
      <c r="A33" s="368" t="s">
        <v>98</v>
      </c>
      <c r="B33" s="368"/>
      <c r="C33" s="368"/>
      <c r="D33" s="368"/>
      <c r="E33" s="368"/>
      <c r="F33" s="368"/>
      <c r="G33" s="368"/>
    </row>
    <row r="34" spans="1:7" x14ac:dyDescent="0.25">
      <c r="A34" s="118" t="s">
        <v>144</v>
      </c>
      <c r="B34" s="362" t="s">
        <v>99</v>
      </c>
      <c r="C34" s="362"/>
      <c r="D34" s="362"/>
      <c r="E34" s="362"/>
      <c r="F34" s="362"/>
      <c r="G34" s="362"/>
    </row>
    <row r="35" spans="1:7" x14ac:dyDescent="0.25">
      <c r="A35" s="118" t="s">
        <v>145</v>
      </c>
      <c r="B35" s="362" t="s">
        <v>100</v>
      </c>
      <c r="C35" s="362"/>
      <c r="D35" s="362"/>
      <c r="E35" s="362"/>
      <c r="F35" s="362"/>
      <c r="G35" s="362"/>
    </row>
    <row r="36" spans="1:7" x14ac:dyDescent="0.25">
      <c r="A36" s="118" t="s">
        <v>146</v>
      </c>
      <c r="B36" s="362" t="s">
        <v>88</v>
      </c>
      <c r="C36" s="362"/>
      <c r="D36" s="362"/>
      <c r="E36" s="362"/>
      <c r="F36" s="362"/>
      <c r="G36" s="362"/>
    </row>
    <row r="37" spans="1:7" x14ac:dyDescent="0.25">
      <c r="A37" s="118" t="s">
        <v>199</v>
      </c>
      <c r="B37" s="369" t="s">
        <v>80</v>
      </c>
      <c r="C37" s="369"/>
      <c r="D37" s="369"/>
      <c r="E37" s="369"/>
      <c r="F37" s="369"/>
      <c r="G37" s="369"/>
    </row>
    <row r="38" spans="1:7" x14ac:dyDescent="0.25">
      <c r="A38" s="118" t="s">
        <v>200</v>
      </c>
      <c r="B38" s="362" t="s">
        <v>79</v>
      </c>
      <c r="C38" s="362"/>
      <c r="D38" s="362"/>
      <c r="E38" s="362"/>
      <c r="F38" s="362"/>
      <c r="G38" s="362"/>
    </row>
    <row r="39" spans="1:7" x14ac:dyDescent="0.25">
      <c r="A39" s="118" t="s">
        <v>201</v>
      </c>
      <c r="B39" s="362" t="s">
        <v>101</v>
      </c>
      <c r="C39" s="362"/>
      <c r="D39" s="362"/>
      <c r="E39" s="362"/>
      <c r="F39" s="362"/>
      <c r="G39" s="362"/>
    </row>
    <row r="40" spans="1:7" x14ac:dyDescent="0.25">
      <c r="A40" s="118" t="s">
        <v>202</v>
      </c>
      <c r="B40" s="366" t="s">
        <v>179</v>
      </c>
      <c r="C40" s="366"/>
      <c r="D40" s="366"/>
      <c r="E40" s="366"/>
      <c r="F40" s="366"/>
      <c r="G40" s="366"/>
    </row>
    <row r="41" spans="1:7" x14ac:dyDescent="0.25">
      <c r="A41" s="118" t="s">
        <v>203</v>
      </c>
      <c r="B41" s="366" t="s">
        <v>78</v>
      </c>
      <c r="C41" s="366"/>
      <c r="D41" s="366"/>
      <c r="E41" s="366"/>
      <c r="F41" s="366"/>
      <c r="G41" s="366"/>
    </row>
    <row r="42" spans="1:7" x14ac:dyDescent="0.25">
      <c r="A42" s="118" t="s">
        <v>204</v>
      </c>
      <c r="B42" s="362" t="s">
        <v>131</v>
      </c>
      <c r="C42" s="362"/>
      <c r="D42" s="362"/>
      <c r="E42" s="362"/>
      <c r="F42" s="362"/>
      <c r="G42" s="362"/>
    </row>
    <row r="43" spans="1:7" ht="30.75" customHeight="1" x14ac:dyDescent="0.25"/>
    <row r="44" spans="1:7" ht="18" customHeight="1" x14ac:dyDescent="0.25"/>
    <row r="46" spans="1:7" ht="33" customHeight="1" x14ac:dyDescent="0.25"/>
    <row r="64" spans="2:2" x14ac:dyDescent="0.25">
      <c r="B64" s="94"/>
    </row>
    <row r="65" spans="2:2" x14ac:dyDescent="0.25">
      <c r="B65" s="94"/>
    </row>
    <row r="66" spans="2:2" x14ac:dyDescent="0.25">
      <c r="B66" s="94"/>
    </row>
    <row r="67" spans="2:2" x14ac:dyDescent="0.25">
      <c r="B67" s="94"/>
    </row>
    <row r="68" spans="2:2" x14ac:dyDescent="0.25">
      <c r="B68" s="94"/>
    </row>
    <row r="69" spans="2:2" x14ac:dyDescent="0.25">
      <c r="B69" s="95"/>
    </row>
    <row r="70" spans="2:2" x14ac:dyDescent="0.25">
      <c r="B70" s="94"/>
    </row>
    <row r="71" spans="2:2" x14ac:dyDescent="0.25">
      <c r="B71" s="94"/>
    </row>
    <row r="72" spans="2:2" x14ac:dyDescent="0.25">
      <c r="B72" s="94"/>
    </row>
    <row r="73" spans="2:2" x14ac:dyDescent="0.25">
      <c r="B73" s="94"/>
    </row>
    <row r="74" spans="2:2" x14ac:dyDescent="0.25">
      <c r="B74" s="94"/>
    </row>
    <row r="75" spans="2:2" x14ac:dyDescent="0.25">
      <c r="B75" s="94"/>
    </row>
    <row r="76" spans="2:2" x14ac:dyDescent="0.25">
      <c r="B76" s="94"/>
    </row>
    <row r="77" spans="2:2" x14ac:dyDescent="0.25">
      <c r="B77" s="94"/>
    </row>
    <row r="78" spans="2:2" x14ac:dyDescent="0.25">
      <c r="B78" s="94"/>
    </row>
    <row r="79" spans="2:2" x14ac:dyDescent="0.25">
      <c r="B79" s="94"/>
    </row>
    <row r="80" spans="2:2" x14ac:dyDescent="0.25">
      <c r="B80" s="94"/>
    </row>
    <row r="81" spans="2:2" x14ac:dyDescent="0.25">
      <c r="B81" s="94"/>
    </row>
  </sheetData>
  <mergeCells count="42">
    <mergeCell ref="B6:G6"/>
    <mergeCell ref="B13:G13"/>
    <mergeCell ref="B14:G14"/>
    <mergeCell ref="A11:G11"/>
    <mergeCell ref="B15:G15"/>
    <mergeCell ref="B12:G12"/>
    <mergeCell ref="B8:G8"/>
    <mergeCell ref="B7:G7"/>
    <mergeCell ref="B9:G9"/>
    <mergeCell ref="B10:G10"/>
    <mergeCell ref="B5:G5"/>
    <mergeCell ref="A1:G1"/>
    <mergeCell ref="A2:G2"/>
    <mergeCell ref="B3:G3"/>
    <mergeCell ref="B4:G4"/>
    <mergeCell ref="B42:G42"/>
    <mergeCell ref="B41:G41"/>
    <mergeCell ref="B27:G27"/>
    <mergeCell ref="A33:G33"/>
    <mergeCell ref="B34:G34"/>
    <mergeCell ref="B35:G35"/>
    <mergeCell ref="B36:G36"/>
    <mergeCell ref="B37:G37"/>
    <mergeCell ref="B38:G38"/>
    <mergeCell ref="B39:G39"/>
    <mergeCell ref="B40:G40"/>
    <mergeCell ref="B32:G32"/>
    <mergeCell ref="B28:G28"/>
    <mergeCell ref="B29:G29"/>
    <mergeCell ref="B30:G30"/>
    <mergeCell ref="B16:G16"/>
    <mergeCell ref="B31:G31"/>
    <mergeCell ref="B22:G22"/>
    <mergeCell ref="B23:G23"/>
    <mergeCell ref="B24:G24"/>
    <mergeCell ref="B26:G26"/>
    <mergeCell ref="B25:G25"/>
    <mergeCell ref="B21:G21"/>
    <mergeCell ref="B17:G17"/>
    <mergeCell ref="B20:G20"/>
    <mergeCell ref="B18:G18"/>
    <mergeCell ref="B19:G19"/>
  </mergeCells>
  <hyperlinks>
    <hyperlink ref="A3" location="'1'!A1" display="Figure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2" location="'9'!A1" display="Figure 9"/>
    <hyperlink ref="A13" location="'10'!A1" display="Figure 10"/>
    <hyperlink ref="A14" location="'11'!A1" display="Figure 11"/>
    <hyperlink ref="A15" location="'12'!A1" display="Figure 12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4" location="'21'!A1" display="Figure 21"/>
    <hyperlink ref="A16" location="'13'!A1" display="Figure 13"/>
    <hyperlink ref="A25:A26" location="'20'!A1" display="Figure 20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30" location="'27'!A1" display="Figure 27"/>
    <hyperlink ref="A32" location="'29'!A1" display="Figure 29"/>
    <hyperlink ref="A29" location="'26'!A1" display="Figure 26"/>
    <hyperlink ref="A31" location="'28'!A1" display="Figure 28"/>
    <hyperlink ref="A34" location="'30'!A1" display="Figure 30"/>
    <hyperlink ref="A21" location="'18'!A1" display="Figure 18"/>
    <hyperlink ref="A22" location="'19'!A1" display="Figure 19"/>
    <hyperlink ref="A23" location="'20'!A1" display="Figure 20"/>
    <hyperlink ref="A10" location="'8'!A1" display="Figure 8"/>
    <hyperlink ref="A42" location="'38'!Область_печати" display="Figure 38"/>
    <hyperlink ref="A39" location="'35'!A1" display="Figure 35"/>
    <hyperlink ref="A40" location="'36'!A1" display="Figure 36"/>
    <hyperlink ref="A41" location="'37'!A1" display="Figure 37"/>
    <hyperlink ref="A35" location="'31'!A1" display="Figure 31"/>
    <hyperlink ref="A36" location="'32'!Область_печати" display="Figure 32"/>
    <hyperlink ref="A37" location="'33'!A1" display="Figure 33"/>
    <hyperlink ref="A38" location="'34'!A1" display="Figure 34"/>
  </hyperlink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O20" sqref="O20:R20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67" customWidth="1"/>
  </cols>
  <sheetData>
    <row r="1" spans="1:18" x14ac:dyDescent="0.25">
      <c r="A1" s="324" t="s">
        <v>58</v>
      </c>
      <c r="B1" s="413" t="str">
        <f>INDEX(Content!$B$3:$G$42,MATCH(A1,Content!$A$3:$A$35,0),1)</f>
        <v>Annual inflation remains elevated.</v>
      </c>
      <c r="C1" s="413"/>
      <c r="D1" s="413"/>
      <c r="E1" s="413"/>
      <c r="F1" s="413"/>
      <c r="G1" s="413"/>
      <c r="H1" s="413"/>
      <c r="I1" s="413"/>
      <c r="J1" s="413"/>
      <c r="K1" s="47"/>
    </row>
    <row r="2" spans="1:18" ht="25.5" x14ac:dyDescent="0.25">
      <c r="A2" s="70" t="s">
        <v>13</v>
      </c>
      <c r="B2" s="70" t="s">
        <v>14</v>
      </c>
      <c r="C2" s="90" t="s">
        <v>15</v>
      </c>
      <c r="D2" s="90" t="s">
        <v>17</v>
      </c>
      <c r="E2" s="91" t="s">
        <v>18</v>
      </c>
      <c r="F2" s="90" t="s">
        <v>19</v>
      </c>
      <c r="G2" s="417" t="s">
        <v>12</v>
      </c>
      <c r="H2" s="418"/>
      <c r="I2" s="418"/>
      <c r="J2" s="419"/>
      <c r="K2" s="47"/>
      <c r="L2" s="48"/>
      <c r="M2" s="48"/>
      <c r="N2" s="48"/>
      <c r="O2" s="48"/>
      <c r="P2" s="48"/>
      <c r="Q2" s="48"/>
      <c r="R2" s="48"/>
    </row>
    <row r="3" spans="1:18" x14ac:dyDescent="0.25">
      <c r="A3" s="414">
        <v>2023</v>
      </c>
      <c r="B3" s="100">
        <v>1</v>
      </c>
      <c r="C3" s="101">
        <v>20.744</v>
      </c>
      <c r="D3" s="101">
        <v>10.641</v>
      </c>
      <c r="E3" s="101">
        <v>6.056</v>
      </c>
      <c r="F3" s="101">
        <v>4.0469999999999997</v>
      </c>
      <c r="G3" s="420" t="s">
        <v>9</v>
      </c>
      <c r="H3" s="421"/>
      <c r="I3" s="421"/>
      <c r="J3" s="422"/>
      <c r="K3" s="47"/>
      <c r="L3" s="48"/>
      <c r="M3" s="48"/>
      <c r="N3" s="48"/>
      <c r="O3" s="48"/>
      <c r="P3" s="48"/>
      <c r="Q3" s="48"/>
      <c r="R3" s="48"/>
    </row>
    <row r="4" spans="1:18" ht="15" customHeight="1" x14ac:dyDescent="0.25">
      <c r="A4" s="414"/>
      <c r="B4" s="102">
        <v>2</v>
      </c>
      <c r="C4" s="101">
        <v>21.281000000000006</v>
      </c>
      <c r="D4" s="101">
        <v>10.86</v>
      </c>
      <c r="E4" s="101">
        <v>6.1349999999999998</v>
      </c>
      <c r="F4" s="101">
        <v>4.2530000000000001</v>
      </c>
      <c r="G4" s="420" t="s">
        <v>8</v>
      </c>
      <c r="H4" s="421"/>
      <c r="I4" s="421"/>
      <c r="J4" s="422"/>
      <c r="K4" s="47"/>
      <c r="L4" s="48"/>
      <c r="M4" s="48"/>
      <c r="N4" s="48"/>
      <c r="O4" s="48"/>
      <c r="P4" s="48"/>
      <c r="Q4" s="48"/>
      <c r="R4" s="48"/>
    </row>
    <row r="5" spans="1:18" x14ac:dyDescent="0.25">
      <c r="A5" s="414"/>
      <c r="B5" s="102">
        <v>3</v>
      </c>
      <c r="C5" s="101">
        <v>18.055000000000007</v>
      </c>
      <c r="D5" s="101">
        <v>8.7029999999999994</v>
      </c>
      <c r="E5" s="101">
        <v>5.3159999999999998</v>
      </c>
      <c r="F5" s="101">
        <v>3.9980000000000002</v>
      </c>
      <c r="G5" s="48"/>
      <c r="H5" s="48"/>
      <c r="I5" s="48"/>
      <c r="K5" s="47"/>
      <c r="L5" s="48"/>
      <c r="M5" s="48"/>
      <c r="N5" s="48"/>
      <c r="O5" s="48"/>
      <c r="P5" s="48"/>
      <c r="Q5" s="48"/>
      <c r="R5" s="48"/>
    </row>
    <row r="6" spans="1:18" x14ac:dyDescent="0.25">
      <c r="A6" s="414"/>
      <c r="B6" s="102">
        <v>4</v>
      </c>
      <c r="C6" s="101">
        <v>16.78</v>
      </c>
      <c r="D6" s="101">
        <v>7.7030000000000003</v>
      </c>
      <c r="E6" s="101">
        <v>5.3049999999999997</v>
      </c>
      <c r="F6" s="101">
        <v>3.7719999999999998</v>
      </c>
      <c r="G6" s="48"/>
      <c r="H6" s="48"/>
      <c r="I6" s="48"/>
      <c r="K6" s="47"/>
      <c r="L6" s="48"/>
      <c r="M6" s="48"/>
      <c r="N6" s="48"/>
      <c r="O6" s="48"/>
      <c r="P6" s="48"/>
      <c r="Q6" s="48"/>
      <c r="R6" s="48"/>
    </row>
    <row r="7" spans="1:18" x14ac:dyDescent="0.25">
      <c r="A7" s="414"/>
      <c r="B7" s="102">
        <v>5</v>
      </c>
      <c r="C7" s="101">
        <v>15.864999999999995</v>
      </c>
      <c r="D7" s="101">
        <v>7.1219999999999999</v>
      </c>
      <c r="E7" s="101">
        <v>4.9969999999999999</v>
      </c>
      <c r="F7" s="101">
        <v>3.7440000000000002</v>
      </c>
      <c r="G7" s="48"/>
      <c r="H7" s="48"/>
      <c r="I7" s="48"/>
      <c r="K7" s="47"/>
      <c r="L7" s="48"/>
      <c r="M7" s="48"/>
      <c r="N7" s="48"/>
      <c r="O7" s="48"/>
      <c r="P7" s="48"/>
      <c r="Q7" s="48"/>
      <c r="R7" s="48"/>
    </row>
    <row r="8" spans="1:18" x14ac:dyDescent="0.25">
      <c r="A8" s="414"/>
      <c r="B8" s="102">
        <v>6</v>
      </c>
      <c r="C8" s="101">
        <v>14.578999999999994</v>
      </c>
      <c r="D8" s="101">
        <v>6.2880000000000003</v>
      </c>
      <c r="E8" s="101">
        <v>4.5949999999999998</v>
      </c>
      <c r="F8" s="101">
        <v>3.6930000000000001</v>
      </c>
      <c r="G8" s="48"/>
      <c r="H8" s="48"/>
      <c r="I8" s="48"/>
      <c r="K8" s="47"/>
      <c r="L8" s="48"/>
      <c r="M8" s="48"/>
      <c r="N8" s="48"/>
      <c r="O8" s="48"/>
      <c r="P8" s="48"/>
      <c r="Q8" s="48"/>
      <c r="R8" s="48"/>
    </row>
    <row r="9" spans="1:18" x14ac:dyDescent="0.25">
      <c r="A9" s="414"/>
      <c r="B9" s="102">
        <v>7</v>
      </c>
      <c r="C9" s="101">
        <v>13.953000000000003</v>
      </c>
      <c r="D9" s="101">
        <v>5.7779999999999996</v>
      </c>
      <c r="E9" s="101">
        <v>4.4139999999999997</v>
      </c>
      <c r="F9" s="101">
        <v>3.754</v>
      </c>
      <c r="G9" s="48"/>
      <c r="H9" s="48"/>
      <c r="I9" s="48"/>
      <c r="K9" s="47"/>
      <c r="L9" s="48"/>
      <c r="M9" s="48"/>
      <c r="N9" s="48"/>
      <c r="O9" s="48"/>
      <c r="P9" s="48"/>
      <c r="Q9" s="48"/>
      <c r="R9" s="48"/>
    </row>
    <row r="10" spans="1:18" x14ac:dyDescent="0.25">
      <c r="A10" s="415"/>
      <c r="B10" s="102">
        <v>8</v>
      </c>
      <c r="C10" s="101">
        <v>13.149000000000001</v>
      </c>
      <c r="D10" s="101">
        <v>5.3220000000000001</v>
      </c>
      <c r="E10" s="101">
        <v>3.972</v>
      </c>
      <c r="F10" s="101">
        <v>3.8420000000000001</v>
      </c>
      <c r="G10" s="48"/>
      <c r="H10" s="48"/>
      <c r="I10" s="48"/>
      <c r="K10" s="47"/>
      <c r="L10" s="48"/>
      <c r="M10" s="48"/>
      <c r="N10" s="48"/>
      <c r="O10" s="48"/>
      <c r="P10" s="48"/>
      <c r="Q10" s="48"/>
      <c r="R10" s="48"/>
    </row>
    <row r="11" spans="1:18" x14ac:dyDescent="0.25">
      <c r="A11" s="415"/>
      <c r="B11" s="102">
        <v>9</v>
      </c>
      <c r="C11" s="101">
        <v>11.765000000000001</v>
      </c>
      <c r="D11" s="101">
        <v>4.7679999999999998</v>
      </c>
      <c r="E11" s="101">
        <v>3.5390000000000001</v>
      </c>
      <c r="F11" s="101">
        <v>3.4449999999999998</v>
      </c>
      <c r="G11" s="48"/>
      <c r="H11" s="48"/>
      <c r="I11" s="48"/>
      <c r="K11" s="47"/>
      <c r="L11" s="48"/>
      <c r="M11" s="48"/>
      <c r="N11" s="48"/>
      <c r="O11" s="48"/>
      <c r="P11" s="48"/>
      <c r="Q11" s="48"/>
      <c r="R11" s="48"/>
    </row>
    <row r="12" spans="1:18" x14ac:dyDescent="0.25">
      <c r="A12" s="415"/>
      <c r="B12" s="102">
        <v>10</v>
      </c>
      <c r="C12" s="101">
        <v>10.774000000000001</v>
      </c>
      <c r="D12" s="101">
        <v>4.3010000000000002</v>
      </c>
      <c r="E12" s="101">
        <v>3.2410000000000001</v>
      </c>
      <c r="F12" s="101">
        <v>3.218</v>
      </c>
      <c r="G12" s="48"/>
      <c r="H12" s="48"/>
      <c r="I12" s="48"/>
      <c r="K12" s="423"/>
      <c r="L12" s="48"/>
      <c r="M12" s="48"/>
      <c r="N12" s="48"/>
      <c r="O12" s="48"/>
      <c r="P12" s="48"/>
      <c r="Q12" s="48"/>
      <c r="R12" s="48"/>
    </row>
    <row r="13" spans="1:18" x14ac:dyDescent="0.25">
      <c r="A13" s="415"/>
      <c r="B13" s="102">
        <v>11</v>
      </c>
      <c r="C13" s="101">
        <v>10.254000000000005</v>
      </c>
      <c r="D13" s="101">
        <v>3.855</v>
      </c>
      <c r="E13" s="101">
        <v>2.9289999999999998</v>
      </c>
      <c r="F13" s="101">
        <v>3.4609999999999999</v>
      </c>
      <c r="G13" s="48"/>
      <c r="H13" s="48"/>
      <c r="I13" s="48"/>
      <c r="K13" s="423"/>
      <c r="L13" s="48"/>
      <c r="M13" s="48"/>
      <c r="N13" s="48"/>
      <c r="O13" s="48"/>
      <c r="P13" s="48"/>
      <c r="Q13" s="48"/>
      <c r="R13" s="48"/>
    </row>
    <row r="14" spans="1:18" x14ac:dyDescent="0.25">
      <c r="A14" s="416"/>
      <c r="B14" s="102">
        <v>12</v>
      </c>
      <c r="C14" s="101">
        <v>9.7879999999999967</v>
      </c>
      <c r="D14" s="101">
        <v>3.5539999999999998</v>
      </c>
      <c r="E14" s="101">
        <v>2.7090000000000001</v>
      </c>
      <c r="F14" s="101">
        <v>3.5270000000000001</v>
      </c>
      <c r="G14" s="48"/>
      <c r="H14" s="48"/>
      <c r="I14" s="48"/>
      <c r="K14" s="423"/>
      <c r="L14" s="48"/>
      <c r="M14" s="48"/>
      <c r="N14" s="48"/>
      <c r="O14" s="48"/>
      <c r="P14" s="48"/>
      <c r="Q14" s="48"/>
      <c r="R14" s="48"/>
    </row>
    <row r="15" spans="1:18" x14ac:dyDescent="0.25">
      <c r="A15" s="424">
        <v>2024</v>
      </c>
      <c r="B15" s="102">
        <v>1</v>
      </c>
      <c r="C15" s="101">
        <v>9.5040000000000049</v>
      </c>
      <c r="D15" s="101">
        <v>3.4420000000000002</v>
      </c>
      <c r="E15" s="101">
        <v>2.669</v>
      </c>
      <c r="F15" s="101">
        <v>3.3929999999999998</v>
      </c>
      <c r="G15" s="48"/>
      <c r="H15" s="48"/>
      <c r="I15" s="48"/>
      <c r="K15" s="47"/>
      <c r="L15" s="48"/>
      <c r="M15" s="48"/>
      <c r="N15" s="48"/>
      <c r="O15" s="48"/>
      <c r="P15" s="48"/>
      <c r="Q15" s="48"/>
      <c r="R15" s="48"/>
    </row>
    <row r="16" spans="1:18" x14ac:dyDescent="0.25">
      <c r="A16" s="425"/>
      <c r="B16" s="103">
        <v>2</v>
      </c>
      <c r="C16" s="101">
        <v>9.2920000000000016</v>
      </c>
      <c r="D16" s="101">
        <v>3.03</v>
      </c>
      <c r="E16" s="101">
        <v>2.6309999999999998</v>
      </c>
      <c r="F16" s="101">
        <v>3.609</v>
      </c>
      <c r="G16" s="48"/>
      <c r="H16" s="48"/>
      <c r="I16" s="48"/>
      <c r="K16" s="47"/>
      <c r="L16" s="48"/>
      <c r="M16" s="48"/>
      <c r="N16" s="48"/>
      <c r="O16" s="48"/>
      <c r="P16" s="48"/>
      <c r="Q16" s="48"/>
      <c r="R16" s="48"/>
    </row>
    <row r="17" spans="1:18" x14ac:dyDescent="0.25">
      <c r="A17" s="425"/>
      <c r="B17" s="103">
        <v>3</v>
      </c>
      <c r="C17" s="101">
        <v>9.0699999999999932</v>
      </c>
      <c r="D17" s="101">
        <v>2.8140000000000001</v>
      </c>
      <c r="E17" s="101">
        <v>2.532</v>
      </c>
      <c r="F17" s="101">
        <v>3.7069999999999999</v>
      </c>
      <c r="G17" s="48"/>
      <c r="H17" s="48"/>
      <c r="I17" s="48"/>
      <c r="K17" s="47"/>
      <c r="L17" s="48"/>
      <c r="M17" s="48"/>
      <c r="N17" s="48"/>
      <c r="O17" s="48"/>
      <c r="P17" s="48"/>
      <c r="Q17" s="48"/>
      <c r="R17" s="48"/>
    </row>
    <row r="18" spans="1:18" x14ac:dyDescent="0.25">
      <c r="A18" s="425"/>
      <c r="B18" s="103">
        <v>4</v>
      </c>
      <c r="C18" s="101">
        <v>8.7189999999999941</v>
      </c>
      <c r="D18" s="101">
        <v>2.5790000000000002</v>
      </c>
      <c r="E18" s="101">
        <v>2.351</v>
      </c>
      <c r="F18" s="101">
        <v>3.79</v>
      </c>
      <c r="G18" s="48"/>
      <c r="H18" s="48"/>
      <c r="I18" s="48"/>
      <c r="K18" s="47"/>
      <c r="L18" s="48"/>
      <c r="M18" s="48"/>
      <c r="N18" s="48"/>
      <c r="O18" s="48"/>
      <c r="P18" s="48"/>
      <c r="Q18" s="48"/>
      <c r="R18" s="48"/>
    </row>
    <row r="19" spans="1:18" x14ac:dyDescent="0.25">
      <c r="A19" s="425"/>
      <c r="B19" s="103">
        <v>5</v>
      </c>
      <c r="C19" s="101">
        <v>8.4819999999999993</v>
      </c>
      <c r="D19" s="101">
        <v>2.33</v>
      </c>
      <c r="E19" s="101">
        <v>2.2570000000000001</v>
      </c>
      <c r="F19" s="101">
        <v>3.9020000000000001</v>
      </c>
      <c r="G19" s="48"/>
      <c r="H19" s="48"/>
      <c r="I19" s="48"/>
      <c r="K19" s="47"/>
      <c r="L19" s="48"/>
      <c r="M19" s="48"/>
      <c r="N19" s="48"/>
      <c r="O19" s="48"/>
      <c r="P19" s="48"/>
      <c r="Q19" s="48"/>
      <c r="R19" s="48"/>
    </row>
    <row r="20" spans="1:18" x14ac:dyDescent="0.25">
      <c r="A20" s="425"/>
      <c r="B20" s="103">
        <v>6</v>
      </c>
      <c r="C20" s="101">
        <v>8.3659999999999997</v>
      </c>
      <c r="D20" s="101">
        <v>2.23</v>
      </c>
      <c r="E20" s="101">
        <v>2.2850000000000001</v>
      </c>
      <c r="F20" s="101">
        <v>3.8439999999999999</v>
      </c>
      <c r="G20" s="48"/>
      <c r="H20" s="48"/>
      <c r="I20" s="48"/>
      <c r="K20" s="47"/>
      <c r="L20" s="48"/>
      <c r="M20" s="48"/>
      <c r="N20" s="48"/>
      <c r="O20" s="384" t="s">
        <v>5</v>
      </c>
      <c r="P20" s="384"/>
      <c r="Q20" s="384"/>
      <c r="R20" s="384"/>
    </row>
    <row r="21" spans="1:18" x14ac:dyDescent="0.25">
      <c r="A21" s="425"/>
      <c r="B21" s="103">
        <v>7</v>
      </c>
      <c r="C21" s="101">
        <v>8.5589999999999975</v>
      </c>
      <c r="D21" s="101">
        <v>2.3170000000000002</v>
      </c>
      <c r="E21" s="101">
        <v>2.2250000000000001</v>
      </c>
      <c r="F21" s="101">
        <v>4.0110000000000001</v>
      </c>
      <c r="G21" s="48"/>
      <c r="H21" s="48"/>
      <c r="I21" s="48"/>
      <c r="K21" s="47"/>
      <c r="L21" s="48"/>
      <c r="M21" s="48"/>
      <c r="N21" s="48"/>
      <c r="O21" s="48"/>
      <c r="P21" s="48"/>
      <c r="Q21" s="48"/>
      <c r="R21" s="48"/>
    </row>
    <row r="22" spans="1:18" x14ac:dyDescent="0.25">
      <c r="A22" s="425"/>
      <c r="B22" s="103">
        <v>8</v>
      </c>
      <c r="C22" s="101">
        <v>8.4440000000000026</v>
      </c>
      <c r="D22" s="101">
        <v>2.3239999999999998</v>
      </c>
      <c r="E22" s="101">
        <v>2.3330000000000002</v>
      </c>
      <c r="F22" s="101">
        <v>3.7810000000000001</v>
      </c>
      <c r="G22" s="48"/>
      <c r="H22" s="48"/>
      <c r="I22" s="48"/>
      <c r="K22" s="47"/>
      <c r="L22" s="48"/>
      <c r="M22" s="48"/>
      <c r="N22" s="48"/>
      <c r="O22" s="48"/>
      <c r="P22" s="48"/>
      <c r="Q22" s="48"/>
      <c r="R22" s="48"/>
    </row>
    <row r="23" spans="1:18" x14ac:dyDescent="0.25">
      <c r="A23" s="425"/>
      <c r="B23" s="103">
        <v>9</v>
      </c>
      <c r="C23" s="101">
        <v>8.2930000000000064</v>
      </c>
      <c r="D23" s="101">
        <v>2.2010000000000001</v>
      </c>
      <c r="E23" s="101">
        <v>2.294</v>
      </c>
      <c r="F23" s="101">
        <v>3.7930000000000001</v>
      </c>
      <c r="G23" s="48"/>
      <c r="H23" s="48"/>
      <c r="I23" s="48"/>
      <c r="K23" s="47"/>
      <c r="L23" s="48"/>
      <c r="M23" s="48"/>
      <c r="N23" s="48"/>
      <c r="O23" s="48"/>
      <c r="P23" s="48"/>
      <c r="Q23" s="48"/>
      <c r="R23" s="48"/>
    </row>
    <row r="24" spans="1:18" x14ac:dyDescent="0.25">
      <c r="A24" s="425"/>
      <c r="B24" s="103">
        <v>10</v>
      </c>
      <c r="C24" s="101">
        <v>8.4789999999999992</v>
      </c>
      <c r="D24" s="101">
        <v>2.1219999999999999</v>
      </c>
      <c r="E24" s="101">
        <v>2.3769999999999998</v>
      </c>
      <c r="F24" s="101">
        <v>3.9740000000000002</v>
      </c>
      <c r="G24" s="48"/>
      <c r="H24" s="48"/>
      <c r="I24" s="48"/>
      <c r="K24" s="47"/>
      <c r="L24" s="48"/>
      <c r="M24" s="48"/>
      <c r="N24" s="48"/>
      <c r="O24" s="48"/>
      <c r="P24" s="48"/>
      <c r="Q24" s="48"/>
      <c r="R24" s="48"/>
    </row>
    <row r="25" spans="1:18" x14ac:dyDescent="0.25">
      <c r="A25" s="425"/>
      <c r="B25" s="103">
        <v>11</v>
      </c>
      <c r="C25" s="101">
        <v>8.4339999999999975</v>
      </c>
      <c r="D25" s="101">
        <v>2.2890000000000001</v>
      </c>
      <c r="E25" s="101">
        <v>2.41</v>
      </c>
      <c r="F25" s="101">
        <v>3.73</v>
      </c>
      <c r="G25" s="48"/>
      <c r="H25" s="48"/>
      <c r="I25" s="48"/>
      <c r="K25" s="47"/>
      <c r="L25" s="48"/>
      <c r="M25" s="48"/>
      <c r="N25" s="48"/>
      <c r="O25" s="48"/>
      <c r="P25" s="48"/>
      <c r="Q25" s="48"/>
      <c r="R25" s="48"/>
    </row>
    <row r="26" spans="1:18" x14ac:dyDescent="0.25">
      <c r="A26" s="425"/>
      <c r="B26" s="103">
        <v>12</v>
      </c>
      <c r="C26" s="101">
        <v>8.5840000000000032</v>
      </c>
      <c r="D26" s="101">
        <v>2.3439999999999999</v>
      </c>
      <c r="E26" s="101">
        <v>2.4929999999999999</v>
      </c>
      <c r="F26" s="101">
        <v>3.7429999999999999</v>
      </c>
      <c r="G26" s="48"/>
      <c r="H26" s="48"/>
      <c r="I26" s="48"/>
      <c r="K26" s="47"/>
      <c r="L26" s="48"/>
      <c r="M26" s="48"/>
      <c r="N26" s="48"/>
      <c r="O26" s="48"/>
      <c r="P26" s="48"/>
      <c r="Q26" s="48"/>
      <c r="R26" s="48"/>
    </row>
    <row r="27" spans="1:18" x14ac:dyDescent="0.25">
      <c r="A27" s="410">
        <v>2025</v>
      </c>
      <c r="B27" s="103">
        <v>1</v>
      </c>
      <c r="C27" s="101">
        <v>8.875</v>
      </c>
      <c r="D27" s="101">
        <v>2.3980000000000001</v>
      </c>
      <c r="E27" s="101">
        <v>2.4729999999999999</v>
      </c>
      <c r="F27" s="101">
        <v>4.0010000000000003</v>
      </c>
      <c r="G27" s="48"/>
      <c r="H27" s="48"/>
      <c r="I27" s="48"/>
      <c r="K27" s="47"/>
      <c r="L27" s="48"/>
      <c r="M27" s="48"/>
      <c r="N27" s="48"/>
      <c r="O27" s="48"/>
      <c r="P27" s="48"/>
      <c r="Q27" s="48"/>
      <c r="R27" s="48"/>
    </row>
    <row r="28" spans="1:18" x14ac:dyDescent="0.25">
      <c r="A28" s="411"/>
      <c r="B28" s="103">
        <v>2</v>
      </c>
      <c r="C28" s="101">
        <v>9.4</v>
      </c>
      <c r="D28" s="101">
        <v>2.7160000000000002</v>
      </c>
      <c r="E28" s="101">
        <v>2.5680000000000001</v>
      </c>
      <c r="F28" s="101">
        <v>4.085</v>
      </c>
      <c r="G28" s="48"/>
      <c r="H28" s="48"/>
      <c r="I28" s="48"/>
      <c r="K28" s="47"/>
      <c r="L28" s="48"/>
      <c r="M28" s="48"/>
      <c r="N28" s="48"/>
      <c r="O28" s="48"/>
      <c r="P28" s="48"/>
      <c r="Q28" s="48"/>
      <c r="R28" s="48"/>
    </row>
    <row r="29" spans="1:18" x14ac:dyDescent="0.25">
      <c r="A29" s="411"/>
      <c r="B29" s="174">
        <v>3</v>
      </c>
      <c r="C29" s="175">
        <v>10</v>
      </c>
      <c r="D29" s="175">
        <v>3.137</v>
      </c>
      <c r="E29" s="175">
        <v>2.6890000000000001</v>
      </c>
      <c r="F29" s="175">
        <v>4.1520000000000001</v>
      </c>
      <c r="G29" s="48"/>
      <c r="H29" s="48"/>
      <c r="I29" s="48"/>
      <c r="K29" s="47"/>
      <c r="L29" s="48"/>
      <c r="M29" s="48"/>
      <c r="N29" s="48"/>
      <c r="O29" s="48"/>
      <c r="P29" s="48"/>
      <c r="Q29" s="48"/>
      <c r="R29" s="48"/>
    </row>
    <row r="30" spans="1:18" x14ac:dyDescent="0.25">
      <c r="A30" s="411"/>
      <c r="B30" s="174">
        <v>4</v>
      </c>
      <c r="C30" s="175">
        <v>10.7</v>
      </c>
      <c r="D30" s="175">
        <v>3.5219999999999998</v>
      </c>
      <c r="E30" s="175">
        <v>2.645</v>
      </c>
      <c r="F30" s="175">
        <v>4.5069999999999997</v>
      </c>
      <c r="G30" s="48"/>
      <c r="H30" s="48"/>
      <c r="I30" s="48"/>
      <c r="K30" s="47"/>
      <c r="L30" s="48"/>
      <c r="M30" s="48"/>
      <c r="N30" s="48"/>
      <c r="O30" s="48"/>
      <c r="P30" s="48"/>
      <c r="Q30" s="48"/>
      <c r="R30" s="48"/>
    </row>
    <row r="31" spans="1:18" x14ac:dyDescent="0.25">
      <c r="A31" s="411"/>
      <c r="B31" s="174">
        <v>5</v>
      </c>
      <c r="C31" s="233">
        <v>11.3</v>
      </c>
      <c r="D31" s="174">
        <v>4</v>
      </c>
      <c r="E31" s="174">
        <v>2.7</v>
      </c>
      <c r="F31" s="174">
        <v>4.5999999999999996</v>
      </c>
      <c r="G31" s="48"/>
      <c r="H31" s="48"/>
      <c r="I31" s="48"/>
      <c r="K31" s="56"/>
      <c r="L31" s="48"/>
      <c r="M31" s="48"/>
      <c r="N31" s="48"/>
      <c r="O31" s="48"/>
      <c r="P31" s="48"/>
      <c r="Q31" s="48"/>
      <c r="R31" s="48"/>
    </row>
    <row r="32" spans="1:18" x14ac:dyDescent="0.25">
      <c r="A32" s="411"/>
      <c r="B32" s="174">
        <v>6</v>
      </c>
      <c r="C32" s="175">
        <v>11.8</v>
      </c>
      <c r="D32" s="175">
        <v>4.3890000000000002</v>
      </c>
      <c r="E32" s="175">
        <v>2.8260000000000001</v>
      </c>
      <c r="F32" s="175">
        <v>4.62</v>
      </c>
      <c r="G32" s="48"/>
      <c r="H32" s="48"/>
      <c r="I32" s="48"/>
      <c r="K32" s="56"/>
      <c r="L32" s="48"/>
      <c r="M32" s="48"/>
      <c r="N32" s="48"/>
      <c r="O32" s="48"/>
      <c r="P32" s="48"/>
      <c r="Q32" s="48"/>
      <c r="R32" s="48"/>
    </row>
    <row r="33" spans="1:18" x14ac:dyDescent="0.25">
      <c r="A33" s="412"/>
      <c r="B33" s="174">
        <v>7</v>
      </c>
      <c r="C33" s="175">
        <v>11.8</v>
      </c>
      <c r="D33" s="175">
        <v>4.6210000000000004</v>
      </c>
      <c r="E33" s="175">
        <v>2.835</v>
      </c>
      <c r="F33" s="175">
        <v>4.3040000000000003</v>
      </c>
      <c r="G33" s="48"/>
      <c r="H33" s="48"/>
      <c r="I33" s="48"/>
      <c r="K33" s="56"/>
      <c r="L33" s="48"/>
      <c r="M33" s="48"/>
      <c r="N33" s="48"/>
      <c r="O33" s="48"/>
      <c r="P33" s="48"/>
      <c r="Q33" s="48"/>
      <c r="R33" s="48"/>
    </row>
    <row r="34" spans="1:18" x14ac:dyDescent="0.25">
      <c r="G34" s="48"/>
      <c r="H34" s="48"/>
      <c r="I34" s="48"/>
      <c r="K34" s="56"/>
      <c r="L34" s="48"/>
      <c r="M34" s="48"/>
      <c r="N34" s="48"/>
      <c r="O34" s="48"/>
      <c r="P34" s="48"/>
      <c r="Q34" s="48"/>
      <c r="R34" s="48"/>
    </row>
    <row r="35" spans="1:18" x14ac:dyDescent="0.25">
      <c r="G35" s="48"/>
      <c r="H35" s="48"/>
      <c r="I35" s="48"/>
      <c r="K35" s="56"/>
      <c r="L35" s="48"/>
      <c r="M35" s="48"/>
      <c r="N35" s="48"/>
      <c r="O35" s="48"/>
      <c r="P35" s="48"/>
      <c r="Q35" s="48"/>
      <c r="R35" s="48"/>
    </row>
    <row r="36" spans="1:18" x14ac:dyDescent="0.25">
      <c r="G36" s="48"/>
      <c r="H36" s="48"/>
      <c r="I36" s="48"/>
      <c r="K36" s="56"/>
      <c r="L36" s="48"/>
      <c r="M36" s="48"/>
      <c r="N36" s="48"/>
      <c r="O36" s="48"/>
      <c r="P36" s="48"/>
      <c r="Q36" s="48"/>
      <c r="R36" s="48"/>
    </row>
  </sheetData>
  <mergeCells count="9">
    <mergeCell ref="A27:A33"/>
    <mergeCell ref="B1:J1"/>
    <mergeCell ref="O20:R20"/>
    <mergeCell ref="A3:A14"/>
    <mergeCell ref="G2:J2"/>
    <mergeCell ref="G3:J3"/>
    <mergeCell ref="G4:J4"/>
    <mergeCell ref="K12:K14"/>
    <mergeCell ref="A15:A26"/>
  </mergeCells>
  <hyperlinks>
    <hyperlink ref="O20:R20" location="Content!A1" display="Content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48"/>
  <sheetViews>
    <sheetView view="pageBreakPreview" zoomScaleNormal="85" zoomScaleSheetLayoutView="100" workbookViewId="0">
      <selection activeCell="T25" sqref="T25:W25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67" customWidth="1"/>
  </cols>
  <sheetData>
    <row r="1" spans="1:23" x14ac:dyDescent="0.25">
      <c r="A1" s="324" t="s">
        <v>59</v>
      </c>
      <c r="B1" s="429" t="str">
        <f>INDEX(Content!$B$3:$G$42,MATCH(A1,Content!$A$3:$A$35,0),1)</f>
        <v>Various monthly inflation measures remain elevated.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64"/>
      <c r="O1" s="48"/>
      <c r="P1" s="48"/>
      <c r="Q1" s="48"/>
      <c r="R1" s="48"/>
      <c r="S1" s="48"/>
      <c r="T1" s="48"/>
      <c r="U1" s="48"/>
      <c r="V1" s="48"/>
      <c r="W1" s="48"/>
    </row>
    <row r="2" spans="1:23" ht="25.5" x14ac:dyDescent="0.25">
      <c r="A2" s="98" t="s">
        <v>13</v>
      </c>
      <c r="B2" s="98" t="s">
        <v>14</v>
      </c>
      <c r="C2" s="434" t="s">
        <v>109</v>
      </c>
      <c r="D2" s="435"/>
      <c r="E2" s="436" t="s">
        <v>148</v>
      </c>
      <c r="F2" s="437"/>
      <c r="G2" s="66" t="s">
        <v>20</v>
      </c>
      <c r="H2" s="66" t="s">
        <v>107</v>
      </c>
      <c r="I2" s="98" t="s">
        <v>108</v>
      </c>
      <c r="J2" s="90" t="s">
        <v>106</v>
      </c>
      <c r="K2" s="441" t="s">
        <v>16</v>
      </c>
      <c r="L2" s="442"/>
      <c r="M2" s="443"/>
      <c r="N2" s="64"/>
      <c r="O2" s="48"/>
      <c r="P2" s="48"/>
      <c r="Q2" s="48"/>
      <c r="R2" s="48"/>
      <c r="S2" s="48"/>
      <c r="T2" s="48"/>
      <c r="U2" s="48"/>
      <c r="V2" s="48"/>
      <c r="W2" s="48"/>
    </row>
    <row r="3" spans="1:23" x14ac:dyDescent="0.25">
      <c r="A3" s="438">
        <v>2023</v>
      </c>
      <c r="B3" s="65">
        <v>1</v>
      </c>
      <c r="C3" s="176">
        <v>1.1722856491344658</v>
      </c>
      <c r="D3" s="176">
        <v>0.79666212411568438</v>
      </c>
      <c r="E3" s="176">
        <v>0.4074123783648389</v>
      </c>
      <c r="F3" s="176">
        <v>0.4074123783648389</v>
      </c>
      <c r="G3" s="176">
        <v>0.97443485457685597</v>
      </c>
      <c r="H3" s="176">
        <v>0.95506124167808082</v>
      </c>
      <c r="I3" s="176">
        <v>1.0795453889839735</v>
      </c>
      <c r="J3" s="176">
        <v>1.063999999999993</v>
      </c>
      <c r="K3" s="420" t="s">
        <v>9</v>
      </c>
      <c r="L3" s="421"/>
      <c r="M3" s="421"/>
      <c r="N3" s="64"/>
      <c r="O3" s="48"/>
      <c r="P3" s="48"/>
      <c r="Q3" s="48"/>
      <c r="R3" s="48"/>
      <c r="S3" s="48"/>
      <c r="T3" s="48"/>
      <c r="U3" s="48"/>
      <c r="V3" s="48"/>
      <c r="W3" s="48"/>
    </row>
    <row r="4" spans="1:23" ht="15" customHeight="1" x14ac:dyDescent="0.25">
      <c r="A4" s="438"/>
      <c r="B4" s="65">
        <v>2</v>
      </c>
      <c r="C4" s="176">
        <v>1.16917391686043</v>
      </c>
      <c r="D4" s="176">
        <v>0.86544560777919344</v>
      </c>
      <c r="E4" s="176">
        <v>0.4074123783648389</v>
      </c>
      <c r="F4" s="176">
        <v>0.4074123783648389</v>
      </c>
      <c r="G4" s="176">
        <v>1.0329184455329994</v>
      </c>
      <c r="H4" s="176">
        <v>1.0866370447738518</v>
      </c>
      <c r="I4" s="176">
        <v>1.0261024720286638</v>
      </c>
      <c r="J4" s="176">
        <v>1.257000000000005</v>
      </c>
      <c r="K4" s="420" t="s">
        <v>8</v>
      </c>
      <c r="L4" s="421"/>
      <c r="M4" s="421"/>
      <c r="N4" s="64"/>
      <c r="O4" s="48"/>
      <c r="P4" s="48"/>
      <c r="Q4" s="48"/>
      <c r="R4" s="48"/>
      <c r="S4" s="48"/>
      <c r="T4" s="48"/>
      <c r="U4" s="48"/>
      <c r="V4" s="48"/>
      <c r="W4" s="48"/>
    </row>
    <row r="5" spans="1:23" x14ac:dyDescent="0.25">
      <c r="A5" s="438"/>
      <c r="B5" s="65">
        <v>3</v>
      </c>
      <c r="C5" s="176">
        <v>1.0121328869367545</v>
      </c>
      <c r="D5" s="176">
        <v>0.73178525255642057</v>
      </c>
      <c r="E5" s="176">
        <v>0.4074123783648389</v>
      </c>
      <c r="F5" s="176">
        <v>0.4074123783648389</v>
      </c>
      <c r="G5" s="176">
        <v>0.88359152562307486</v>
      </c>
      <c r="H5" s="176">
        <v>0.77662147453776242</v>
      </c>
      <c r="I5" s="176">
        <v>0.93943992032989831</v>
      </c>
      <c r="J5" s="176">
        <v>0.89400000000000546</v>
      </c>
      <c r="K5" s="48"/>
      <c r="L5" s="48"/>
      <c r="M5" s="48"/>
      <c r="N5" s="64"/>
      <c r="O5" s="48"/>
      <c r="P5" s="48"/>
      <c r="Q5" s="48"/>
      <c r="R5" s="48"/>
      <c r="S5" s="48"/>
      <c r="T5" s="48"/>
      <c r="U5" s="48"/>
      <c r="V5" s="48"/>
      <c r="W5" s="48"/>
    </row>
    <row r="6" spans="1:23" x14ac:dyDescent="0.25">
      <c r="A6" s="438"/>
      <c r="B6" s="65">
        <v>4</v>
      </c>
      <c r="C6" s="176">
        <v>1.0203276362785516</v>
      </c>
      <c r="D6" s="176">
        <v>0.57082506669692634</v>
      </c>
      <c r="E6" s="176">
        <v>0.4074123783648389</v>
      </c>
      <c r="F6" s="176">
        <v>0.4074123783648389</v>
      </c>
      <c r="G6" s="176">
        <v>0.75726375085932318</v>
      </c>
      <c r="H6" s="176">
        <v>0.79583789190421328</v>
      </c>
      <c r="I6" s="176">
        <v>0.8863654704052758</v>
      </c>
      <c r="J6" s="176">
        <v>0.88299999999999557</v>
      </c>
      <c r="K6" s="48"/>
      <c r="L6" s="48"/>
      <c r="M6" s="48"/>
      <c r="N6" s="64"/>
      <c r="O6" s="48"/>
      <c r="P6" s="48"/>
      <c r="Q6" s="48"/>
      <c r="R6" s="48"/>
      <c r="S6" s="48"/>
      <c r="T6" s="48"/>
      <c r="U6" s="48"/>
      <c r="V6" s="48"/>
      <c r="W6" s="48"/>
    </row>
    <row r="7" spans="1:23" x14ac:dyDescent="0.25">
      <c r="A7" s="438"/>
      <c r="B7" s="65">
        <v>5</v>
      </c>
      <c r="C7" s="176">
        <v>0.94484886349073349</v>
      </c>
      <c r="D7" s="176">
        <v>0.67274356440765359</v>
      </c>
      <c r="E7" s="176">
        <v>0.4074123783648389</v>
      </c>
      <c r="F7" s="176">
        <v>0.4074123783648389</v>
      </c>
      <c r="G7" s="176">
        <v>0.77260135818760034</v>
      </c>
      <c r="H7" s="176">
        <v>0.63259561538937703</v>
      </c>
      <c r="I7" s="176">
        <v>0.73501832727711758</v>
      </c>
      <c r="J7" s="176">
        <v>0.58199999999999363</v>
      </c>
      <c r="K7" s="48"/>
      <c r="L7" s="48"/>
      <c r="M7" s="48"/>
      <c r="N7" s="64"/>
      <c r="O7" s="48"/>
      <c r="P7" s="48"/>
      <c r="Q7" s="48"/>
      <c r="R7" s="48"/>
      <c r="S7" s="48"/>
      <c r="T7" s="48"/>
      <c r="U7" s="48"/>
      <c r="V7" s="48"/>
      <c r="W7" s="48"/>
    </row>
    <row r="8" spans="1:23" x14ac:dyDescent="0.25">
      <c r="A8" s="438"/>
      <c r="B8" s="65">
        <v>6</v>
      </c>
      <c r="C8" s="176">
        <v>0.82240392879494095</v>
      </c>
      <c r="D8" s="176">
        <v>0.5823250054787934</v>
      </c>
      <c r="E8" s="176">
        <v>0.4074123783648389</v>
      </c>
      <c r="F8" s="176">
        <v>0.4074123783648389</v>
      </c>
      <c r="G8" s="176">
        <v>0.73409091200011289</v>
      </c>
      <c r="H8" s="176">
        <v>0.62055998886118857</v>
      </c>
      <c r="I8" s="176">
        <v>0.68299783205159292</v>
      </c>
      <c r="J8" s="176">
        <v>0.46999999999999886</v>
      </c>
      <c r="K8" s="48"/>
      <c r="L8" s="48"/>
      <c r="M8" s="48"/>
      <c r="N8" s="64"/>
      <c r="O8" s="48"/>
      <c r="P8" s="48"/>
      <c r="Q8" s="48"/>
      <c r="R8" s="48"/>
      <c r="S8" s="48"/>
      <c r="T8" s="48"/>
      <c r="U8" s="48"/>
      <c r="V8" s="48"/>
      <c r="W8" s="48"/>
    </row>
    <row r="9" spans="1:23" x14ac:dyDescent="0.25">
      <c r="A9" s="438"/>
      <c r="B9" s="65">
        <v>7</v>
      </c>
      <c r="C9" s="176">
        <v>0.83015593003369759</v>
      </c>
      <c r="D9" s="176">
        <v>0.51228114481052955</v>
      </c>
      <c r="E9" s="176">
        <v>0.4074123783648389</v>
      </c>
      <c r="F9" s="176">
        <v>0.4074123783648389</v>
      </c>
      <c r="G9" s="176">
        <v>0.67567176664597639</v>
      </c>
      <c r="H9" s="176">
        <v>0.69833697283081619</v>
      </c>
      <c r="I9" s="176">
        <v>0.65049752569379393</v>
      </c>
      <c r="J9" s="176">
        <v>0.55100000000000193</v>
      </c>
      <c r="K9" s="48"/>
      <c r="L9" s="48"/>
      <c r="M9" s="48"/>
      <c r="N9" s="64"/>
      <c r="O9" s="48"/>
      <c r="P9" s="48"/>
      <c r="Q9" s="48"/>
      <c r="R9" s="48"/>
      <c r="S9" s="48"/>
      <c r="T9" s="48"/>
      <c r="U9" s="48"/>
      <c r="V9" s="48"/>
      <c r="W9" s="48"/>
    </row>
    <row r="10" spans="1:23" x14ac:dyDescent="0.25">
      <c r="A10" s="438"/>
      <c r="B10" s="65">
        <v>8</v>
      </c>
      <c r="C10" s="176">
        <v>0.90138948290102405</v>
      </c>
      <c r="D10" s="176">
        <v>0.45297591035662776</v>
      </c>
      <c r="E10" s="176">
        <v>0.4074123783648389</v>
      </c>
      <c r="F10" s="176">
        <v>0.4074123783648389</v>
      </c>
      <c r="G10" s="176">
        <v>0.68908961321098161</v>
      </c>
      <c r="H10" s="176">
        <v>0.89431787208216917</v>
      </c>
      <c r="I10" s="176">
        <v>0.73773827792472468</v>
      </c>
      <c r="J10" s="176">
        <v>0.67700000000000671</v>
      </c>
      <c r="K10" s="48"/>
      <c r="L10" s="48"/>
      <c r="M10" s="48"/>
      <c r="N10" s="64"/>
      <c r="O10" s="48"/>
      <c r="P10" s="48"/>
      <c r="Q10" s="48"/>
      <c r="R10" s="48"/>
      <c r="S10" s="48"/>
      <c r="T10" s="48"/>
      <c r="U10" s="48"/>
      <c r="V10" s="48"/>
      <c r="W10" s="48"/>
    </row>
    <row r="11" spans="1:23" x14ac:dyDescent="0.25">
      <c r="A11" s="438"/>
      <c r="B11" s="65">
        <v>9</v>
      </c>
      <c r="C11" s="176">
        <v>1.2753634291772897</v>
      </c>
      <c r="D11" s="176">
        <v>0.52129675818260068</v>
      </c>
      <c r="E11" s="176">
        <v>0.4074123783648389</v>
      </c>
      <c r="F11" s="176">
        <v>0.4074123783648389</v>
      </c>
      <c r="G11" s="176">
        <v>0.62304824144942472</v>
      </c>
      <c r="H11" s="176">
        <v>0.7905356337259235</v>
      </c>
      <c r="I11" s="176">
        <v>0.79439682621296959</v>
      </c>
      <c r="J11" s="176">
        <v>0.57899999999999352</v>
      </c>
      <c r="K11" s="48"/>
      <c r="L11" s="48"/>
      <c r="M11" s="48"/>
      <c r="N11" s="64"/>
      <c r="O11" s="48"/>
      <c r="P11" s="48"/>
      <c r="Q11" s="48"/>
      <c r="R11" s="48"/>
      <c r="S11" s="48"/>
      <c r="T11" s="48"/>
      <c r="U11" s="48"/>
      <c r="V11" s="48"/>
      <c r="W11" s="48"/>
    </row>
    <row r="12" spans="1:23" x14ac:dyDescent="0.25">
      <c r="A12" s="438"/>
      <c r="B12" s="65">
        <v>10</v>
      </c>
      <c r="C12" s="176">
        <v>0.76944133492806088</v>
      </c>
      <c r="D12" s="176">
        <v>0.55455229164297748</v>
      </c>
      <c r="E12" s="176">
        <v>0.4074123783648389</v>
      </c>
      <c r="F12" s="176">
        <v>0.4074123783648389</v>
      </c>
      <c r="G12" s="176">
        <v>0.70164898777326812</v>
      </c>
      <c r="H12" s="176">
        <v>0.70986008086765651</v>
      </c>
      <c r="I12" s="176">
        <v>0.79823786222524973</v>
      </c>
      <c r="J12" s="176">
        <v>0.67799999999999727</v>
      </c>
      <c r="K12" s="48"/>
      <c r="L12" s="48"/>
      <c r="M12" s="48"/>
      <c r="N12" s="64"/>
      <c r="O12" s="48"/>
      <c r="P12" s="48"/>
      <c r="Q12" s="48"/>
      <c r="R12" s="48"/>
      <c r="S12" s="48"/>
      <c r="T12" s="48"/>
      <c r="U12" s="48"/>
      <c r="V12" s="48"/>
      <c r="W12" s="48"/>
    </row>
    <row r="13" spans="1:23" x14ac:dyDescent="0.25">
      <c r="A13" s="439"/>
      <c r="B13" s="65">
        <v>11</v>
      </c>
      <c r="C13" s="176">
        <v>0.83531450408466412</v>
      </c>
      <c r="D13" s="176">
        <v>0.49263832810416375</v>
      </c>
      <c r="E13" s="176">
        <v>0.4074123783648389</v>
      </c>
      <c r="F13" s="176">
        <v>0.4074123783648389</v>
      </c>
      <c r="G13" s="176">
        <v>0.59182281031877437</v>
      </c>
      <c r="H13" s="176">
        <v>0.74446500747566802</v>
      </c>
      <c r="I13" s="176">
        <v>0.74828690735641601</v>
      </c>
      <c r="J13" s="176">
        <v>0.96999999999999886</v>
      </c>
      <c r="K13" s="48"/>
      <c r="L13" s="48"/>
      <c r="M13" s="48"/>
      <c r="N13" s="64"/>
      <c r="O13" s="48"/>
      <c r="P13" s="48"/>
      <c r="Q13" s="48"/>
      <c r="R13" s="48"/>
      <c r="S13" s="48"/>
      <c r="T13" s="48"/>
      <c r="U13" s="48"/>
      <c r="V13" s="48"/>
      <c r="W13" s="48"/>
    </row>
    <row r="14" spans="1:23" x14ac:dyDescent="0.25">
      <c r="A14" s="440"/>
      <c r="B14" s="65">
        <v>12</v>
      </c>
      <c r="C14" s="176">
        <v>0.8077144502897653</v>
      </c>
      <c r="D14" s="176">
        <v>0.46407772444905504</v>
      </c>
      <c r="E14" s="176">
        <v>0.4074123783648389</v>
      </c>
      <c r="F14" s="176">
        <v>0.4074123783648389</v>
      </c>
      <c r="G14" s="176">
        <v>0.65415871948260929</v>
      </c>
      <c r="H14" s="176">
        <v>0.64011793000453565</v>
      </c>
      <c r="I14" s="176">
        <v>0.69814767278262002</v>
      </c>
      <c r="J14" s="176">
        <v>0.77200000000000557</v>
      </c>
      <c r="K14" s="48"/>
      <c r="L14" s="48"/>
      <c r="M14" s="48"/>
      <c r="N14" s="64"/>
      <c r="O14" s="48"/>
      <c r="P14" s="48"/>
      <c r="Q14" s="48"/>
      <c r="R14" s="48"/>
      <c r="S14" s="48"/>
      <c r="T14" s="48"/>
      <c r="U14" s="48"/>
      <c r="V14" s="48"/>
      <c r="W14" s="48"/>
    </row>
    <row r="15" spans="1:23" x14ac:dyDescent="0.25">
      <c r="A15" s="431">
        <v>2024</v>
      </c>
      <c r="B15" s="65">
        <v>1</v>
      </c>
      <c r="C15" s="176">
        <v>0.79170506132163609</v>
      </c>
      <c r="D15" s="176">
        <v>0.53410516908868999</v>
      </c>
      <c r="E15" s="176">
        <v>0.4074123783648389</v>
      </c>
      <c r="F15" s="176">
        <v>0.4074123783648389</v>
      </c>
      <c r="G15" s="176">
        <v>0.70285651623723311</v>
      </c>
      <c r="H15" s="176">
        <v>0.68778170477651202</v>
      </c>
      <c r="I15" s="176">
        <v>0.69078821408557189</v>
      </c>
      <c r="J15" s="176">
        <v>0.80299999999999727</v>
      </c>
      <c r="K15" s="48"/>
      <c r="L15" s="48"/>
      <c r="M15" s="48"/>
      <c r="N15" s="64"/>
      <c r="O15" s="48"/>
      <c r="P15" s="48"/>
      <c r="Q15" s="48"/>
      <c r="R15" s="48"/>
      <c r="S15" s="48"/>
      <c r="T15" s="48"/>
      <c r="U15" s="48"/>
      <c r="V15" s="48"/>
      <c r="W15" s="48"/>
    </row>
    <row r="16" spans="1:23" x14ac:dyDescent="0.25">
      <c r="A16" s="432"/>
      <c r="B16" s="65">
        <v>2</v>
      </c>
      <c r="C16" s="176">
        <v>0.86349100730294026</v>
      </c>
      <c r="D16" s="176">
        <v>0.57499547453264199</v>
      </c>
      <c r="E16" s="176">
        <v>0.40741237836483901</v>
      </c>
      <c r="F16" s="176">
        <v>0.40741237836483901</v>
      </c>
      <c r="G16" s="176">
        <v>0.75986213661509794</v>
      </c>
      <c r="H16" s="176">
        <v>0.87233581470903232</v>
      </c>
      <c r="I16" s="176">
        <v>0.73341181649669329</v>
      </c>
      <c r="J16" s="176">
        <v>1.061000000000007</v>
      </c>
      <c r="K16" s="48"/>
      <c r="L16" s="48"/>
      <c r="M16" s="48"/>
      <c r="N16" s="64"/>
      <c r="O16" s="48"/>
      <c r="P16" s="48"/>
      <c r="Q16" s="48"/>
      <c r="R16" s="48"/>
      <c r="S16" s="48"/>
      <c r="T16" s="48"/>
      <c r="U16" s="48"/>
      <c r="V16" s="48"/>
      <c r="W16" s="48"/>
    </row>
    <row r="17" spans="1:23" x14ac:dyDescent="0.25">
      <c r="A17" s="432"/>
      <c r="B17" s="65">
        <v>3</v>
      </c>
      <c r="C17" s="176">
        <v>0.74652681066501714</v>
      </c>
      <c r="D17" s="176">
        <v>0.42362537513031384</v>
      </c>
      <c r="E17" s="176">
        <v>0.40741237836483901</v>
      </c>
      <c r="F17" s="176">
        <v>0.40741237836483901</v>
      </c>
      <c r="G17" s="176">
        <v>0.51214274237202062</v>
      </c>
      <c r="H17" s="176">
        <v>0.53523099707837218</v>
      </c>
      <c r="I17" s="176">
        <v>0.69844950552130547</v>
      </c>
      <c r="J17" s="176">
        <v>0.68899999999999295</v>
      </c>
      <c r="K17" s="48"/>
      <c r="L17" s="48"/>
      <c r="M17" s="48"/>
      <c r="N17" s="64"/>
      <c r="O17" s="48"/>
      <c r="P17" s="48"/>
      <c r="Q17" s="48"/>
      <c r="R17" s="48"/>
      <c r="S17" s="48"/>
      <c r="T17" s="48"/>
      <c r="U17" s="48"/>
      <c r="V17" s="48"/>
      <c r="W17" s="48"/>
    </row>
    <row r="18" spans="1:23" x14ac:dyDescent="0.25">
      <c r="A18" s="432"/>
      <c r="B18" s="65">
        <v>4</v>
      </c>
      <c r="C18" s="176">
        <v>0.71993385986883141</v>
      </c>
      <c r="D18" s="176">
        <v>0.29521118288215575</v>
      </c>
      <c r="E18" s="176">
        <v>0.40741237836483901</v>
      </c>
      <c r="F18" s="176">
        <v>0.40741237836483901</v>
      </c>
      <c r="G18" s="176">
        <v>0.48275331159854318</v>
      </c>
      <c r="H18" s="176">
        <v>0.44375948381312469</v>
      </c>
      <c r="I18" s="176">
        <v>0.61710876520017643</v>
      </c>
      <c r="J18" s="176">
        <v>0.55800000000000693</v>
      </c>
      <c r="K18" s="48"/>
      <c r="L18" s="48"/>
      <c r="M18" s="48"/>
      <c r="N18" s="64"/>
      <c r="O18" s="48"/>
      <c r="P18" s="48"/>
      <c r="Q18" s="48"/>
      <c r="R18" s="48"/>
      <c r="S18" s="48"/>
      <c r="T18" s="48"/>
      <c r="U18" s="48"/>
      <c r="V18" s="48"/>
      <c r="W18" s="48"/>
    </row>
    <row r="19" spans="1:23" x14ac:dyDescent="0.25">
      <c r="A19" s="432"/>
      <c r="B19" s="65">
        <v>5</v>
      </c>
      <c r="C19" s="176">
        <v>0.65570457808900073</v>
      </c>
      <c r="D19" s="176">
        <v>0.30096676452861004</v>
      </c>
      <c r="E19" s="176">
        <v>0.40741237836483901</v>
      </c>
      <c r="F19" s="176">
        <v>0.40741237836483901</v>
      </c>
      <c r="G19" s="176">
        <v>0.452011048956237</v>
      </c>
      <c r="H19" s="176">
        <v>0.40416778991493629</v>
      </c>
      <c r="I19" s="176">
        <v>0.4610527569354777</v>
      </c>
      <c r="J19" s="176">
        <v>0.36299999999999955</v>
      </c>
      <c r="K19" s="48"/>
      <c r="L19" s="48"/>
      <c r="M19" s="48"/>
      <c r="N19" s="64"/>
      <c r="O19" s="48"/>
      <c r="P19" s="48"/>
      <c r="Q19" s="48"/>
      <c r="R19" s="48"/>
      <c r="S19" s="48"/>
      <c r="T19" s="48"/>
      <c r="U19" s="48"/>
      <c r="V19" s="48"/>
      <c r="W19" s="48"/>
    </row>
    <row r="20" spans="1:23" x14ac:dyDescent="0.25">
      <c r="A20" s="432"/>
      <c r="B20" s="65">
        <v>6</v>
      </c>
      <c r="C20" s="176">
        <v>0.68381569595545955</v>
      </c>
      <c r="D20" s="176">
        <v>0.35697002382561038</v>
      </c>
      <c r="E20" s="176">
        <v>0.40741237836483901</v>
      </c>
      <c r="F20" s="176">
        <v>0.40741237836483901</v>
      </c>
      <c r="G20" s="176">
        <v>0.51855651128765601</v>
      </c>
      <c r="H20" s="176">
        <v>0.49326199562774775</v>
      </c>
      <c r="I20" s="176">
        <v>0.4470630897852696</v>
      </c>
      <c r="J20" s="176">
        <v>0.36199999999999477</v>
      </c>
      <c r="K20" s="48"/>
      <c r="L20" s="48"/>
      <c r="M20" s="48"/>
      <c r="N20" s="64"/>
      <c r="O20" s="48"/>
      <c r="P20" s="48"/>
      <c r="Q20" s="48"/>
      <c r="R20" s="48"/>
      <c r="S20" s="48"/>
      <c r="T20" s="48"/>
      <c r="U20" s="48"/>
      <c r="V20" s="48"/>
      <c r="W20" s="48"/>
    </row>
    <row r="21" spans="1:23" x14ac:dyDescent="0.25">
      <c r="A21" s="432"/>
      <c r="B21" s="65">
        <v>7</v>
      </c>
      <c r="C21" s="176">
        <v>0.9352802901977384</v>
      </c>
      <c r="D21" s="176">
        <v>0.36187828056878857</v>
      </c>
      <c r="E21" s="176">
        <v>0.40741237836483901</v>
      </c>
      <c r="F21" s="176">
        <v>0.40741237836483901</v>
      </c>
      <c r="G21" s="176">
        <v>0.65185573069211955</v>
      </c>
      <c r="H21" s="176">
        <v>0.88018695127551894</v>
      </c>
      <c r="I21" s="176">
        <v>0.59253891227273436</v>
      </c>
      <c r="J21" s="176">
        <v>0.73099999999999454</v>
      </c>
      <c r="K21" s="48"/>
      <c r="L21" s="48"/>
      <c r="M21" s="48"/>
      <c r="N21" s="64"/>
      <c r="O21" s="48"/>
      <c r="P21" s="48"/>
      <c r="Q21" s="48"/>
      <c r="R21" s="48"/>
      <c r="S21" s="48"/>
      <c r="T21" s="48"/>
      <c r="U21" s="48"/>
      <c r="V21" s="48"/>
      <c r="W21" s="48"/>
    </row>
    <row r="22" spans="1:23" x14ac:dyDescent="0.25">
      <c r="A22" s="432"/>
      <c r="B22" s="65">
        <v>8</v>
      </c>
      <c r="C22" s="176">
        <v>0.89275113743455847</v>
      </c>
      <c r="D22" s="176">
        <v>0.39896055560465982</v>
      </c>
      <c r="E22" s="176">
        <v>0.40741237836483901</v>
      </c>
      <c r="F22" s="176">
        <v>0.40741237836483901</v>
      </c>
      <c r="G22" s="176">
        <v>0.62745989460796636</v>
      </c>
      <c r="H22" s="176">
        <v>0.81272621493155839</v>
      </c>
      <c r="I22" s="176">
        <v>0.72872505394494169</v>
      </c>
      <c r="J22" s="176">
        <v>0.57099999999999795</v>
      </c>
      <c r="K22" s="48"/>
      <c r="L22" s="48"/>
      <c r="M22" s="48"/>
      <c r="N22" s="64"/>
      <c r="O22" s="48"/>
      <c r="P22" s="48"/>
      <c r="Q22" s="48"/>
      <c r="R22" s="48"/>
      <c r="S22" s="48"/>
      <c r="T22" s="48"/>
      <c r="U22" s="48"/>
      <c r="V22" s="48"/>
      <c r="W22" s="48"/>
    </row>
    <row r="23" spans="1:23" x14ac:dyDescent="0.25">
      <c r="A23" s="432"/>
      <c r="B23" s="65">
        <v>9</v>
      </c>
      <c r="C23" s="176">
        <v>1.0552543519567621</v>
      </c>
      <c r="D23" s="176">
        <v>0.42963537655354855</v>
      </c>
      <c r="E23" s="176">
        <v>0.40741237836483901</v>
      </c>
      <c r="F23" s="176">
        <v>0.40741237836483901</v>
      </c>
      <c r="G23" s="176">
        <v>0.54990935033745814</v>
      </c>
      <c r="H23" s="176">
        <v>0.65570893412808573</v>
      </c>
      <c r="I23" s="176">
        <v>0.78287403344505435</v>
      </c>
      <c r="J23" s="176">
        <v>0.43899999999999295</v>
      </c>
      <c r="K23" s="48"/>
      <c r="L23" s="48"/>
      <c r="M23" s="48"/>
      <c r="N23" s="64"/>
      <c r="O23" s="48"/>
      <c r="P23" s="48"/>
      <c r="Q23" s="48"/>
      <c r="R23" s="48"/>
      <c r="S23" s="48"/>
      <c r="T23" s="48"/>
      <c r="U23" s="48"/>
      <c r="V23" s="48"/>
      <c r="W23" s="48"/>
    </row>
    <row r="24" spans="1:23" x14ac:dyDescent="0.25">
      <c r="A24" s="432"/>
      <c r="B24" s="65">
        <v>10</v>
      </c>
      <c r="C24" s="176">
        <v>0.95893864186530209</v>
      </c>
      <c r="D24" s="176">
        <v>0.3843398455721001</v>
      </c>
      <c r="E24" s="176">
        <v>0.40741237836483901</v>
      </c>
      <c r="F24" s="176">
        <v>0.40741237836483901</v>
      </c>
      <c r="G24" s="176">
        <v>0.60959022550750319</v>
      </c>
      <c r="H24" s="176">
        <v>0.86242548270779196</v>
      </c>
      <c r="I24" s="176">
        <v>0.77695354392247873</v>
      </c>
      <c r="J24" s="176">
        <v>0.84999999999999432</v>
      </c>
      <c r="K24" s="48"/>
      <c r="L24" s="48"/>
      <c r="M24" s="48"/>
      <c r="N24" s="64"/>
      <c r="O24" s="48"/>
      <c r="P24" s="48"/>
      <c r="Q24" s="48"/>
      <c r="R24" s="48"/>
      <c r="S24" s="48"/>
      <c r="T24" s="48"/>
      <c r="U24" s="48"/>
      <c r="V24" s="48"/>
      <c r="W24" s="48"/>
    </row>
    <row r="25" spans="1:23" x14ac:dyDescent="0.25">
      <c r="A25" s="432"/>
      <c r="B25" s="65">
        <v>11</v>
      </c>
      <c r="C25" s="176">
        <v>0.87451157145925151</v>
      </c>
      <c r="D25" s="176">
        <v>0.4989217496259073</v>
      </c>
      <c r="E25" s="176">
        <v>0.40741237836483901</v>
      </c>
      <c r="F25" s="176">
        <v>0.40741237836483901</v>
      </c>
      <c r="G25" s="176">
        <v>0.63841291375726428</v>
      </c>
      <c r="H25" s="176">
        <v>0.76027313050040846</v>
      </c>
      <c r="I25" s="176">
        <v>0.75946918244542871</v>
      </c>
      <c r="J25" s="176">
        <v>0.92900000000000205</v>
      </c>
      <c r="K25" s="48"/>
      <c r="L25" s="48"/>
      <c r="M25" s="48"/>
      <c r="N25" s="64"/>
      <c r="O25" s="48"/>
      <c r="P25" s="48"/>
      <c r="Q25" s="48"/>
      <c r="R25" s="48"/>
      <c r="S25" s="48"/>
      <c r="T25" s="384" t="s">
        <v>5</v>
      </c>
      <c r="U25" s="384"/>
      <c r="V25" s="384"/>
      <c r="W25" s="384"/>
    </row>
    <row r="26" spans="1:23" x14ac:dyDescent="0.25">
      <c r="A26" s="433"/>
      <c r="B26" s="65">
        <v>12</v>
      </c>
      <c r="C26" s="176">
        <v>0.86884778498193782</v>
      </c>
      <c r="D26" s="176">
        <v>0.56895482362055816</v>
      </c>
      <c r="E26" s="176">
        <v>0.40741237836483901</v>
      </c>
      <c r="F26" s="176">
        <v>0.40741237836483901</v>
      </c>
      <c r="G26" s="176">
        <v>0.75075091377860304</v>
      </c>
      <c r="H26" s="176">
        <v>0.7739761440448234</v>
      </c>
      <c r="I26" s="176">
        <v>0.79889158575100794</v>
      </c>
      <c r="J26" s="176">
        <v>0.91200000000000614</v>
      </c>
      <c r="K26" s="48"/>
      <c r="L26" s="48"/>
      <c r="M26" s="48"/>
      <c r="N26" s="64"/>
      <c r="O26" s="48"/>
      <c r="P26" s="48"/>
      <c r="Q26" s="48"/>
      <c r="R26" s="48"/>
      <c r="S26" s="48"/>
      <c r="T26" s="48"/>
      <c r="U26" s="48"/>
      <c r="V26" s="48"/>
      <c r="W26" s="48"/>
    </row>
    <row r="27" spans="1:23" x14ac:dyDescent="0.25">
      <c r="A27" s="426">
        <v>2025</v>
      </c>
      <c r="B27" s="65">
        <v>1</v>
      </c>
      <c r="C27" s="176">
        <v>1.1368132526757648</v>
      </c>
      <c r="D27" s="176">
        <v>0.6935003456318185</v>
      </c>
      <c r="E27" s="176">
        <v>0.40741237836483901</v>
      </c>
      <c r="F27" s="176">
        <v>0.40741237836483901</v>
      </c>
      <c r="G27" s="176">
        <v>0.92962321963091199</v>
      </c>
      <c r="H27" s="176">
        <v>1.0090741880286345</v>
      </c>
      <c r="I27" s="176">
        <v>0.84777448752462214</v>
      </c>
      <c r="J27" s="176">
        <v>1.0729999999999933</v>
      </c>
      <c r="K27" s="48"/>
      <c r="L27" s="48"/>
      <c r="M27" s="48"/>
      <c r="N27" s="64"/>
      <c r="O27" s="48"/>
      <c r="P27" s="48"/>
      <c r="Q27" s="48"/>
      <c r="R27" s="48"/>
      <c r="S27" s="48"/>
      <c r="T27" s="48"/>
      <c r="U27" s="48"/>
      <c r="V27" s="48"/>
      <c r="W27" s="48"/>
    </row>
    <row r="28" spans="1:23" x14ac:dyDescent="0.25">
      <c r="A28" s="427"/>
      <c r="B28" s="65">
        <v>2</v>
      </c>
      <c r="C28" s="176">
        <v>1.492424300327599</v>
      </c>
      <c r="D28" s="176">
        <v>0.83738916040140055</v>
      </c>
      <c r="E28" s="176">
        <v>0.40741237836483901</v>
      </c>
      <c r="F28" s="176">
        <v>0.40741237836483901</v>
      </c>
      <c r="G28" s="176">
        <v>1.1102136475522997</v>
      </c>
      <c r="H28" s="176">
        <v>1.3074983147500205</v>
      </c>
      <c r="I28" s="176">
        <v>1.0301828822744927</v>
      </c>
      <c r="J28" s="176">
        <v>1.5229999999999961</v>
      </c>
      <c r="K28" s="48"/>
      <c r="L28" s="48"/>
      <c r="M28" s="48"/>
      <c r="N28" s="64"/>
      <c r="O28" s="48"/>
      <c r="P28" s="48"/>
      <c r="Q28" s="48"/>
      <c r="R28" s="48"/>
      <c r="S28" s="48"/>
      <c r="T28" s="48"/>
      <c r="U28" s="48"/>
      <c r="V28" s="48"/>
      <c r="W28" s="48"/>
    </row>
    <row r="29" spans="1:23" x14ac:dyDescent="0.25">
      <c r="A29" s="427"/>
      <c r="B29" s="65">
        <v>3</v>
      </c>
      <c r="C29" s="176">
        <v>1.1523653948070489</v>
      </c>
      <c r="D29" s="176">
        <v>0.76409856534218079</v>
      </c>
      <c r="E29" s="176">
        <v>0.40741237836483901</v>
      </c>
      <c r="F29" s="176">
        <v>0.40741237836483901</v>
      </c>
      <c r="G29" s="176">
        <v>0.93498045549898734</v>
      </c>
      <c r="H29" s="176">
        <v>1.0240055526772949</v>
      </c>
      <c r="I29" s="176">
        <v>1.1135260184853166</v>
      </c>
      <c r="J29" s="176">
        <v>1.2519999999999953</v>
      </c>
      <c r="K29" s="48"/>
      <c r="L29" s="48"/>
      <c r="M29" s="48"/>
      <c r="N29" s="64"/>
      <c r="O29" s="48"/>
      <c r="P29" s="48"/>
      <c r="Q29" s="48"/>
      <c r="R29" s="48"/>
      <c r="S29" s="48"/>
      <c r="T29" s="48"/>
      <c r="U29" s="48"/>
      <c r="V29" s="48"/>
      <c r="W29" s="48"/>
    </row>
    <row r="30" spans="1:23" x14ac:dyDescent="0.25">
      <c r="A30" s="427"/>
      <c r="B30" s="65">
        <v>4</v>
      </c>
      <c r="C30" s="176">
        <v>1.1177698844521018</v>
      </c>
      <c r="D30" s="176">
        <v>0.62800000000000011</v>
      </c>
      <c r="E30" s="176">
        <v>0.40741237836483901</v>
      </c>
      <c r="F30" s="176">
        <v>0.40741237836483901</v>
      </c>
      <c r="G30" s="176">
        <v>0.9258631194169169</v>
      </c>
      <c r="H30" s="176">
        <v>1.027085842484297</v>
      </c>
      <c r="I30" s="176">
        <v>1.1195299033038708</v>
      </c>
      <c r="J30" s="176">
        <v>1.1970000000000027</v>
      </c>
      <c r="K30" s="48"/>
      <c r="L30" s="48"/>
      <c r="M30" s="48"/>
      <c r="N30" s="64"/>
      <c r="O30" s="48"/>
      <c r="P30" s="48"/>
      <c r="Q30" s="48"/>
      <c r="R30" s="48"/>
      <c r="S30" s="48"/>
      <c r="T30" s="48"/>
      <c r="U30" s="48"/>
      <c r="V30" s="48"/>
      <c r="W30" s="48"/>
    </row>
    <row r="31" spans="1:23" x14ac:dyDescent="0.25">
      <c r="A31" s="427"/>
      <c r="B31" s="65">
        <v>5</v>
      </c>
      <c r="C31" s="176">
        <v>0.9652215262643864</v>
      </c>
      <c r="D31" s="176">
        <v>0.53775091802107511</v>
      </c>
      <c r="E31" s="176">
        <v>0.40741237836483901</v>
      </c>
      <c r="F31" s="176">
        <v>0.40741237836483901</v>
      </c>
      <c r="G31" s="176">
        <v>0.80210971368786943</v>
      </c>
      <c r="H31" s="176">
        <v>0.90562958330880861</v>
      </c>
      <c r="I31" s="176">
        <v>0.98557365949013354</v>
      </c>
      <c r="J31" s="176">
        <v>0.92799999999999705</v>
      </c>
      <c r="K31" s="48"/>
      <c r="L31" s="48"/>
      <c r="M31" s="48"/>
      <c r="N31" s="64"/>
      <c r="O31" s="48"/>
      <c r="P31" s="48"/>
      <c r="Q31" s="48"/>
      <c r="R31" s="48"/>
      <c r="S31" s="48"/>
      <c r="T31" s="48"/>
      <c r="U31" s="48"/>
      <c r="V31" s="48"/>
      <c r="W31" s="48"/>
    </row>
    <row r="32" spans="1:23" x14ac:dyDescent="0.25">
      <c r="A32" s="427"/>
      <c r="B32" s="65">
        <v>6</v>
      </c>
      <c r="C32" s="176">
        <v>1.0061109357222904</v>
      </c>
      <c r="D32" s="176">
        <v>0.71977447512948345</v>
      </c>
      <c r="E32" s="176">
        <v>0.40741237836483901</v>
      </c>
      <c r="F32" s="176">
        <v>0.40741237836483901</v>
      </c>
      <c r="G32" s="176">
        <v>0.90076440455236195</v>
      </c>
      <c r="H32" s="176">
        <v>0.96995498463239471</v>
      </c>
      <c r="I32" s="176">
        <v>0.96755680347516682</v>
      </c>
      <c r="J32" s="176">
        <v>0.84900000000000375</v>
      </c>
      <c r="K32" s="48"/>
      <c r="L32" s="48"/>
      <c r="M32" s="48"/>
      <c r="N32" s="64"/>
      <c r="O32" s="48"/>
      <c r="P32" s="48"/>
      <c r="Q32" s="48"/>
      <c r="R32" s="48"/>
      <c r="S32" s="48"/>
      <c r="T32" s="48"/>
      <c r="U32" s="48"/>
      <c r="V32" s="48"/>
      <c r="W32" s="48"/>
    </row>
    <row r="33" spans="1:23" x14ac:dyDescent="0.25">
      <c r="A33" s="428"/>
      <c r="B33" s="65">
        <v>7</v>
      </c>
      <c r="C33" s="176">
        <v>0.93804523943057916</v>
      </c>
      <c r="D33" s="176">
        <v>0.65200000000000102</v>
      </c>
      <c r="E33" s="176">
        <v>0.40741237836483901</v>
      </c>
      <c r="F33" s="176">
        <v>0.40741237836483901</v>
      </c>
      <c r="G33" s="176">
        <v>0.84942017508991796</v>
      </c>
      <c r="H33" s="176">
        <v>0.83481615694800837</v>
      </c>
      <c r="I33" s="176">
        <v>0.90346690829640386</v>
      </c>
      <c r="J33" s="176">
        <v>0.66400000000000148</v>
      </c>
      <c r="K33" s="48"/>
      <c r="L33" s="48"/>
      <c r="M33" s="48"/>
      <c r="N33" s="64"/>
      <c r="O33" s="48"/>
      <c r="P33" s="48"/>
      <c r="Q33" s="48"/>
      <c r="R33" s="48"/>
      <c r="S33" s="48"/>
      <c r="T33" s="48"/>
      <c r="U33" s="48"/>
      <c r="V33" s="48"/>
      <c r="W33" s="48"/>
    </row>
    <row r="34" spans="1:23" x14ac:dyDescent="0.25">
      <c r="K34" s="48"/>
      <c r="L34" s="48"/>
      <c r="M34" s="48"/>
      <c r="N34" s="64"/>
      <c r="O34" s="48"/>
      <c r="P34" s="48"/>
      <c r="Q34" s="48"/>
      <c r="R34" s="48"/>
      <c r="S34" s="48"/>
      <c r="T34" s="48"/>
      <c r="U34" s="48"/>
      <c r="V34" s="48"/>
      <c r="W34" s="48"/>
    </row>
    <row r="35" spans="1:23" x14ac:dyDescent="0.25">
      <c r="K35" s="48"/>
      <c r="L35" s="48"/>
      <c r="M35" s="48"/>
      <c r="N35" s="64"/>
      <c r="O35" s="48"/>
      <c r="P35" s="48"/>
      <c r="Q35" s="48"/>
      <c r="R35" s="48"/>
      <c r="S35" s="48"/>
      <c r="T35" s="48"/>
      <c r="U35" s="48"/>
      <c r="V35" s="48"/>
      <c r="W35" s="48"/>
    </row>
    <row r="36" spans="1:23" x14ac:dyDescent="0.25">
      <c r="K36" s="48"/>
      <c r="L36" s="48"/>
      <c r="M36" s="48"/>
      <c r="N36" s="64"/>
      <c r="O36" s="48"/>
      <c r="P36" s="48"/>
      <c r="Q36" s="48"/>
      <c r="R36" s="48"/>
      <c r="S36" s="48"/>
      <c r="T36" s="48"/>
      <c r="U36" s="48"/>
      <c r="V36" s="48"/>
      <c r="W36" s="48"/>
    </row>
    <row r="37" spans="1:23" x14ac:dyDescent="0.25">
      <c r="K37" s="48"/>
      <c r="L37" s="48"/>
      <c r="M37" s="48"/>
      <c r="N37" s="64"/>
      <c r="O37" s="48"/>
      <c r="P37" s="48"/>
      <c r="Q37" s="48"/>
      <c r="R37" s="48"/>
      <c r="S37" s="48"/>
      <c r="T37" s="48"/>
      <c r="U37" s="48"/>
      <c r="V37" s="48"/>
      <c r="W37" s="48"/>
    </row>
    <row r="38" spans="1:23" x14ac:dyDescent="0.25">
      <c r="K38" s="48"/>
      <c r="L38" s="48"/>
      <c r="M38" s="48"/>
      <c r="N38" s="64"/>
      <c r="O38" s="48"/>
      <c r="P38" s="48"/>
      <c r="Q38" s="48"/>
      <c r="R38" s="48"/>
      <c r="S38" s="48"/>
      <c r="T38" s="48"/>
      <c r="U38" s="48"/>
      <c r="V38" s="48"/>
      <c r="W38" s="48"/>
    </row>
    <row r="39" spans="1:23" x14ac:dyDescent="0.25">
      <c r="K39" s="48"/>
      <c r="L39" s="48"/>
      <c r="M39" s="48"/>
      <c r="N39" s="64"/>
      <c r="O39" s="48"/>
      <c r="P39" s="48"/>
      <c r="Q39" s="48"/>
      <c r="R39" s="48"/>
      <c r="S39" s="48"/>
      <c r="T39" s="48"/>
      <c r="U39" s="48"/>
      <c r="V39" s="48"/>
      <c r="W39" s="48"/>
    </row>
    <row r="40" spans="1:23" x14ac:dyDescent="0.25">
      <c r="K40" s="48"/>
      <c r="L40" s="48"/>
      <c r="M40" s="48"/>
      <c r="N40" s="64"/>
      <c r="O40" s="48"/>
      <c r="P40" s="48"/>
      <c r="Q40" s="48"/>
      <c r="R40" s="48"/>
      <c r="S40" s="48"/>
      <c r="T40" s="48"/>
      <c r="U40" s="48"/>
      <c r="V40" s="48"/>
      <c r="W40" s="48"/>
    </row>
    <row r="41" spans="1:23" x14ac:dyDescent="0.25">
      <c r="N41" s="64"/>
    </row>
    <row r="42" spans="1:23" x14ac:dyDescent="0.25">
      <c r="N42" s="64"/>
    </row>
    <row r="43" spans="1:23" x14ac:dyDescent="0.25">
      <c r="N43" s="64"/>
    </row>
    <row r="44" spans="1:23" x14ac:dyDescent="0.25">
      <c r="N44" s="64"/>
    </row>
    <row r="45" spans="1:23" x14ac:dyDescent="0.25">
      <c r="N45" s="64"/>
    </row>
    <row r="46" spans="1:23" x14ac:dyDescent="0.25">
      <c r="N46" s="64"/>
    </row>
    <row r="47" spans="1:23" x14ac:dyDescent="0.25">
      <c r="N47" s="64"/>
    </row>
    <row r="48" spans="1:23" x14ac:dyDescent="0.25">
      <c r="N48" s="64"/>
    </row>
  </sheetData>
  <mergeCells count="10">
    <mergeCell ref="A27:A33"/>
    <mergeCell ref="B1:M1"/>
    <mergeCell ref="A15:A26"/>
    <mergeCell ref="T25:W25"/>
    <mergeCell ref="C2:D2"/>
    <mergeCell ref="E2:F2"/>
    <mergeCell ref="A3:A14"/>
    <mergeCell ref="K2:M2"/>
    <mergeCell ref="K3:M3"/>
    <mergeCell ref="K4:M4"/>
  </mergeCells>
  <hyperlinks>
    <hyperlink ref="T25:W25" location="Content!A1" display="Content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view="pageBreakPreview" zoomScaleNormal="100" zoomScaleSheetLayoutView="100" workbookViewId="0">
      <selection activeCell="P19" sqref="P19:S19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6" width="14.85546875" style="67" customWidth="1"/>
    <col min="11" max="11" width="1.5703125" style="67" customWidth="1"/>
  </cols>
  <sheetData>
    <row r="1" spans="1:19" ht="30" customHeight="1" x14ac:dyDescent="0.25">
      <c r="A1" s="324" t="s">
        <v>60</v>
      </c>
      <c r="B1" s="448" t="str">
        <f>INDEX(Content!$B$3:$G$42,MATCH(A1,Content!$A$3:$A$35,0),1)</f>
        <v>Inflation expectations remain elevated.</v>
      </c>
      <c r="C1" s="448"/>
      <c r="D1" s="448"/>
      <c r="E1" s="449"/>
      <c r="F1" s="448"/>
      <c r="G1" s="448"/>
      <c r="H1" s="448"/>
      <c r="I1" s="448"/>
      <c r="J1" s="448"/>
      <c r="K1" s="47"/>
      <c r="L1" s="48"/>
      <c r="M1" s="48"/>
      <c r="N1" s="48"/>
      <c r="O1" s="48"/>
      <c r="P1" s="48"/>
      <c r="Q1" s="48"/>
      <c r="R1" s="48"/>
      <c r="S1" s="48"/>
    </row>
    <row r="2" spans="1:19" ht="38.25" x14ac:dyDescent="0.25">
      <c r="A2" s="99" t="s">
        <v>13</v>
      </c>
      <c r="B2" s="75" t="s">
        <v>14</v>
      </c>
      <c r="C2" s="71" t="s">
        <v>110</v>
      </c>
      <c r="D2" s="71" t="s">
        <v>111</v>
      </c>
      <c r="E2" s="71" t="s">
        <v>168</v>
      </c>
      <c r="F2" s="71" t="s">
        <v>141</v>
      </c>
      <c r="G2" s="418" t="s">
        <v>12</v>
      </c>
      <c r="H2" s="418"/>
      <c r="I2" s="418"/>
      <c r="J2" s="419"/>
      <c r="K2" s="47"/>
      <c r="L2" s="48"/>
      <c r="M2" s="48"/>
      <c r="N2" s="48"/>
      <c r="O2" s="48"/>
      <c r="P2" s="48"/>
      <c r="Q2" s="48"/>
      <c r="R2" s="48"/>
      <c r="S2" s="48"/>
    </row>
    <row r="3" spans="1:19" x14ac:dyDescent="0.25">
      <c r="A3" s="444">
        <v>2023</v>
      </c>
      <c r="B3" s="38">
        <v>1</v>
      </c>
      <c r="C3" s="63">
        <v>21.7</v>
      </c>
      <c r="D3" s="63">
        <v>17.3</v>
      </c>
      <c r="E3" s="63">
        <v>18.944554571579378</v>
      </c>
      <c r="F3" s="63"/>
      <c r="G3" s="420" t="s">
        <v>10</v>
      </c>
      <c r="H3" s="421"/>
      <c r="I3" s="421"/>
      <c r="J3" s="421"/>
      <c r="K3" s="47"/>
      <c r="L3" s="48"/>
      <c r="M3" s="48"/>
      <c r="N3" s="48"/>
      <c r="O3" s="48"/>
      <c r="P3" s="48"/>
      <c r="Q3" s="48"/>
      <c r="R3" s="48"/>
      <c r="S3" s="48"/>
    </row>
    <row r="4" spans="1:19" x14ac:dyDescent="0.25">
      <c r="A4" s="445"/>
      <c r="B4" s="37">
        <v>2</v>
      </c>
      <c r="C4" s="63">
        <v>21.2</v>
      </c>
      <c r="D4" s="63">
        <v>14.2</v>
      </c>
      <c r="E4" s="63">
        <v>17.609565286560876</v>
      </c>
      <c r="F4" s="63"/>
      <c r="G4" s="48"/>
      <c r="H4" s="48"/>
      <c r="I4" s="48"/>
      <c r="J4" s="48"/>
      <c r="K4" s="47"/>
      <c r="L4" s="48"/>
      <c r="M4" s="48"/>
      <c r="N4" s="48"/>
      <c r="O4" s="48"/>
      <c r="P4" s="48"/>
      <c r="Q4" s="48"/>
      <c r="R4" s="48"/>
      <c r="S4" s="48"/>
    </row>
    <row r="5" spans="1:19" x14ac:dyDescent="0.25">
      <c r="A5" s="445"/>
      <c r="B5" s="37">
        <v>3</v>
      </c>
      <c r="C5" s="63">
        <v>21.2</v>
      </c>
      <c r="D5" s="63">
        <v>16.5</v>
      </c>
      <c r="E5" s="63">
        <v>16.002298850574714</v>
      </c>
      <c r="F5" s="63"/>
      <c r="G5" s="48"/>
      <c r="H5" s="48"/>
      <c r="I5" s="48"/>
      <c r="J5" s="48"/>
      <c r="K5" s="47"/>
      <c r="L5" s="48"/>
      <c r="M5" s="48"/>
      <c r="N5" s="48"/>
      <c r="O5" s="48"/>
      <c r="P5" s="48"/>
      <c r="Q5" s="48"/>
      <c r="R5" s="48"/>
      <c r="S5" s="48"/>
    </row>
    <row r="6" spans="1:19" x14ac:dyDescent="0.25">
      <c r="A6" s="445"/>
      <c r="B6" s="37">
        <v>4</v>
      </c>
      <c r="C6" s="63">
        <v>19.3</v>
      </c>
      <c r="D6" s="63">
        <v>16.7</v>
      </c>
      <c r="E6" s="63">
        <v>15.802298850574713</v>
      </c>
      <c r="F6" s="63"/>
      <c r="G6" s="48"/>
      <c r="H6" s="48"/>
      <c r="I6" s="48"/>
      <c r="J6" s="48"/>
      <c r="K6" s="47"/>
      <c r="L6" s="48"/>
      <c r="M6" s="48"/>
      <c r="N6" s="48"/>
      <c r="O6" s="48"/>
      <c r="P6" s="48"/>
      <c r="Q6" s="48"/>
      <c r="R6" s="48"/>
      <c r="S6" s="48"/>
    </row>
    <row r="7" spans="1:19" x14ac:dyDescent="0.25">
      <c r="A7" s="445"/>
      <c r="B7" s="37">
        <v>5</v>
      </c>
      <c r="C7" s="63">
        <v>21.1</v>
      </c>
      <c r="D7" s="63">
        <v>17</v>
      </c>
      <c r="E7" s="63">
        <v>16.733333333333334</v>
      </c>
      <c r="F7" s="63"/>
      <c r="G7" s="48"/>
      <c r="H7" s="48"/>
      <c r="I7" s="48"/>
      <c r="J7" s="48"/>
      <c r="K7" s="47"/>
      <c r="L7" s="48"/>
      <c r="M7" s="48"/>
      <c r="N7" s="48"/>
      <c r="O7" s="48"/>
      <c r="P7" s="48"/>
      <c r="Q7" s="48"/>
      <c r="R7" s="48"/>
      <c r="S7" s="48"/>
    </row>
    <row r="8" spans="1:19" x14ac:dyDescent="0.25">
      <c r="A8" s="445"/>
      <c r="B8" s="37">
        <v>6</v>
      </c>
      <c r="C8" s="63">
        <v>18.8</v>
      </c>
      <c r="D8" s="63">
        <v>17.2</v>
      </c>
      <c r="E8" s="63">
        <v>16.966666666666669</v>
      </c>
      <c r="F8" s="63"/>
      <c r="G8" s="48"/>
      <c r="H8" s="48"/>
      <c r="I8" s="48"/>
      <c r="J8" s="48"/>
      <c r="K8" s="47"/>
      <c r="L8" s="48"/>
      <c r="M8" s="48"/>
      <c r="N8" s="48"/>
      <c r="O8" s="48"/>
      <c r="P8" s="48"/>
      <c r="Q8" s="48"/>
      <c r="R8" s="48"/>
      <c r="S8" s="48"/>
    </row>
    <row r="9" spans="1:19" x14ac:dyDescent="0.25">
      <c r="A9" s="445"/>
      <c r="B9" s="37">
        <v>7</v>
      </c>
      <c r="C9" s="63">
        <v>18.600000000000001</v>
      </c>
      <c r="D9" s="63">
        <v>16.899999999999999</v>
      </c>
      <c r="E9" s="63">
        <v>17.033333333333335</v>
      </c>
      <c r="F9" s="63"/>
      <c r="G9" s="48"/>
      <c r="H9" s="48"/>
      <c r="I9" s="48"/>
      <c r="J9" s="48"/>
      <c r="K9" s="47"/>
      <c r="L9" s="48"/>
      <c r="M9" s="48"/>
      <c r="N9" s="48"/>
      <c r="O9" s="48"/>
      <c r="P9" s="48"/>
      <c r="Q9" s="48"/>
      <c r="R9" s="48"/>
      <c r="S9" s="48"/>
    </row>
    <row r="10" spans="1:19" x14ac:dyDescent="0.25">
      <c r="A10" s="445"/>
      <c r="B10" s="37">
        <v>8</v>
      </c>
      <c r="C10" s="63">
        <v>18.2</v>
      </c>
      <c r="D10" s="63">
        <v>16.399999999999999</v>
      </c>
      <c r="E10" s="63">
        <v>16.833333333333332</v>
      </c>
      <c r="F10" s="63"/>
      <c r="G10" s="48"/>
      <c r="H10" s="48"/>
      <c r="I10" s="48"/>
      <c r="J10" s="48"/>
      <c r="K10" s="47"/>
      <c r="L10" s="48"/>
      <c r="M10" s="48"/>
      <c r="N10" s="48"/>
      <c r="O10" s="48"/>
      <c r="P10" s="48"/>
      <c r="Q10" s="48"/>
      <c r="R10" s="48"/>
      <c r="S10" s="48"/>
    </row>
    <row r="11" spans="1:19" x14ac:dyDescent="0.25">
      <c r="A11" s="445"/>
      <c r="B11" s="37">
        <v>9</v>
      </c>
      <c r="C11" s="63">
        <v>17.8</v>
      </c>
      <c r="D11" s="63">
        <v>17</v>
      </c>
      <c r="E11" s="63">
        <v>16.761691542288556</v>
      </c>
      <c r="F11" s="63"/>
      <c r="G11" s="48"/>
      <c r="H11" s="48"/>
      <c r="I11" s="48"/>
      <c r="J11" s="48"/>
      <c r="K11" s="47"/>
      <c r="L11" s="48"/>
      <c r="M11" s="48"/>
      <c r="N11" s="48"/>
      <c r="O11" s="48"/>
      <c r="P11" s="48"/>
      <c r="Q11" s="48"/>
      <c r="R11" s="48"/>
      <c r="S11" s="48"/>
    </row>
    <row r="12" spans="1:19" x14ac:dyDescent="0.25">
      <c r="A12" s="445"/>
      <c r="B12" s="37">
        <v>10</v>
      </c>
      <c r="C12" s="63">
        <v>18.7</v>
      </c>
      <c r="D12" s="63">
        <v>18</v>
      </c>
      <c r="E12" s="63">
        <v>17.128358208955223</v>
      </c>
      <c r="F12" s="63"/>
      <c r="G12" s="48"/>
      <c r="H12" s="48"/>
      <c r="I12" s="48"/>
      <c r="J12" s="48"/>
      <c r="K12" s="47"/>
      <c r="L12" s="48"/>
      <c r="M12" s="48"/>
      <c r="N12" s="48"/>
      <c r="O12" s="48"/>
      <c r="P12" s="48"/>
      <c r="Q12" s="48"/>
      <c r="R12" s="48"/>
      <c r="S12" s="48"/>
    </row>
    <row r="13" spans="1:19" x14ac:dyDescent="0.25">
      <c r="A13" s="445"/>
      <c r="B13" s="37">
        <v>11</v>
      </c>
      <c r="C13" s="63">
        <v>16.7</v>
      </c>
      <c r="D13" s="63">
        <v>16.8</v>
      </c>
      <c r="E13" s="63">
        <v>17.261691542288556</v>
      </c>
      <c r="F13" s="63"/>
      <c r="G13" s="48"/>
      <c r="H13" s="48"/>
      <c r="I13" s="48"/>
      <c r="J13" s="48"/>
      <c r="K13" s="47"/>
      <c r="L13" s="48"/>
      <c r="M13" s="48"/>
      <c r="N13" s="48"/>
      <c r="O13" s="48"/>
      <c r="P13" s="48"/>
      <c r="Q13" s="48"/>
      <c r="R13" s="48"/>
      <c r="S13" s="48"/>
    </row>
    <row r="14" spans="1:19" x14ac:dyDescent="0.25">
      <c r="A14" s="445"/>
      <c r="B14" s="37">
        <v>12</v>
      </c>
      <c r="C14" s="63">
        <v>18.2</v>
      </c>
      <c r="D14" s="63">
        <v>16.399999999999999</v>
      </c>
      <c r="E14" s="63">
        <v>17.066666666666666</v>
      </c>
      <c r="F14" s="63"/>
      <c r="G14" s="48"/>
      <c r="H14" s="48"/>
      <c r="I14" s="48"/>
      <c r="J14" s="48"/>
      <c r="K14" s="47"/>
      <c r="L14" s="48"/>
      <c r="M14" s="48"/>
      <c r="N14" s="48"/>
      <c r="O14" s="48"/>
      <c r="P14" s="48"/>
      <c r="Q14" s="48"/>
      <c r="R14" s="48"/>
      <c r="S14" s="48"/>
    </row>
    <row r="15" spans="1:19" x14ac:dyDescent="0.25">
      <c r="A15" s="446">
        <v>2024</v>
      </c>
      <c r="B15" s="38">
        <v>1</v>
      </c>
      <c r="C15" s="63">
        <v>16.600000000000001</v>
      </c>
      <c r="D15" s="63">
        <v>14.4</v>
      </c>
      <c r="E15" s="63">
        <v>15.866666666666667</v>
      </c>
      <c r="F15" s="63"/>
      <c r="G15" s="48"/>
      <c r="H15" s="48"/>
      <c r="I15" s="48"/>
      <c r="J15" s="48"/>
      <c r="K15" s="47"/>
      <c r="L15" s="48"/>
      <c r="M15" s="48"/>
      <c r="N15" s="48"/>
      <c r="O15" s="48"/>
      <c r="P15" s="48"/>
      <c r="Q15" s="48"/>
      <c r="R15" s="48"/>
      <c r="S15" s="48"/>
    </row>
    <row r="16" spans="1:19" x14ac:dyDescent="0.25">
      <c r="A16" s="446"/>
      <c r="B16" s="37">
        <v>2</v>
      </c>
      <c r="C16" s="63">
        <v>16.304147465437786</v>
      </c>
      <c r="D16" s="63">
        <v>14.587786259541984</v>
      </c>
      <c r="E16" s="63">
        <v>15.129262086513995</v>
      </c>
      <c r="F16" s="63"/>
      <c r="G16" s="48"/>
      <c r="H16" s="48"/>
      <c r="I16" s="48"/>
      <c r="J16" s="48"/>
      <c r="K16" s="47"/>
      <c r="L16" s="48"/>
      <c r="M16" s="48"/>
      <c r="N16" s="48"/>
      <c r="O16" s="48"/>
      <c r="P16" s="48"/>
      <c r="Q16" s="48"/>
      <c r="R16" s="48"/>
      <c r="S16" s="48"/>
    </row>
    <row r="17" spans="1:19" x14ac:dyDescent="0.25">
      <c r="A17" s="446"/>
      <c r="B17" s="37">
        <v>3</v>
      </c>
      <c r="C17" s="63">
        <v>14.615720524017467</v>
      </c>
      <c r="D17" s="63">
        <v>14.227272727272727</v>
      </c>
      <c r="E17" s="63">
        <v>14.40501966227157</v>
      </c>
      <c r="F17" s="63"/>
      <c r="G17" s="48"/>
      <c r="H17" s="48"/>
      <c r="I17" s="48"/>
      <c r="J17" s="48"/>
      <c r="K17" s="47"/>
      <c r="L17" s="48"/>
      <c r="M17" s="48"/>
      <c r="N17" s="48"/>
      <c r="O17" s="48"/>
      <c r="P17" s="48"/>
      <c r="Q17" s="48"/>
      <c r="R17" s="48"/>
      <c r="S17" s="48"/>
    </row>
    <row r="18" spans="1:19" x14ac:dyDescent="0.25">
      <c r="A18" s="446"/>
      <c r="B18" s="37">
        <v>4</v>
      </c>
      <c r="C18" s="63">
        <v>16.28688524590164</v>
      </c>
      <c r="D18" s="63">
        <v>16.124293785310737</v>
      </c>
      <c r="E18" s="63">
        <v>14.979784257375149</v>
      </c>
      <c r="F18" s="63"/>
      <c r="G18" s="48"/>
      <c r="H18" s="48"/>
      <c r="I18" s="48"/>
      <c r="J18" s="48"/>
      <c r="K18" s="47"/>
      <c r="L18" s="48"/>
      <c r="M18" s="48"/>
      <c r="N18" s="48"/>
      <c r="O18" s="48"/>
      <c r="P18" s="48"/>
      <c r="Q18" s="48"/>
      <c r="R18" s="48"/>
      <c r="S18" s="48"/>
    </row>
    <row r="19" spans="1:19" x14ac:dyDescent="0.25">
      <c r="A19" s="446"/>
      <c r="B19" s="37">
        <v>5</v>
      </c>
      <c r="C19" s="63">
        <v>14.219512195121952</v>
      </c>
      <c r="D19" s="63">
        <v>12.707317073170731</v>
      </c>
      <c r="E19" s="63">
        <v>14.352961195251398</v>
      </c>
      <c r="F19" s="63"/>
      <c r="G19" s="48"/>
      <c r="H19" s="48"/>
      <c r="I19" s="48"/>
      <c r="J19" s="48"/>
      <c r="K19" s="47"/>
      <c r="L19" s="48"/>
      <c r="M19" s="48"/>
      <c r="N19" s="48"/>
      <c r="O19" s="48"/>
      <c r="P19" s="384" t="s">
        <v>5</v>
      </c>
      <c r="Q19" s="384"/>
      <c r="R19" s="384"/>
      <c r="S19" s="384"/>
    </row>
    <row r="20" spans="1:19" x14ac:dyDescent="0.25">
      <c r="A20" s="446"/>
      <c r="B20" s="37">
        <v>6</v>
      </c>
      <c r="C20" s="63">
        <v>13.4</v>
      </c>
      <c r="D20" s="63">
        <v>13.340136054421768</v>
      </c>
      <c r="E20" s="63">
        <v>14.057248970967747</v>
      </c>
      <c r="F20" s="63"/>
      <c r="G20" s="48"/>
      <c r="H20" s="48"/>
      <c r="I20" s="48"/>
      <c r="J20" s="48"/>
      <c r="K20" s="47"/>
      <c r="L20" s="48"/>
      <c r="M20" s="48"/>
      <c r="N20" s="48"/>
      <c r="O20" s="48"/>
      <c r="P20" s="48"/>
      <c r="Q20" s="48"/>
      <c r="R20" s="48"/>
      <c r="S20" s="48"/>
    </row>
    <row r="21" spans="1:19" x14ac:dyDescent="0.25">
      <c r="A21" s="446"/>
      <c r="B21" s="37">
        <v>7</v>
      </c>
      <c r="C21" s="63">
        <v>13.2</v>
      </c>
      <c r="D21" s="63">
        <v>13.4</v>
      </c>
      <c r="E21" s="63">
        <v>13.149151042530832</v>
      </c>
      <c r="F21" s="63"/>
      <c r="G21" s="48"/>
      <c r="H21" s="48"/>
      <c r="I21" s="48"/>
      <c r="J21" s="48"/>
      <c r="K21" s="423"/>
      <c r="L21" s="48"/>
      <c r="M21" s="48"/>
      <c r="N21" s="48"/>
      <c r="O21" s="48"/>
      <c r="P21" s="48"/>
      <c r="Q21" s="48"/>
      <c r="R21" s="48"/>
      <c r="S21" s="48"/>
    </row>
    <row r="22" spans="1:19" x14ac:dyDescent="0.25">
      <c r="A22" s="446"/>
      <c r="B22" s="37">
        <v>8</v>
      </c>
      <c r="C22" s="63">
        <v>13.427299703264095</v>
      </c>
      <c r="D22" s="63">
        <v>13.132596685082873</v>
      </c>
      <c r="E22" s="63">
        <v>13.290910913168213</v>
      </c>
      <c r="F22" s="63"/>
      <c r="G22" s="48"/>
      <c r="H22" s="48"/>
      <c r="I22" s="48"/>
      <c r="J22" s="48"/>
      <c r="K22" s="423"/>
      <c r="L22" s="48"/>
      <c r="M22" s="48"/>
      <c r="N22" s="48"/>
      <c r="O22" s="48"/>
      <c r="P22" s="48"/>
      <c r="Q22" s="48"/>
      <c r="R22" s="48"/>
      <c r="S22" s="48"/>
    </row>
    <row r="23" spans="1:19" x14ac:dyDescent="0.25">
      <c r="A23" s="446"/>
      <c r="B23" s="37">
        <v>9</v>
      </c>
      <c r="C23" s="63">
        <v>13.58204334365325</v>
      </c>
      <c r="D23" s="63">
        <v>14.098039215686276</v>
      </c>
      <c r="E23" s="63">
        <v>13.543545300256383</v>
      </c>
      <c r="F23" s="63"/>
      <c r="G23" s="48"/>
      <c r="H23" s="48"/>
      <c r="I23" s="48"/>
      <c r="J23" s="48"/>
      <c r="K23" s="47"/>
      <c r="L23" s="48"/>
      <c r="M23" s="48"/>
      <c r="N23" s="48"/>
      <c r="O23" s="48"/>
      <c r="P23" s="48"/>
      <c r="Q23" s="48"/>
      <c r="R23" s="48"/>
      <c r="S23" s="48"/>
    </row>
    <row r="24" spans="1:19" x14ac:dyDescent="0.25">
      <c r="A24" s="446"/>
      <c r="B24" s="37">
        <v>10</v>
      </c>
      <c r="C24" s="63">
        <v>12.7</v>
      </c>
      <c r="D24" s="63">
        <v>12.517241379310345</v>
      </c>
      <c r="E24" s="63">
        <v>13.249292426693165</v>
      </c>
      <c r="F24" s="63"/>
      <c r="G24" s="48"/>
      <c r="H24" s="48"/>
      <c r="I24" s="48"/>
      <c r="J24" s="48"/>
      <c r="K24" s="423"/>
      <c r="L24" s="48"/>
      <c r="M24" s="48"/>
      <c r="N24" s="48"/>
      <c r="O24" s="48"/>
      <c r="P24" s="48"/>
      <c r="Q24" s="48"/>
      <c r="R24" s="48"/>
      <c r="S24" s="48"/>
    </row>
    <row r="25" spans="1:19" s="67" customFormat="1" x14ac:dyDescent="0.25">
      <c r="A25" s="446"/>
      <c r="B25" s="37">
        <v>11</v>
      </c>
      <c r="C25" s="63">
        <v>13.038910505836576</v>
      </c>
      <c r="D25" s="63">
        <v>14.09090909090909</v>
      </c>
      <c r="E25" s="63">
        <v>13.568729895301905</v>
      </c>
      <c r="F25" s="63"/>
      <c r="G25" s="48"/>
      <c r="H25" s="48"/>
      <c r="I25" s="48"/>
      <c r="J25" s="48"/>
      <c r="K25" s="423"/>
      <c r="L25" s="48"/>
      <c r="M25" s="48"/>
      <c r="N25" s="48"/>
      <c r="O25" s="48"/>
      <c r="P25" s="48"/>
      <c r="Q25" s="48"/>
      <c r="R25" s="48"/>
      <c r="S25" s="48"/>
    </row>
    <row r="26" spans="1:19" s="67" customFormat="1" x14ac:dyDescent="0.25">
      <c r="A26" s="446"/>
      <c r="B26" s="37">
        <v>12</v>
      </c>
      <c r="C26" s="63">
        <v>13.225000000000001</v>
      </c>
      <c r="D26" s="63">
        <v>14.550387596899226</v>
      </c>
      <c r="E26" s="63">
        <v>13.719512689039554</v>
      </c>
      <c r="F26" s="63"/>
      <c r="G26" s="48"/>
      <c r="H26" s="48"/>
      <c r="I26" s="48"/>
      <c r="J26" s="48"/>
      <c r="K26" s="423"/>
      <c r="L26" s="48"/>
      <c r="M26" s="48"/>
      <c r="N26" s="48"/>
      <c r="O26" s="48"/>
      <c r="P26" s="48"/>
      <c r="Q26" s="48"/>
      <c r="R26" s="48"/>
      <c r="S26" s="48"/>
    </row>
    <row r="27" spans="1:19" s="67" customFormat="1" x14ac:dyDescent="0.25">
      <c r="A27" s="447">
        <v>2025</v>
      </c>
      <c r="B27" s="177">
        <v>1</v>
      </c>
      <c r="C27" s="63">
        <v>11.267782426778242</v>
      </c>
      <c r="D27" s="63">
        <v>12.430656934306569</v>
      </c>
      <c r="E27" s="63">
        <v>13.690651207371628</v>
      </c>
      <c r="F27" s="63">
        <v>13.748091603053433</v>
      </c>
      <c r="G27" s="48"/>
      <c r="H27" s="48"/>
      <c r="I27" s="48"/>
      <c r="J27" s="48"/>
      <c r="K27" s="423"/>
      <c r="L27" s="48"/>
      <c r="M27" s="48"/>
      <c r="N27" s="48"/>
      <c r="O27" s="48"/>
      <c r="P27" s="48"/>
      <c r="Q27" s="48"/>
      <c r="R27" s="48"/>
      <c r="S27" s="48"/>
    </row>
    <row r="28" spans="1:19" s="67" customFormat="1" x14ac:dyDescent="0.25">
      <c r="A28" s="447"/>
      <c r="B28" s="178">
        <v>2</v>
      </c>
      <c r="C28" s="63">
        <v>12.446808510638299</v>
      </c>
      <c r="D28" s="63">
        <v>13.695652173913043</v>
      </c>
      <c r="E28" s="63">
        <v>13.55889890170628</v>
      </c>
      <c r="F28" s="63">
        <v>13.5248226950355</v>
      </c>
      <c r="G28" s="48"/>
      <c r="H28" s="48"/>
      <c r="I28" s="48"/>
      <c r="J28" s="48"/>
      <c r="K28" s="423"/>
      <c r="L28" s="48"/>
      <c r="M28" s="48"/>
      <c r="N28" s="48"/>
      <c r="O28" s="48"/>
      <c r="P28" s="48"/>
      <c r="Q28" s="48"/>
      <c r="R28" s="48"/>
      <c r="S28" s="48"/>
    </row>
    <row r="29" spans="1:19" x14ac:dyDescent="0.25">
      <c r="A29" s="447"/>
      <c r="B29" s="177">
        <v>3</v>
      </c>
      <c r="C29" s="179">
        <v>12.032786885245903</v>
      </c>
      <c r="D29" s="179">
        <v>12.589743589743591</v>
      </c>
      <c r="E29" s="179">
        <v>12.905350899321069</v>
      </c>
      <c r="F29" s="179">
        <v>13.450704225352114</v>
      </c>
      <c r="G29" s="48"/>
      <c r="H29" s="48"/>
      <c r="I29" s="48"/>
      <c r="J29" s="48"/>
      <c r="K29" s="423"/>
      <c r="L29" s="48"/>
      <c r="M29" s="48"/>
      <c r="N29" s="48"/>
      <c r="O29" s="48"/>
      <c r="P29" s="48"/>
      <c r="Q29" s="48"/>
      <c r="R29" s="48"/>
      <c r="S29" s="48"/>
    </row>
    <row r="30" spans="1:19" x14ac:dyDescent="0.25">
      <c r="A30" s="447"/>
      <c r="B30" s="178">
        <v>4</v>
      </c>
      <c r="C30" s="179">
        <v>12.192</v>
      </c>
      <c r="D30" s="179">
        <v>12.157894736842106</v>
      </c>
      <c r="E30" s="179">
        <v>12.814430166832913</v>
      </c>
      <c r="F30" s="179">
        <v>14.287356321839081</v>
      </c>
      <c r="G30" s="48"/>
      <c r="H30" s="48"/>
      <c r="I30" s="48"/>
      <c r="J30" s="48"/>
      <c r="K30" s="423"/>
      <c r="L30" s="48"/>
      <c r="M30" s="48"/>
      <c r="N30" s="48"/>
      <c r="O30" s="48"/>
      <c r="P30" s="48"/>
      <c r="Q30" s="48"/>
      <c r="R30" s="48"/>
      <c r="S30" s="48"/>
    </row>
    <row r="31" spans="1:19" x14ac:dyDescent="0.25">
      <c r="A31" s="447"/>
      <c r="B31" s="177">
        <v>5</v>
      </c>
      <c r="C31" s="179">
        <v>13.5</v>
      </c>
      <c r="D31" s="179">
        <v>14.1</v>
      </c>
      <c r="E31" s="179">
        <v>12.949212775528565</v>
      </c>
      <c r="F31" s="179">
        <v>13.7</v>
      </c>
      <c r="G31" s="48"/>
      <c r="H31" s="48"/>
      <c r="I31" s="48"/>
      <c r="J31" s="48"/>
      <c r="K31" s="47"/>
      <c r="L31" s="48"/>
      <c r="M31" s="48"/>
      <c r="N31" s="48"/>
      <c r="O31" s="48"/>
      <c r="P31" s="48"/>
      <c r="Q31" s="48"/>
      <c r="R31" s="48"/>
      <c r="S31" s="48"/>
    </row>
    <row r="32" spans="1:19" x14ac:dyDescent="0.25">
      <c r="A32" s="447"/>
      <c r="B32" s="178">
        <v>6</v>
      </c>
      <c r="C32" s="179">
        <v>12.076190476190476</v>
      </c>
      <c r="D32" s="179">
        <v>12.582608695652173</v>
      </c>
      <c r="E32" s="179">
        <v>12.946834477498092</v>
      </c>
      <c r="F32" s="179">
        <v>14.165217391304349</v>
      </c>
      <c r="G32" s="48"/>
      <c r="H32" s="48"/>
      <c r="I32" s="48"/>
      <c r="J32" s="48"/>
      <c r="K32" s="423"/>
      <c r="L32" s="48"/>
      <c r="M32" s="48"/>
      <c r="N32" s="48"/>
      <c r="O32" s="48"/>
      <c r="P32" s="48"/>
      <c r="Q32" s="48"/>
      <c r="R32" s="48"/>
    </row>
    <row r="33" spans="1:18" x14ac:dyDescent="0.25">
      <c r="A33" s="447"/>
      <c r="B33" s="177">
        <v>7</v>
      </c>
      <c r="C33" s="179">
        <v>12.611650485436892</v>
      </c>
      <c r="D33" s="179">
        <v>14.212765957446807</v>
      </c>
      <c r="E33" s="179">
        <v>13.631791551032991</v>
      </c>
      <c r="F33" s="179">
        <v>14.675213675213676</v>
      </c>
      <c r="G33" s="48"/>
      <c r="H33" s="48"/>
      <c r="I33" s="48"/>
      <c r="J33" s="48"/>
      <c r="K33" s="423"/>
      <c r="L33" s="48"/>
      <c r="M33" s="48"/>
      <c r="N33" s="48"/>
      <c r="O33" s="48"/>
      <c r="P33" s="48"/>
      <c r="Q33" s="48"/>
      <c r="R33" s="48"/>
    </row>
    <row r="34" spans="1:18" x14ac:dyDescent="0.25">
      <c r="G34" s="48"/>
      <c r="H34" s="48"/>
      <c r="I34" s="48"/>
      <c r="J34" s="48"/>
      <c r="K34" s="423"/>
      <c r="L34" s="48"/>
      <c r="M34" s="48"/>
      <c r="N34" s="48"/>
      <c r="O34" s="48"/>
      <c r="P34" s="48"/>
      <c r="Q34" s="48"/>
      <c r="R34" s="48"/>
    </row>
    <row r="35" spans="1:18" x14ac:dyDescent="0.25">
      <c r="G35" s="48"/>
      <c r="H35" s="48"/>
      <c r="I35" s="48"/>
      <c r="J35" s="48"/>
      <c r="K35" s="47"/>
      <c r="L35" s="48"/>
      <c r="M35" s="48"/>
      <c r="N35" s="48"/>
      <c r="O35" s="48"/>
      <c r="P35" s="48"/>
      <c r="Q35" s="48"/>
      <c r="R35" s="48"/>
    </row>
    <row r="36" spans="1:18" x14ac:dyDescent="0.25">
      <c r="G36" s="48"/>
      <c r="H36" s="48"/>
      <c r="I36" s="48"/>
      <c r="J36" s="48"/>
      <c r="K36" s="47"/>
      <c r="L36" s="48"/>
      <c r="M36" s="48"/>
      <c r="N36" s="48"/>
      <c r="O36" s="48"/>
      <c r="P36" s="48"/>
      <c r="Q36" s="48"/>
      <c r="R36" s="48"/>
    </row>
    <row r="37" spans="1:18" x14ac:dyDescent="0.25">
      <c r="G37" s="48"/>
      <c r="H37" s="48"/>
      <c r="I37" s="48"/>
      <c r="J37" s="48"/>
      <c r="K37" s="47"/>
      <c r="L37" s="48"/>
      <c r="M37" s="48"/>
      <c r="N37" s="48"/>
      <c r="O37" s="48"/>
      <c r="P37" s="48"/>
      <c r="Q37" s="48"/>
      <c r="R37" s="48"/>
    </row>
    <row r="38" spans="1:18" x14ac:dyDescent="0.25">
      <c r="G38" s="48"/>
      <c r="H38" s="48"/>
      <c r="I38" s="48"/>
      <c r="J38" s="48"/>
      <c r="K38" s="47"/>
      <c r="L38" s="48"/>
      <c r="M38" s="48"/>
      <c r="N38" s="48"/>
      <c r="O38" s="48"/>
      <c r="P38" s="48"/>
      <c r="Q38" s="48"/>
      <c r="R38" s="48"/>
    </row>
    <row r="39" spans="1:18" x14ac:dyDescent="0.25">
      <c r="G39" s="48"/>
      <c r="H39" s="48"/>
      <c r="I39" s="48"/>
      <c r="J39" s="48"/>
      <c r="K39" s="47"/>
      <c r="L39" s="48"/>
      <c r="M39" s="48"/>
      <c r="N39" s="48"/>
      <c r="O39" s="48"/>
      <c r="P39" s="48"/>
      <c r="Q39" s="48"/>
      <c r="R39" s="48"/>
    </row>
    <row r="40" spans="1:18" x14ac:dyDescent="0.25">
      <c r="G40" s="48"/>
      <c r="H40" s="48"/>
      <c r="I40" s="48"/>
      <c r="J40" s="48"/>
      <c r="K40" s="47"/>
      <c r="L40" s="48"/>
      <c r="M40" s="48"/>
      <c r="N40" s="48"/>
      <c r="O40" s="48"/>
      <c r="P40" s="48"/>
      <c r="Q40" s="48"/>
      <c r="R40" s="48"/>
    </row>
    <row r="41" spans="1:18" s="67" customFormat="1" x14ac:dyDescent="0.25">
      <c r="A41"/>
      <c r="B41"/>
      <c r="C41"/>
      <c r="D41"/>
      <c r="G41" s="48"/>
      <c r="H41" s="48"/>
      <c r="I41" s="48"/>
      <c r="J41" s="48"/>
      <c r="K41" s="47"/>
      <c r="L41" s="48"/>
      <c r="M41" s="48"/>
      <c r="N41" s="48"/>
      <c r="O41" s="48"/>
      <c r="P41" s="48"/>
      <c r="Q41" s="48"/>
      <c r="R41" s="48"/>
    </row>
    <row r="42" spans="1:18" x14ac:dyDescent="0.25">
      <c r="G42" s="48"/>
      <c r="H42" s="48"/>
      <c r="I42" s="48"/>
      <c r="J42" s="48"/>
      <c r="K42" s="47"/>
      <c r="L42" s="48"/>
      <c r="M42" s="48"/>
      <c r="N42" s="48"/>
      <c r="O42" s="48"/>
      <c r="P42" s="48"/>
      <c r="Q42" s="48"/>
      <c r="R42" s="48"/>
    </row>
    <row r="43" spans="1:18" ht="33.75" customHeight="1" x14ac:dyDescent="0.25">
      <c r="G43" s="165"/>
      <c r="H43" s="165"/>
      <c r="I43" s="165"/>
      <c r="J43" s="165"/>
      <c r="K43" s="47"/>
      <c r="L43" s="48"/>
      <c r="M43" s="48"/>
      <c r="N43" s="48"/>
      <c r="O43" s="48"/>
      <c r="P43" s="48"/>
      <c r="Q43" s="48"/>
      <c r="R43" s="48"/>
    </row>
  </sheetData>
  <mergeCells count="10">
    <mergeCell ref="G2:J2"/>
    <mergeCell ref="G3:J3"/>
    <mergeCell ref="B1:J1"/>
    <mergeCell ref="K21:K22"/>
    <mergeCell ref="K32:K34"/>
    <mergeCell ref="P19:S19"/>
    <mergeCell ref="A3:A14"/>
    <mergeCell ref="K24:K30"/>
    <mergeCell ref="A15:A26"/>
    <mergeCell ref="A27:A33"/>
  </mergeCells>
  <hyperlinks>
    <hyperlink ref="P19:S19" location="Content!A1" display="Content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67" customWidth="1"/>
    <col min="2" max="2" width="7.28515625" style="67" customWidth="1"/>
    <col min="3" max="13" width="14.140625" style="67" customWidth="1"/>
    <col min="14" max="14" width="18.28515625" style="67" customWidth="1"/>
    <col min="15" max="15" width="1.85546875" style="67" customWidth="1"/>
    <col min="16" max="16384" width="9.140625" style="67"/>
  </cols>
  <sheetData>
    <row r="1" spans="1:22" ht="15" customHeight="1" x14ac:dyDescent="0.25">
      <c r="A1" s="324" t="s">
        <v>61</v>
      </c>
      <c r="B1" s="450" t="str">
        <f>INDEX(Content!$B$3:$G$42,MATCH(A1,Content!$A$3:$A$35,0),1)</f>
        <v xml:space="preserve">In the first half of 2025, economic growth was driven by the expansion of business activity in all key sectors.
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7"/>
      <c r="P1" s="48"/>
      <c r="Q1" s="105"/>
      <c r="R1" s="105"/>
      <c r="S1" s="105"/>
      <c r="T1" s="105"/>
      <c r="U1" s="48"/>
      <c r="V1" s="48"/>
    </row>
    <row r="2" spans="1:22" ht="25.5" x14ac:dyDescent="0.25">
      <c r="A2" s="183" t="s">
        <v>13</v>
      </c>
      <c r="B2" s="183" t="s">
        <v>105</v>
      </c>
      <c r="C2" s="184" t="s">
        <v>234</v>
      </c>
      <c r="D2" s="184" t="s">
        <v>112</v>
      </c>
      <c r="E2" s="184" t="s">
        <v>84</v>
      </c>
      <c r="F2" s="184" t="s">
        <v>113</v>
      </c>
      <c r="G2" s="184" t="s">
        <v>114</v>
      </c>
      <c r="H2" s="184" t="s">
        <v>115</v>
      </c>
      <c r="I2" s="184" t="s">
        <v>116</v>
      </c>
      <c r="J2" s="184" t="s">
        <v>117</v>
      </c>
      <c r="K2" s="184" t="s">
        <v>118</v>
      </c>
      <c r="L2" s="184" t="s">
        <v>86</v>
      </c>
      <c r="M2" s="184" t="s">
        <v>119</v>
      </c>
      <c r="N2" s="181" t="s">
        <v>12</v>
      </c>
      <c r="O2" s="47"/>
      <c r="P2" s="107"/>
      <c r="Q2" s="107"/>
      <c r="R2" s="107"/>
      <c r="S2" s="107"/>
      <c r="T2" s="107"/>
      <c r="U2" s="48"/>
      <c r="V2" s="48"/>
    </row>
    <row r="3" spans="1:22" x14ac:dyDescent="0.25">
      <c r="A3" s="452">
        <v>2023</v>
      </c>
      <c r="B3" s="185" t="s">
        <v>74</v>
      </c>
      <c r="C3" s="218">
        <v>5</v>
      </c>
      <c r="D3" s="255">
        <v>0.18029999999999813</v>
      </c>
      <c r="E3" s="218">
        <v>8.4000000000000005E-2</v>
      </c>
      <c r="F3" s="255">
        <v>0.94250000000000189</v>
      </c>
      <c r="G3" s="218">
        <v>0.61230000000000007</v>
      </c>
      <c r="H3" s="255">
        <v>1.5872999999999993</v>
      </c>
      <c r="I3" s="218">
        <v>0.49399999999999961</v>
      </c>
      <c r="J3" s="255">
        <v>0.20399999999999999</v>
      </c>
      <c r="K3" s="218">
        <v>0.1125</v>
      </c>
      <c r="L3" s="255">
        <v>0.18810000000000027</v>
      </c>
      <c r="M3" s="218">
        <v>0.59499999999999997</v>
      </c>
      <c r="N3" s="182" t="s">
        <v>9</v>
      </c>
      <c r="O3" s="47"/>
      <c r="P3" s="107"/>
      <c r="Q3" s="107"/>
      <c r="R3" s="107"/>
      <c r="S3" s="108"/>
      <c r="T3" s="108"/>
      <c r="U3" s="48"/>
      <c r="V3" s="48"/>
    </row>
    <row r="4" spans="1:22" x14ac:dyDescent="0.25">
      <c r="A4" s="452"/>
      <c r="B4" s="185" t="s">
        <v>75</v>
      </c>
      <c r="C4" s="218">
        <v>5.2999999999999972</v>
      </c>
      <c r="D4" s="255">
        <v>0.15319999999999823</v>
      </c>
      <c r="E4" s="218">
        <v>8.9600000000000082E-2</v>
      </c>
      <c r="F4" s="255">
        <v>1.231199999999999</v>
      </c>
      <c r="G4" s="218">
        <v>0.61499999999999988</v>
      </c>
      <c r="H4" s="255">
        <v>1.4768000000000006</v>
      </c>
      <c r="I4" s="218">
        <v>0.45880000000000037</v>
      </c>
      <c r="J4" s="255">
        <v>0.31199999999999989</v>
      </c>
      <c r="K4" s="218">
        <v>0.15360000000000038</v>
      </c>
      <c r="L4" s="255">
        <v>0.19379999999999967</v>
      </c>
      <c r="M4" s="218">
        <v>0.6160000000000001</v>
      </c>
      <c r="N4" s="182" t="s">
        <v>8</v>
      </c>
      <c r="O4" s="47"/>
      <c r="P4" s="57"/>
      <c r="Q4" s="57"/>
      <c r="R4" s="109"/>
      <c r="S4" s="48"/>
      <c r="T4" s="48"/>
      <c r="U4" s="48"/>
    </row>
    <row r="5" spans="1:22" x14ac:dyDescent="0.25">
      <c r="A5" s="452"/>
      <c r="B5" s="185" t="s">
        <v>76</v>
      </c>
      <c r="C5" s="218">
        <v>4.9000000000000057</v>
      </c>
      <c r="D5" s="255">
        <v>0.29470000000000507</v>
      </c>
      <c r="E5" s="218">
        <v>-0.52470000000000028</v>
      </c>
      <c r="F5" s="255">
        <v>1.3728000000000018</v>
      </c>
      <c r="G5" s="218">
        <v>0.65519999999999967</v>
      </c>
      <c r="H5" s="255">
        <v>1.42</v>
      </c>
      <c r="I5" s="218">
        <v>0.40600000000000003</v>
      </c>
      <c r="J5" s="255">
        <v>0.26639999999999997</v>
      </c>
      <c r="K5" s="218">
        <v>0.19039999999999982</v>
      </c>
      <c r="L5" s="255">
        <v>0.18279999999999949</v>
      </c>
      <c r="M5" s="218">
        <v>0.63640000000000041</v>
      </c>
      <c r="N5" s="256"/>
      <c r="O5" s="47"/>
      <c r="P5" s="57"/>
      <c r="Q5" s="57"/>
      <c r="R5" s="57"/>
      <c r="S5" s="92"/>
      <c r="T5" s="92"/>
      <c r="U5" s="48"/>
      <c r="V5" s="48"/>
    </row>
    <row r="6" spans="1:22" x14ac:dyDescent="0.25">
      <c r="A6" s="452"/>
      <c r="B6" s="185" t="s">
        <v>77</v>
      </c>
      <c r="C6" s="218">
        <v>5.0999999999999943</v>
      </c>
      <c r="D6" s="255">
        <v>-4.0100000000006908E-2</v>
      </c>
      <c r="E6" s="218">
        <v>-0.38480000000000031</v>
      </c>
      <c r="F6" s="255">
        <v>1.2980000000000018</v>
      </c>
      <c r="G6" s="218">
        <v>0.80029999999999968</v>
      </c>
      <c r="H6" s="255">
        <v>1.295600000000001</v>
      </c>
      <c r="I6" s="218">
        <v>1.0415999999999999</v>
      </c>
      <c r="J6" s="255">
        <v>0.17850000000000002</v>
      </c>
      <c r="K6" s="218">
        <v>0.18199999999999983</v>
      </c>
      <c r="L6" s="255">
        <v>0.20349999999999979</v>
      </c>
      <c r="M6" s="218">
        <v>0.52540000000000031</v>
      </c>
      <c r="N6" s="256"/>
      <c r="O6" s="47"/>
      <c r="P6" s="57"/>
      <c r="Q6" s="57"/>
      <c r="R6" s="57"/>
      <c r="S6" s="57"/>
      <c r="T6" s="57"/>
      <c r="U6" s="48"/>
      <c r="V6" s="48"/>
    </row>
    <row r="7" spans="1:22" x14ac:dyDescent="0.25">
      <c r="A7" s="452">
        <v>2024</v>
      </c>
      <c r="B7" s="185" t="s">
        <v>74</v>
      </c>
      <c r="C7" s="218">
        <v>3.7999999999999972</v>
      </c>
      <c r="D7" s="255">
        <v>0.26149999999999451</v>
      </c>
      <c r="E7" s="218">
        <v>4.0800000000000065E-2</v>
      </c>
      <c r="F7" s="255">
        <v>1.1349000000000016</v>
      </c>
      <c r="G7" s="218">
        <v>0.62010000000000021</v>
      </c>
      <c r="H7" s="255">
        <v>0.547400000000001</v>
      </c>
      <c r="I7" s="218">
        <v>0.46740000000000015</v>
      </c>
      <c r="J7" s="255">
        <v>0.17169999999999991</v>
      </c>
      <c r="K7" s="218">
        <v>0.12959999999999952</v>
      </c>
      <c r="L7" s="255">
        <v>9.7299999999999692E-2</v>
      </c>
      <c r="M7" s="218">
        <v>0.32930000000000026</v>
      </c>
      <c r="N7" s="256"/>
      <c r="O7" s="47"/>
      <c r="P7" s="57"/>
      <c r="Q7" s="57"/>
      <c r="R7" s="57"/>
      <c r="S7" s="57"/>
      <c r="T7" s="57"/>
      <c r="U7" s="48"/>
      <c r="V7" s="48"/>
    </row>
    <row r="8" spans="1:22" x14ac:dyDescent="0.25">
      <c r="A8" s="452"/>
      <c r="B8" s="185" t="s">
        <v>75</v>
      </c>
      <c r="C8" s="218">
        <v>3.2000000000000028</v>
      </c>
      <c r="D8" s="255">
        <v>0.21570000000000489</v>
      </c>
      <c r="E8" s="255">
        <v>8.6799999999999836E-2</v>
      </c>
      <c r="F8" s="255">
        <v>0.7643999999999983</v>
      </c>
      <c r="G8" s="255">
        <v>0.42139999999999972</v>
      </c>
      <c r="H8" s="255">
        <v>0.6864000000000009</v>
      </c>
      <c r="I8" s="255">
        <v>0.42480000000000018</v>
      </c>
      <c r="J8" s="255">
        <v>0.23100000000000001</v>
      </c>
      <c r="K8" s="255">
        <v>0.1125</v>
      </c>
      <c r="L8" s="255">
        <v>0.1590999999999998</v>
      </c>
      <c r="M8" s="218">
        <v>9.7899999999999487E-2</v>
      </c>
      <c r="N8" s="256"/>
      <c r="O8" s="47"/>
      <c r="P8" s="57"/>
      <c r="Q8" s="57"/>
      <c r="R8" s="57"/>
      <c r="S8" s="57"/>
      <c r="T8" s="57"/>
      <c r="U8" s="48"/>
      <c r="V8" s="48"/>
    </row>
    <row r="9" spans="1:22" x14ac:dyDescent="0.25">
      <c r="A9" s="452"/>
      <c r="B9" s="185" t="s">
        <v>76</v>
      </c>
      <c r="C9" s="218">
        <v>4.0999999999999943</v>
      </c>
      <c r="D9" s="255">
        <v>0.11439999999999584</v>
      </c>
      <c r="E9" s="218">
        <v>0.45359999999999995</v>
      </c>
      <c r="F9" s="255">
        <v>0.85869999999999835</v>
      </c>
      <c r="G9" s="218">
        <v>0.53529999999999966</v>
      </c>
      <c r="H9" s="255">
        <v>1.0270000000000001</v>
      </c>
      <c r="I9" s="218">
        <v>0.43200000000000005</v>
      </c>
      <c r="J9" s="255">
        <v>0.21800000000000011</v>
      </c>
      <c r="K9" s="218">
        <v>0.21839999999999979</v>
      </c>
      <c r="L9" s="255">
        <v>0.18240000000000017</v>
      </c>
      <c r="M9" s="218">
        <v>6.0200000000000246E-2</v>
      </c>
      <c r="N9" s="256"/>
      <c r="O9" s="47"/>
      <c r="P9" s="57"/>
      <c r="Q9" s="57"/>
      <c r="R9" s="57"/>
      <c r="S9" s="57"/>
      <c r="T9" s="57"/>
      <c r="U9" s="48"/>
      <c r="V9" s="48"/>
    </row>
    <row r="10" spans="1:22" x14ac:dyDescent="0.25">
      <c r="A10" s="452"/>
      <c r="B10" s="185" t="s">
        <v>77</v>
      </c>
      <c r="C10" s="218">
        <v>5</v>
      </c>
      <c r="D10" s="255">
        <v>-3.5299999999999443E-2</v>
      </c>
      <c r="E10" s="218">
        <v>0.52060000000000006</v>
      </c>
      <c r="F10" s="218">
        <v>0.8843999999999993</v>
      </c>
      <c r="G10" s="218">
        <v>0.85679999999999978</v>
      </c>
      <c r="H10" s="218">
        <v>1.619800000000001</v>
      </c>
      <c r="I10" s="218">
        <v>0.52640000000000031</v>
      </c>
      <c r="J10" s="218">
        <v>0.12100000000000001</v>
      </c>
      <c r="K10" s="218">
        <v>0.19499999999999956</v>
      </c>
      <c r="L10" s="218">
        <v>0.14109999999999992</v>
      </c>
      <c r="M10" s="218">
        <v>0.1701999999999998</v>
      </c>
      <c r="N10" s="257"/>
      <c r="O10" s="47"/>
      <c r="P10" s="57"/>
      <c r="Q10" s="57"/>
      <c r="R10" s="57"/>
      <c r="S10" s="48"/>
      <c r="T10" s="48"/>
      <c r="U10" s="48"/>
      <c r="V10" s="48"/>
    </row>
    <row r="11" spans="1:22" x14ac:dyDescent="0.25">
      <c r="A11" s="453">
        <v>2025</v>
      </c>
      <c r="B11" s="185" t="s">
        <v>74</v>
      </c>
      <c r="C11" s="218">
        <v>5.5999999999999943</v>
      </c>
      <c r="D11" s="255">
        <v>-0.31750000000000611</v>
      </c>
      <c r="E11" s="218">
        <v>7.8200000000000131E-2</v>
      </c>
      <c r="F11" s="218">
        <v>1.9095000000000006</v>
      </c>
      <c r="G11" s="218">
        <v>0.72670000000000012</v>
      </c>
      <c r="H11" s="218">
        <v>1.0394999999999996</v>
      </c>
      <c r="I11" s="218">
        <v>1.2720000000000002</v>
      </c>
      <c r="J11" s="218">
        <v>9.8800000000000041E-2</v>
      </c>
      <c r="K11" s="218">
        <v>0.29369999999999974</v>
      </c>
      <c r="L11" s="218">
        <v>0.21910000000000035</v>
      </c>
      <c r="M11" s="218">
        <v>0.28000000000000003</v>
      </c>
      <c r="N11" s="258"/>
      <c r="O11" s="47"/>
      <c r="P11" s="57"/>
      <c r="Q11" s="57"/>
      <c r="R11" s="57"/>
      <c r="S11" s="57"/>
      <c r="T11" s="57"/>
      <c r="U11" s="48"/>
      <c r="V11" s="48"/>
    </row>
    <row r="12" spans="1:22" x14ac:dyDescent="0.25">
      <c r="A12" s="453"/>
      <c r="B12" s="185" t="s">
        <v>75</v>
      </c>
      <c r="C12" s="218">
        <v>6.2000000000000028</v>
      </c>
      <c r="D12" s="255">
        <v>-0.18709999999999916</v>
      </c>
      <c r="E12" s="218">
        <v>9.2500000000000068E-2</v>
      </c>
      <c r="F12" s="218">
        <v>1.8395000000000001</v>
      </c>
      <c r="G12" s="218">
        <v>0.93840000000000012</v>
      </c>
      <c r="H12" s="218">
        <v>1.344000000000001</v>
      </c>
      <c r="I12" s="218">
        <v>1.3847</v>
      </c>
      <c r="J12" s="218">
        <v>7.1299999999999863E-2</v>
      </c>
      <c r="K12" s="218">
        <v>0.11760000000000048</v>
      </c>
      <c r="L12" s="218">
        <v>0.21409999999999993</v>
      </c>
      <c r="M12" s="218">
        <v>0.38500000000000001</v>
      </c>
      <c r="N12" s="258"/>
      <c r="O12" s="47"/>
      <c r="P12" s="57"/>
      <c r="Q12" s="57"/>
      <c r="R12" s="57"/>
      <c r="S12" s="57"/>
      <c r="T12" s="57"/>
      <c r="U12" s="48"/>
      <c r="V12" s="48"/>
    </row>
    <row r="13" spans="1:22" x14ac:dyDescent="0.25">
      <c r="A13" s="259"/>
      <c r="B13" s="110"/>
      <c r="C13" s="260"/>
      <c r="D13" s="196"/>
      <c r="E13" s="196"/>
      <c r="F13" s="196"/>
      <c r="G13" s="260"/>
      <c r="H13" s="260"/>
      <c r="I13" s="260"/>
      <c r="J13" s="260"/>
      <c r="K13" s="260"/>
      <c r="L13" s="260"/>
      <c r="M13" s="260"/>
      <c r="N13" s="258"/>
      <c r="O13" s="47"/>
      <c r="P13" s="57"/>
      <c r="Q13" s="57"/>
      <c r="R13" s="57"/>
      <c r="S13" s="48"/>
      <c r="T13" s="48"/>
      <c r="U13" s="48"/>
      <c r="V13" s="48"/>
    </row>
    <row r="14" spans="1:22" x14ac:dyDescent="0.25">
      <c r="A14" s="107"/>
      <c r="B14" s="196"/>
      <c r="C14" s="107"/>
      <c r="D14" s="261"/>
      <c r="E14" s="261"/>
      <c r="F14" s="261"/>
      <c r="G14" s="258"/>
      <c r="H14" s="258"/>
      <c r="I14" s="258"/>
      <c r="J14" s="258"/>
      <c r="K14" s="258"/>
      <c r="L14" s="258"/>
      <c r="M14" s="258"/>
      <c r="N14" s="258"/>
      <c r="O14" s="47"/>
      <c r="P14" s="57"/>
      <c r="Q14" s="57"/>
      <c r="R14" s="57"/>
      <c r="S14" s="57"/>
      <c r="T14" s="57"/>
      <c r="U14" s="48"/>
      <c r="V14" s="48"/>
    </row>
    <row r="15" spans="1:22" x14ac:dyDescent="0.25">
      <c r="A15" s="261"/>
      <c r="B15" s="261"/>
      <c r="C15" s="261"/>
      <c r="D15" s="261"/>
      <c r="E15" s="261"/>
      <c r="F15" s="261"/>
      <c r="G15" s="258"/>
      <c r="H15" s="258"/>
      <c r="I15" s="258"/>
      <c r="J15" s="258"/>
      <c r="K15" s="258"/>
      <c r="L15" s="258"/>
      <c r="M15" s="258"/>
      <c r="N15" s="258"/>
      <c r="O15" s="47"/>
      <c r="P15" s="57"/>
      <c r="Q15" s="57"/>
      <c r="R15" s="57"/>
      <c r="S15" s="48"/>
      <c r="T15" s="48"/>
      <c r="U15" s="48"/>
      <c r="V15" s="48"/>
    </row>
    <row r="16" spans="1:22" x14ac:dyDescent="0.25">
      <c r="A16" s="57"/>
      <c r="B16" s="57"/>
      <c r="C16" s="57"/>
      <c r="D16" s="57"/>
      <c r="E16" s="57"/>
      <c r="F16" s="57"/>
      <c r="G16" s="58"/>
      <c r="H16" s="58"/>
      <c r="I16" s="58"/>
      <c r="J16" s="58"/>
      <c r="K16" s="58"/>
      <c r="L16" s="58"/>
      <c r="M16" s="58"/>
      <c r="N16" s="58"/>
      <c r="O16" s="47"/>
      <c r="P16" s="57"/>
      <c r="Q16" s="48"/>
      <c r="R16" s="48"/>
      <c r="S16" s="48"/>
      <c r="T16" s="48"/>
      <c r="U16" s="48"/>
      <c r="V16" s="48"/>
    </row>
    <row r="17" spans="1:22" x14ac:dyDescent="0.25">
      <c r="A17" s="57"/>
      <c r="B17" s="57"/>
      <c r="C17" s="57"/>
      <c r="D17" s="57"/>
      <c r="E17" s="57"/>
      <c r="F17" s="57"/>
      <c r="G17" s="58"/>
      <c r="H17" s="58"/>
      <c r="I17" s="58"/>
      <c r="J17" s="58"/>
      <c r="K17" s="58"/>
      <c r="L17" s="58"/>
      <c r="M17" s="58"/>
      <c r="N17" s="58"/>
      <c r="O17" s="47"/>
      <c r="P17" s="57"/>
      <c r="Q17" s="48"/>
      <c r="R17" s="48"/>
      <c r="S17" s="384" t="s">
        <v>5</v>
      </c>
      <c r="T17" s="384"/>
      <c r="U17" s="384"/>
      <c r="V17" s="384"/>
    </row>
  </sheetData>
  <mergeCells count="5">
    <mergeCell ref="B1:N1"/>
    <mergeCell ref="A3:A6"/>
    <mergeCell ref="A7:A10"/>
    <mergeCell ref="A11:A12"/>
    <mergeCell ref="S17:V17"/>
  </mergeCells>
  <hyperlinks>
    <hyperlink ref="S17:V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N16" sqref="N16:Q16"/>
    </sheetView>
  </sheetViews>
  <sheetFormatPr defaultRowHeight="15" x14ac:dyDescent="0.25"/>
  <cols>
    <col min="1" max="1" width="15.85546875" style="67" customWidth="1"/>
    <col min="2" max="2" width="8.140625" style="67" customWidth="1"/>
    <col min="3" max="8" width="14.140625" style="67" customWidth="1"/>
    <col min="9" max="9" width="18.28515625" style="67" customWidth="1"/>
    <col min="10" max="10" width="1.85546875" style="67" customWidth="1"/>
    <col min="11" max="16384" width="9.140625" style="67"/>
  </cols>
  <sheetData>
    <row r="1" spans="1:17" ht="30" customHeight="1" x14ac:dyDescent="0.25">
      <c r="A1" s="324" t="s">
        <v>70</v>
      </c>
      <c r="B1" s="454" t="str">
        <f>INDEX(Content!$B$3:$G$42,MATCH(A1,Content!$A$3:$A$35,0),1)</f>
        <v>Consumer and investment demand remain the main drivers of economic growth.</v>
      </c>
      <c r="C1" s="455"/>
      <c r="D1" s="455"/>
      <c r="E1" s="455"/>
      <c r="F1" s="455"/>
      <c r="G1" s="455"/>
      <c r="H1" s="455"/>
      <c r="I1" s="455"/>
      <c r="J1" s="47"/>
      <c r="K1" s="48"/>
      <c r="L1" s="105"/>
      <c r="M1" s="105"/>
      <c r="N1" s="105"/>
      <c r="O1" s="105"/>
      <c r="P1" s="48"/>
      <c r="Q1" s="48"/>
    </row>
    <row r="2" spans="1:17" ht="51" x14ac:dyDescent="0.25">
      <c r="A2" s="88" t="s">
        <v>13</v>
      </c>
      <c r="B2" s="80" t="s">
        <v>105</v>
      </c>
      <c r="C2" s="137" t="s">
        <v>120</v>
      </c>
      <c r="D2" s="137" t="s">
        <v>121</v>
      </c>
      <c r="E2" s="137" t="s">
        <v>122</v>
      </c>
      <c r="F2" s="137" t="s">
        <v>123</v>
      </c>
      <c r="G2" s="137" t="s">
        <v>124</v>
      </c>
      <c r="H2" s="137" t="s">
        <v>125</v>
      </c>
      <c r="I2" s="149" t="s">
        <v>12</v>
      </c>
      <c r="J2" s="47"/>
      <c r="K2" s="107"/>
      <c r="L2" s="107"/>
      <c r="M2" s="107"/>
      <c r="N2" s="107"/>
      <c r="O2" s="107"/>
      <c r="P2" s="48"/>
      <c r="Q2" s="48"/>
    </row>
    <row r="3" spans="1:17" x14ac:dyDescent="0.25">
      <c r="A3" s="452">
        <v>2023</v>
      </c>
      <c r="B3" s="187">
        <v>1</v>
      </c>
      <c r="C3" s="188">
        <v>5</v>
      </c>
      <c r="D3" s="189">
        <v>4.141516217064563</v>
      </c>
      <c r="E3" s="189">
        <v>0.76814961462857956</v>
      </c>
      <c r="F3" s="189">
        <v>5.9453422991953939</v>
      </c>
      <c r="G3" s="189">
        <v>3.0054096281073913E-2</v>
      </c>
      <c r="H3" s="189">
        <v>-5.8850622271696098</v>
      </c>
      <c r="I3" s="180" t="s">
        <v>9</v>
      </c>
      <c r="J3" s="47"/>
      <c r="K3" s="107"/>
      <c r="L3" s="107"/>
      <c r="M3" s="107"/>
      <c r="N3" s="107"/>
      <c r="O3" s="107"/>
      <c r="P3" s="48"/>
      <c r="Q3" s="48"/>
    </row>
    <row r="4" spans="1:17" x14ac:dyDescent="0.25">
      <c r="A4" s="452"/>
      <c r="B4" s="187">
        <v>2</v>
      </c>
      <c r="C4" s="188">
        <v>5.2999999999999972</v>
      </c>
      <c r="D4" s="188">
        <v>3.2947339891760623</v>
      </c>
      <c r="E4" s="188">
        <v>0.39252141944291175</v>
      </c>
      <c r="F4" s="188">
        <v>6.6583240749707322</v>
      </c>
      <c r="G4" s="188">
        <v>1.8374233376317821E-2</v>
      </c>
      <c r="H4" s="188">
        <v>-5.0639537169660276</v>
      </c>
      <c r="I4" s="136" t="s">
        <v>8</v>
      </c>
      <c r="J4" s="47"/>
      <c r="K4" s="107"/>
      <c r="L4" s="107"/>
      <c r="M4" s="107"/>
      <c r="N4" s="107"/>
      <c r="O4" s="107"/>
      <c r="P4" s="48"/>
      <c r="Q4" s="48"/>
    </row>
    <row r="5" spans="1:17" x14ac:dyDescent="0.25">
      <c r="A5" s="452"/>
      <c r="B5" s="187">
        <v>3</v>
      </c>
      <c r="C5" s="188">
        <v>4.9000000000000057</v>
      </c>
      <c r="D5" s="189">
        <v>3.391970788044457</v>
      </c>
      <c r="E5" s="189">
        <v>0.86423787993149326</v>
      </c>
      <c r="F5" s="189">
        <v>5.5684219394725947</v>
      </c>
      <c r="G5" s="189">
        <v>5.3264547891614847E-2</v>
      </c>
      <c r="H5" s="189">
        <v>-4.9778951553401534</v>
      </c>
      <c r="I5" s="68"/>
      <c r="J5" s="47"/>
      <c r="K5" s="107"/>
      <c r="L5" s="107"/>
      <c r="M5" s="107"/>
      <c r="N5" s="107"/>
      <c r="O5" s="107"/>
      <c r="P5" s="48"/>
      <c r="Q5" s="48"/>
    </row>
    <row r="6" spans="1:17" x14ac:dyDescent="0.25">
      <c r="A6" s="452"/>
      <c r="B6" s="187">
        <v>4</v>
      </c>
      <c r="C6" s="188">
        <v>5.0999999999999943</v>
      </c>
      <c r="D6" s="189">
        <v>3.6936227389819303</v>
      </c>
      <c r="E6" s="189">
        <v>1.0807551454545488</v>
      </c>
      <c r="F6" s="189">
        <v>4.0541521055882077</v>
      </c>
      <c r="G6" s="189">
        <v>-1.2915069440498611E-2</v>
      </c>
      <c r="H6" s="189">
        <v>-3.7156149205841942</v>
      </c>
      <c r="I6" s="68"/>
      <c r="J6" s="47"/>
      <c r="K6" s="107"/>
      <c r="L6" s="107"/>
      <c r="M6" s="107"/>
      <c r="N6" s="107"/>
      <c r="O6" s="107"/>
      <c r="P6" s="48"/>
      <c r="Q6" s="48"/>
    </row>
    <row r="7" spans="1:17" x14ac:dyDescent="0.25">
      <c r="A7" s="452">
        <v>2024</v>
      </c>
      <c r="B7" s="187">
        <v>1</v>
      </c>
      <c r="C7" s="189">
        <v>3.7999999999999972</v>
      </c>
      <c r="D7" s="189">
        <v>3.5900208943954457</v>
      </c>
      <c r="E7" s="189">
        <v>-0.85123813992993502</v>
      </c>
      <c r="F7" s="189">
        <v>-0.35687733651681008</v>
      </c>
      <c r="G7" s="189">
        <v>0.117827415320036</v>
      </c>
      <c r="H7" s="189">
        <v>1.3002671667312602</v>
      </c>
      <c r="I7" s="68"/>
      <c r="J7" s="47"/>
      <c r="K7" s="107"/>
      <c r="L7" s="107"/>
      <c r="M7" s="107"/>
      <c r="N7" s="108"/>
      <c r="O7" s="108"/>
      <c r="P7" s="48"/>
      <c r="Q7" s="48"/>
    </row>
    <row r="8" spans="1:17" x14ac:dyDescent="0.25">
      <c r="A8" s="452"/>
      <c r="B8" s="187">
        <v>2</v>
      </c>
      <c r="C8" s="278">
        <v>3.2000000000000028</v>
      </c>
      <c r="D8" s="278">
        <v>2.59</v>
      </c>
      <c r="E8" s="278">
        <v>-0.72478123425471563</v>
      </c>
      <c r="F8" s="278">
        <v>-0.39900000000000002</v>
      </c>
      <c r="G8" s="279">
        <v>0.05</v>
      </c>
      <c r="H8" s="278">
        <v>1.6870000000000001</v>
      </c>
      <c r="I8" s="68"/>
      <c r="J8" s="47"/>
      <c r="K8" s="57"/>
      <c r="L8" s="57"/>
      <c r="M8" s="109"/>
      <c r="N8" s="48"/>
      <c r="O8" s="48"/>
      <c r="P8" s="48"/>
    </row>
    <row r="9" spans="1:17" x14ac:dyDescent="0.25">
      <c r="A9" s="452"/>
      <c r="B9" s="187">
        <v>3</v>
      </c>
      <c r="C9" s="278">
        <v>4.0999999999999996</v>
      </c>
      <c r="D9" s="280">
        <v>3.1709999999999998</v>
      </c>
      <c r="E9" s="280">
        <v>-0.14699999999999999</v>
      </c>
      <c r="F9" s="280">
        <v>0.53200000000000003</v>
      </c>
      <c r="G9" s="280">
        <v>0.11600000000000001</v>
      </c>
      <c r="H9" s="280">
        <v>0.42299999999999999</v>
      </c>
      <c r="I9" s="68"/>
      <c r="J9" s="47"/>
      <c r="K9" s="57"/>
      <c r="L9" s="57"/>
      <c r="M9" s="57"/>
      <c r="N9" s="92"/>
      <c r="O9" s="92"/>
      <c r="P9" s="48"/>
      <c r="Q9" s="48"/>
    </row>
    <row r="10" spans="1:17" x14ac:dyDescent="0.25">
      <c r="A10" s="452"/>
      <c r="B10" s="187">
        <v>4</v>
      </c>
      <c r="C10" s="281">
        <v>4.8</v>
      </c>
      <c r="D10" s="282">
        <v>3.509883664938386</v>
      </c>
      <c r="E10" s="282">
        <v>0.1147133111939581</v>
      </c>
      <c r="F10" s="283">
        <v>1.6082325629747609</v>
      </c>
      <c r="G10" s="284">
        <v>4.0723650492567064E-2</v>
      </c>
      <c r="H10" s="283">
        <v>-0.48692303139224014</v>
      </c>
      <c r="I10" s="68"/>
      <c r="J10" s="47"/>
      <c r="K10" s="57"/>
      <c r="L10" s="57"/>
      <c r="M10" s="57"/>
      <c r="N10" s="57"/>
      <c r="O10" s="57"/>
      <c r="P10" s="48"/>
      <c r="Q10" s="48"/>
    </row>
    <row r="11" spans="1:17" x14ac:dyDescent="0.25">
      <c r="A11" s="452">
        <v>2025</v>
      </c>
      <c r="B11" s="185">
        <v>1</v>
      </c>
      <c r="C11" s="281">
        <v>5.6</v>
      </c>
      <c r="D11" s="284">
        <v>3.4728717282528927</v>
      </c>
      <c r="E11" s="284">
        <v>0.10247562058333351</v>
      </c>
      <c r="F11" s="283">
        <v>2.434435049891035</v>
      </c>
      <c r="G11" s="284">
        <v>-2.7691527316555761E-2</v>
      </c>
      <c r="H11" s="283">
        <v>-0.36795842599537476</v>
      </c>
      <c r="I11" s="68"/>
      <c r="J11" s="47"/>
      <c r="K11" s="57"/>
      <c r="L11" s="57"/>
      <c r="M11" s="57"/>
      <c r="N11" s="57"/>
      <c r="O11" s="57"/>
      <c r="P11" s="48"/>
      <c r="Q11" s="48"/>
    </row>
    <row r="12" spans="1:17" x14ac:dyDescent="0.25">
      <c r="A12" s="456"/>
      <c r="B12" s="219">
        <v>2</v>
      </c>
      <c r="C12" s="281">
        <v>6.2</v>
      </c>
      <c r="D12" s="281"/>
      <c r="E12" s="281"/>
      <c r="F12" s="281"/>
      <c r="G12" s="281"/>
      <c r="H12" s="281"/>
      <c r="I12" s="68"/>
      <c r="J12" s="47"/>
      <c r="K12" s="57"/>
      <c r="L12" s="57"/>
      <c r="M12" s="57"/>
      <c r="N12" s="57"/>
      <c r="O12" s="57"/>
      <c r="P12" s="48"/>
      <c r="Q12" s="48"/>
    </row>
    <row r="13" spans="1:17" x14ac:dyDescent="0.25">
      <c r="A13" s="456"/>
      <c r="B13" s="191"/>
      <c r="C13" s="48"/>
      <c r="D13" s="69"/>
      <c r="E13" s="69"/>
      <c r="F13" s="69"/>
      <c r="G13" s="69"/>
      <c r="H13" s="69"/>
      <c r="I13" s="68"/>
      <c r="J13" s="47"/>
      <c r="K13" s="57"/>
      <c r="L13" s="57"/>
      <c r="M13" s="57"/>
      <c r="N13" s="57"/>
      <c r="O13" s="57"/>
      <c r="P13" s="48"/>
      <c r="Q13" s="48"/>
    </row>
    <row r="14" spans="1:17" x14ac:dyDescent="0.25">
      <c r="A14" s="456"/>
      <c r="B14" s="191"/>
      <c r="C14" s="48"/>
      <c r="D14" s="69"/>
      <c r="E14" s="69"/>
      <c r="F14" s="69"/>
      <c r="G14" s="69"/>
      <c r="H14" s="69"/>
      <c r="I14" s="69"/>
      <c r="J14" s="47"/>
      <c r="K14" s="57"/>
      <c r="L14" s="57"/>
      <c r="M14" s="57"/>
      <c r="N14" s="48"/>
      <c r="O14" s="48"/>
      <c r="P14" s="48"/>
      <c r="Q14" s="48"/>
    </row>
    <row r="15" spans="1:17" x14ac:dyDescent="0.25">
      <c r="A15" s="69"/>
      <c r="B15" s="48"/>
      <c r="C15" s="48"/>
      <c r="D15" s="69"/>
      <c r="E15" s="69"/>
      <c r="F15" s="69"/>
      <c r="G15" s="69"/>
      <c r="H15" s="69"/>
      <c r="I15" s="69"/>
      <c r="J15" s="47"/>
      <c r="K15" s="57"/>
      <c r="L15" s="57"/>
      <c r="M15" s="57"/>
      <c r="N15" s="48"/>
      <c r="O15" s="48"/>
      <c r="P15" s="48"/>
      <c r="Q15" s="48"/>
    </row>
    <row r="16" spans="1:17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47"/>
      <c r="K16" s="60"/>
      <c r="L16" s="60"/>
      <c r="M16" s="60"/>
      <c r="N16" s="384" t="s">
        <v>5</v>
      </c>
      <c r="O16" s="384"/>
      <c r="P16" s="384"/>
      <c r="Q16" s="384"/>
    </row>
    <row r="17" spans="1:17" x14ac:dyDescent="0.25">
      <c r="A17" s="111"/>
      <c r="B17" s="111"/>
      <c r="C17" s="111"/>
      <c r="D17" s="111"/>
      <c r="E17" s="111"/>
      <c r="F17" s="111"/>
      <c r="G17" s="111"/>
      <c r="H17" s="111"/>
      <c r="I17" s="69"/>
      <c r="J17" s="93"/>
      <c r="K17" s="111"/>
      <c r="L17" s="111"/>
      <c r="M17" s="111"/>
      <c r="N17" s="69"/>
      <c r="O17" s="69"/>
      <c r="P17" s="69"/>
      <c r="Q17" s="48"/>
    </row>
    <row r="18" spans="1:17" x14ac:dyDescent="0.25">
      <c r="A18" s="150"/>
      <c r="B18" s="151"/>
      <c r="C18" s="111"/>
      <c r="D18" s="111"/>
      <c r="E18" s="111"/>
      <c r="F18" s="111"/>
      <c r="G18" s="111"/>
      <c r="H18" s="111"/>
      <c r="I18" s="111"/>
      <c r="J18" s="93"/>
      <c r="K18" s="111"/>
      <c r="L18" s="111"/>
      <c r="M18" s="111"/>
      <c r="N18" s="111"/>
      <c r="O18" s="111"/>
      <c r="P18" s="69"/>
      <c r="Q18" s="48"/>
    </row>
    <row r="19" spans="1:17" x14ac:dyDescent="0.25">
      <c r="A19" s="150"/>
      <c r="B19" s="151"/>
      <c r="C19" s="111"/>
      <c r="I19" s="111"/>
      <c r="J19" s="93"/>
      <c r="K19" s="111"/>
      <c r="L19" s="111"/>
      <c r="M19" s="111"/>
      <c r="N19" s="111"/>
      <c r="O19" s="111"/>
      <c r="P19" s="69"/>
      <c r="Q19" s="48"/>
    </row>
    <row r="20" spans="1:17" x14ac:dyDescent="0.25">
      <c r="A20" s="150"/>
      <c r="B20" s="152"/>
      <c r="C20" s="111"/>
      <c r="I20" s="111"/>
      <c r="J20" s="93"/>
      <c r="K20" s="111"/>
      <c r="L20" s="69"/>
      <c r="M20" s="69"/>
      <c r="N20" s="69"/>
      <c r="O20" s="69"/>
      <c r="P20" s="69"/>
      <c r="Q20" s="48"/>
    </row>
    <row r="21" spans="1:17" x14ac:dyDescent="0.25">
      <c r="A21" s="69"/>
      <c r="B21" s="69"/>
      <c r="C21" s="111"/>
      <c r="I21" s="111"/>
      <c r="J21" s="111"/>
      <c r="K21" s="111"/>
      <c r="L21" s="111"/>
      <c r="M21" s="111"/>
      <c r="N21" s="111"/>
      <c r="O21" s="111"/>
      <c r="P21" s="111"/>
    </row>
    <row r="22" spans="1:17" x14ac:dyDescent="0.25">
      <c r="A22" s="69"/>
      <c r="B22" s="69"/>
      <c r="C22" s="111"/>
      <c r="I22" s="111"/>
      <c r="J22" s="111"/>
      <c r="K22" s="111"/>
      <c r="L22" s="111"/>
      <c r="M22" s="111"/>
      <c r="N22" s="111"/>
      <c r="O22" s="111"/>
      <c r="P22" s="111"/>
    </row>
    <row r="23" spans="1:17" x14ac:dyDescent="0.25">
      <c r="A23" s="69"/>
      <c r="B23" s="69"/>
    </row>
    <row r="24" spans="1:17" x14ac:dyDescent="0.25">
      <c r="A24" s="69"/>
      <c r="B24" s="69"/>
    </row>
    <row r="25" spans="1:17" x14ac:dyDescent="0.25">
      <c r="A25" s="69"/>
      <c r="B25" s="69"/>
    </row>
  </sheetData>
  <mergeCells count="5">
    <mergeCell ref="B1:I1"/>
    <mergeCell ref="A3:A6"/>
    <mergeCell ref="A7:A10"/>
    <mergeCell ref="A11:A14"/>
    <mergeCell ref="N16:Q16"/>
  </mergeCells>
  <hyperlinks>
    <hyperlink ref="N16:Q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>
      <selection activeCell="H34" sqref="H34"/>
    </sheetView>
  </sheetViews>
  <sheetFormatPr defaultColWidth="9.140625" defaultRowHeight="15" x14ac:dyDescent="0.25"/>
  <cols>
    <col min="1" max="1" width="12.5703125" style="147" customWidth="1"/>
    <col min="2" max="2" width="7.7109375" style="147" customWidth="1"/>
    <col min="3" max="3" width="16.85546875" style="67" customWidth="1"/>
    <col min="4" max="4" width="17.7109375" style="67" customWidth="1"/>
    <col min="5" max="5" width="19.140625" style="67" customWidth="1"/>
    <col min="6" max="6" width="8.42578125" style="67" customWidth="1"/>
    <col min="7" max="7" width="8.28515625" style="67" customWidth="1"/>
    <col min="8" max="8" width="8.42578125" style="67" customWidth="1"/>
    <col min="9" max="9" width="8.5703125" style="67" customWidth="1"/>
    <col min="10" max="10" width="1.5703125" style="47" customWidth="1"/>
    <col min="11" max="11" width="4.5703125" style="67" customWidth="1"/>
    <col min="12" max="18" width="6.28515625" style="67" customWidth="1"/>
    <col min="19" max="19" width="6" style="67" customWidth="1"/>
    <col min="20" max="20" width="5.42578125" style="67" customWidth="1"/>
    <col min="21" max="21" width="6.85546875" style="67" customWidth="1"/>
    <col min="22" max="16384" width="9.140625" style="67"/>
  </cols>
  <sheetData>
    <row r="1" spans="1:22" x14ac:dyDescent="0.25">
      <c r="A1" s="324" t="s">
        <v>25</v>
      </c>
      <c r="B1" s="454" t="str">
        <f>INDEX(Content!$B$3:$G$42,MATCH(A1,Content!$A$3:$A$35,0),1)</f>
        <v>The growth of retail trade turnover confirms the acceleration of demand in the second quarter of 2025.</v>
      </c>
      <c r="C1" s="455"/>
      <c r="D1" s="455"/>
      <c r="E1" s="455"/>
      <c r="F1" s="455"/>
      <c r="G1" s="455"/>
      <c r="H1" s="455"/>
      <c r="I1" s="455"/>
    </row>
    <row r="2" spans="1:22" ht="53.25" customHeight="1" x14ac:dyDescent="0.25">
      <c r="A2" s="277" t="s">
        <v>13</v>
      </c>
      <c r="B2" s="277" t="s">
        <v>14</v>
      </c>
      <c r="C2" s="88" t="s">
        <v>132</v>
      </c>
      <c r="D2" s="88" t="s">
        <v>133</v>
      </c>
      <c r="E2" s="88" t="s">
        <v>134</v>
      </c>
      <c r="F2" s="460" t="s">
        <v>12</v>
      </c>
      <c r="G2" s="461"/>
      <c r="H2" s="461"/>
      <c r="I2" s="462"/>
    </row>
    <row r="3" spans="1:22" x14ac:dyDescent="0.25">
      <c r="A3" s="457">
        <v>2023</v>
      </c>
      <c r="B3" s="290">
        <v>1</v>
      </c>
      <c r="C3" s="289">
        <v>12.866666666666665</v>
      </c>
      <c r="D3" s="288">
        <v>-1.9459259486448399</v>
      </c>
      <c r="E3" s="288">
        <v>14.894632863801499</v>
      </c>
      <c r="F3" s="463" t="s">
        <v>9</v>
      </c>
      <c r="G3" s="464"/>
      <c r="H3" s="464"/>
      <c r="I3" s="465"/>
    </row>
    <row r="4" spans="1:22" ht="15" customHeight="1" x14ac:dyDescent="0.25">
      <c r="A4" s="458"/>
      <c r="B4" s="290">
        <v>2</v>
      </c>
      <c r="C4" s="289">
        <v>6.3666666666666698</v>
      </c>
      <c r="D4" s="288">
        <v>-2.0669068669341057</v>
      </c>
      <c r="E4" s="288">
        <v>8.4427368981822504</v>
      </c>
      <c r="F4" s="463" t="s">
        <v>8</v>
      </c>
      <c r="G4" s="464"/>
      <c r="H4" s="464"/>
      <c r="I4" s="465"/>
    </row>
    <row r="5" spans="1:22" x14ac:dyDescent="0.25">
      <c r="A5" s="458"/>
      <c r="B5" s="290">
        <v>3</v>
      </c>
      <c r="C5" s="289">
        <v>6.1333333333333302</v>
      </c>
      <c r="D5" s="288">
        <v>-1.99387975838543</v>
      </c>
      <c r="E5" s="288">
        <v>8.0509232705858906</v>
      </c>
      <c r="F5" s="147"/>
    </row>
    <row r="6" spans="1:22" x14ac:dyDescent="0.25">
      <c r="A6" s="459"/>
      <c r="B6" s="290">
        <v>4</v>
      </c>
      <c r="C6" s="289">
        <v>9.9666666666666686</v>
      </c>
      <c r="D6" s="288">
        <v>1.9984614795640996</v>
      </c>
      <c r="E6" s="288">
        <v>8.0109746701037992</v>
      </c>
    </row>
    <row r="7" spans="1:22" x14ac:dyDescent="0.25">
      <c r="A7" s="457">
        <v>2024</v>
      </c>
      <c r="B7" s="290">
        <v>1</v>
      </c>
      <c r="C7" s="289">
        <v>4.833333333333333</v>
      </c>
      <c r="D7" s="288">
        <v>1.9132574470888031</v>
      </c>
      <c r="E7" s="288">
        <v>2.9646440553086433</v>
      </c>
    </row>
    <row r="8" spans="1:22" x14ac:dyDescent="0.25">
      <c r="A8" s="458"/>
      <c r="B8" s="290">
        <v>2</v>
      </c>
      <c r="C8" s="289">
        <v>6.2999999999999972</v>
      </c>
      <c r="D8" s="288">
        <v>3.5068597735628702</v>
      </c>
      <c r="E8" s="288">
        <v>2.7887410919957101</v>
      </c>
    </row>
    <row r="9" spans="1:22" x14ac:dyDescent="0.25">
      <c r="A9" s="458"/>
      <c r="B9" s="290">
        <v>3</v>
      </c>
      <c r="C9" s="289">
        <v>9.6</v>
      </c>
      <c r="D9" s="288">
        <v>2.5270118396301053</v>
      </c>
      <c r="E9" s="288">
        <v>7.0559325872635057</v>
      </c>
    </row>
    <row r="10" spans="1:22" x14ac:dyDescent="0.25">
      <c r="A10" s="459"/>
      <c r="B10" s="290">
        <v>4</v>
      </c>
      <c r="C10" s="289">
        <v>15.533333333333331</v>
      </c>
      <c r="D10" s="288">
        <v>3.6458793821071898</v>
      </c>
      <c r="E10" s="288">
        <v>11.857292505581603</v>
      </c>
    </row>
    <row r="11" spans="1:22" x14ac:dyDescent="0.25">
      <c r="A11" s="457">
        <v>2025</v>
      </c>
      <c r="B11" s="290">
        <v>1</v>
      </c>
      <c r="C11" s="289">
        <v>4.7666666666666657</v>
      </c>
      <c r="D11" s="288">
        <v>1.1432004957537436</v>
      </c>
      <c r="E11" s="288">
        <v>3.6521702834031591</v>
      </c>
    </row>
    <row r="12" spans="1:22" x14ac:dyDescent="0.25">
      <c r="A12" s="459"/>
      <c r="B12" s="290">
        <v>2</v>
      </c>
      <c r="C12" s="289">
        <v>8.1666666666666625</v>
      </c>
      <c r="D12" s="288">
        <v>1.5453477069214001</v>
      </c>
      <c r="E12" s="288">
        <v>6.6132211186449199</v>
      </c>
    </row>
    <row r="13" spans="1:22" x14ac:dyDescent="0.25">
      <c r="A13" s="287"/>
      <c r="B13" s="286"/>
      <c r="C13" s="285"/>
      <c r="D13" s="285"/>
      <c r="E13" s="285"/>
      <c r="F13" s="111"/>
      <c r="S13" s="384" t="s">
        <v>5</v>
      </c>
      <c r="T13" s="384"/>
      <c r="U13" s="384"/>
      <c r="V13" s="384"/>
    </row>
    <row r="14" spans="1:22" x14ac:dyDescent="0.25">
      <c r="A14" s="67"/>
      <c r="B14" s="67"/>
    </row>
    <row r="15" spans="1:22" x14ac:dyDescent="0.25">
      <c r="P15" s="48"/>
      <c r="Q15" s="48"/>
      <c r="R15" s="48"/>
      <c r="S15" s="48"/>
    </row>
    <row r="16" spans="1:22" x14ac:dyDescent="0.25">
      <c r="P16" s="153"/>
      <c r="Q16" s="153"/>
      <c r="R16" s="153"/>
      <c r="S16" s="153"/>
    </row>
    <row r="17" spans="10:19" x14ac:dyDescent="0.25">
      <c r="J17" s="193"/>
      <c r="P17" s="48"/>
      <c r="Q17" s="48"/>
      <c r="R17" s="48"/>
      <c r="S17" s="48"/>
    </row>
    <row r="18" spans="10:19" ht="15" customHeight="1" x14ac:dyDescent="0.25">
      <c r="P18" s="48"/>
      <c r="Q18" s="48"/>
      <c r="R18" s="48"/>
      <c r="S18" s="48"/>
    </row>
  </sheetData>
  <mergeCells count="8">
    <mergeCell ref="A3:A6"/>
    <mergeCell ref="A7:A10"/>
    <mergeCell ref="A11:A12"/>
    <mergeCell ref="S13:V13"/>
    <mergeCell ref="B1:I1"/>
    <mergeCell ref="F2:I2"/>
    <mergeCell ref="F3:I3"/>
    <mergeCell ref="F4:I4"/>
  </mergeCells>
  <hyperlinks>
    <hyperlink ref="S13:V13" location="Content!A1" display="Content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2"/>
  <sheetViews>
    <sheetView view="pageBreakPreview" zoomScaleNormal="100" zoomScaleSheetLayoutView="100" workbookViewId="0">
      <selection activeCell="P18" sqref="P18"/>
    </sheetView>
  </sheetViews>
  <sheetFormatPr defaultRowHeight="15" x14ac:dyDescent="0.25"/>
  <cols>
    <col min="1" max="1" width="15.85546875" style="67" customWidth="1"/>
    <col min="2" max="2" width="8.85546875" style="67" customWidth="1"/>
    <col min="3" max="3" width="18.28515625" style="67" customWidth="1"/>
    <col min="4" max="4" width="24.85546875" style="67" customWidth="1"/>
    <col min="5" max="5" width="1.85546875" style="67" customWidth="1"/>
    <col min="6" max="16384" width="9.140625" style="67"/>
  </cols>
  <sheetData>
    <row r="1" spans="1:14" ht="45" customHeight="1" x14ac:dyDescent="0.25">
      <c r="A1" s="324" t="s">
        <v>26</v>
      </c>
      <c r="B1" s="466" t="str">
        <f>INDEX(Content!$B$3:$G$42,MATCH(A1,Content!$A$3:$A$35,0),1)</f>
        <v>The increase in household demand is also evidenced by the growth in the volume of services provided in the food service sector.</v>
      </c>
      <c r="C1" s="467"/>
      <c r="D1" s="467"/>
      <c r="E1" s="47"/>
      <c r="F1" s="48"/>
      <c r="G1" s="105"/>
      <c r="H1" s="105"/>
      <c r="I1" s="105"/>
      <c r="J1" s="105"/>
      <c r="K1" s="48"/>
      <c r="L1" s="48"/>
    </row>
    <row r="2" spans="1:14" ht="57.75" customHeight="1" x14ac:dyDescent="0.25">
      <c r="A2" s="277" t="s">
        <v>13</v>
      </c>
      <c r="B2" s="277" t="s">
        <v>14</v>
      </c>
      <c r="C2" s="291" t="s">
        <v>154</v>
      </c>
      <c r="D2" s="292" t="s">
        <v>12</v>
      </c>
      <c r="E2" s="47"/>
      <c r="F2" s="107"/>
      <c r="G2" s="107"/>
      <c r="H2" s="107"/>
      <c r="I2" s="107"/>
      <c r="J2" s="107"/>
      <c r="K2" s="48"/>
      <c r="L2" s="48"/>
    </row>
    <row r="3" spans="1:14" x14ac:dyDescent="0.25">
      <c r="A3" s="469">
        <v>2024</v>
      </c>
      <c r="B3" s="293">
        <v>1</v>
      </c>
      <c r="C3" s="294">
        <v>0.79999999999999716</v>
      </c>
      <c r="D3" s="182" t="s">
        <v>9</v>
      </c>
      <c r="E3" s="274"/>
      <c r="F3" s="155"/>
      <c r="G3" s="155"/>
      <c r="H3" s="107"/>
      <c r="I3" s="108"/>
      <c r="J3" s="108"/>
      <c r="K3" s="48"/>
      <c r="L3" s="48"/>
    </row>
    <row r="4" spans="1:14" x14ac:dyDescent="0.25">
      <c r="A4" s="470"/>
      <c r="B4" s="293">
        <v>2</v>
      </c>
      <c r="C4" s="294">
        <v>2.7999999999999972</v>
      </c>
      <c r="D4" s="68"/>
      <c r="E4" s="47"/>
      <c r="F4" s="107"/>
      <c r="G4" s="107"/>
      <c r="H4" s="197"/>
      <c r="I4" s="48"/>
      <c r="J4" s="48"/>
      <c r="K4" s="48"/>
      <c r="L4" s="48"/>
    </row>
    <row r="5" spans="1:14" x14ac:dyDescent="0.25">
      <c r="A5" s="470"/>
      <c r="B5" s="293">
        <v>3</v>
      </c>
      <c r="C5" s="294">
        <v>0.70000000000000284</v>
      </c>
      <c r="D5" s="68"/>
      <c r="E5" s="47"/>
      <c r="F5" s="107"/>
      <c r="G5" s="107"/>
      <c r="H5" s="107"/>
      <c r="I5" s="196"/>
      <c r="J5" s="196"/>
      <c r="K5" s="48"/>
      <c r="L5" s="48"/>
    </row>
    <row r="6" spans="1:14" x14ac:dyDescent="0.25">
      <c r="A6" s="470"/>
      <c r="B6" s="293">
        <v>4</v>
      </c>
      <c r="C6" s="294">
        <v>3.4000000000000057</v>
      </c>
      <c r="D6" s="68"/>
      <c r="E6" s="47"/>
      <c r="F6" s="107"/>
      <c r="G6" s="107"/>
      <c r="H6" s="107"/>
      <c r="I6" s="107"/>
      <c r="J6" s="107"/>
      <c r="K6" s="48"/>
      <c r="L6" s="48"/>
    </row>
    <row r="7" spans="1:14" x14ac:dyDescent="0.25">
      <c r="A7" s="470"/>
      <c r="B7" s="293">
        <v>5</v>
      </c>
      <c r="C7" s="294">
        <v>2.7000000000000028</v>
      </c>
      <c r="D7" s="68"/>
      <c r="E7" s="47"/>
      <c r="F7" s="107"/>
      <c r="G7" s="107"/>
      <c r="H7" s="107"/>
      <c r="I7" s="107"/>
      <c r="J7" s="107"/>
      <c r="K7" s="48"/>
      <c r="L7" s="48"/>
    </row>
    <row r="8" spans="1:14" x14ac:dyDescent="0.25">
      <c r="A8" s="470"/>
      <c r="B8" s="293">
        <v>6</v>
      </c>
      <c r="C8" s="294">
        <v>5.5999999999999943</v>
      </c>
      <c r="D8" s="195"/>
      <c r="E8" s="47"/>
      <c r="F8" s="107"/>
      <c r="G8" s="107"/>
      <c r="H8" s="107"/>
      <c r="I8" s="107"/>
      <c r="J8" s="107"/>
      <c r="K8" s="48"/>
      <c r="L8" s="48"/>
    </row>
    <row r="9" spans="1:14" x14ac:dyDescent="0.25">
      <c r="A9" s="470"/>
      <c r="B9" s="293">
        <v>7</v>
      </c>
      <c r="C9" s="294">
        <v>6.2000000000000028</v>
      </c>
      <c r="D9" s="195"/>
      <c r="E9" s="47"/>
      <c r="F9" s="107"/>
      <c r="G9" s="107"/>
      <c r="H9" s="107"/>
      <c r="I9" s="107"/>
      <c r="J9" s="107"/>
      <c r="K9" s="48"/>
      <c r="L9" s="48"/>
    </row>
    <row r="10" spans="1:14" x14ac:dyDescent="0.25">
      <c r="A10" s="470"/>
      <c r="B10" s="293">
        <v>8</v>
      </c>
      <c r="C10" s="294">
        <v>6</v>
      </c>
      <c r="D10" s="195"/>
      <c r="E10" s="47"/>
      <c r="F10" s="107"/>
      <c r="G10" s="107"/>
      <c r="H10" s="107"/>
      <c r="I10" s="48"/>
      <c r="J10" s="48"/>
      <c r="K10" s="48"/>
      <c r="L10" s="48"/>
    </row>
    <row r="11" spans="1:14" x14ac:dyDescent="0.25">
      <c r="A11" s="470"/>
      <c r="B11" s="293">
        <v>9</v>
      </c>
      <c r="C11" s="294">
        <v>7.7999999999999972</v>
      </c>
      <c r="D11" s="195"/>
      <c r="E11" s="47"/>
      <c r="F11" s="107"/>
      <c r="G11" s="107"/>
      <c r="H11" s="107"/>
      <c r="I11" s="48"/>
      <c r="J11" s="48"/>
      <c r="K11" s="48"/>
      <c r="L11" s="48"/>
    </row>
    <row r="12" spans="1:14" x14ac:dyDescent="0.25">
      <c r="A12" s="470"/>
      <c r="B12" s="293">
        <v>10</v>
      </c>
      <c r="C12" s="294">
        <v>8.7999999999999972</v>
      </c>
      <c r="D12" s="195"/>
      <c r="E12" s="47"/>
      <c r="F12" s="108"/>
      <c r="G12" s="108"/>
      <c r="H12" s="108"/>
      <c r="I12" s="468" t="s">
        <v>149</v>
      </c>
      <c r="J12" s="468"/>
      <c r="K12" s="468"/>
      <c r="L12" s="468"/>
    </row>
    <row r="13" spans="1:14" x14ac:dyDescent="0.25">
      <c r="A13" s="470"/>
      <c r="B13" s="293">
        <v>11</v>
      </c>
      <c r="C13" s="294">
        <v>9.4000000000000057</v>
      </c>
      <c r="D13" s="195"/>
      <c r="E13" s="93"/>
      <c r="F13" s="69"/>
      <c r="G13" s="69"/>
      <c r="H13" s="69"/>
      <c r="I13" s="69"/>
      <c r="J13" s="69"/>
      <c r="K13" s="69"/>
      <c r="L13" s="69"/>
      <c r="M13" s="111"/>
      <c r="N13" s="111"/>
    </row>
    <row r="14" spans="1:14" x14ac:dyDescent="0.25">
      <c r="A14" s="471"/>
      <c r="B14" s="293">
        <v>12</v>
      </c>
      <c r="C14" s="294">
        <v>10.200000000000003</v>
      </c>
      <c r="D14" s="195"/>
      <c r="E14" s="93"/>
      <c r="F14" s="69"/>
      <c r="G14" s="69"/>
      <c r="H14" s="69"/>
      <c r="I14" s="69"/>
      <c r="J14" s="69"/>
      <c r="K14" s="69"/>
      <c r="L14" s="69"/>
      <c r="M14" s="111"/>
      <c r="N14" s="111"/>
    </row>
    <row r="15" spans="1:14" x14ac:dyDescent="0.25">
      <c r="A15" s="469">
        <v>2025</v>
      </c>
      <c r="B15" s="293">
        <v>1</v>
      </c>
      <c r="C15" s="294">
        <v>9.7000000000000028</v>
      </c>
      <c r="D15" s="195"/>
      <c r="E15" s="93"/>
      <c r="F15" s="69"/>
      <c r="G15" s="69"/>
      <c r="H15" s="69"/>
      <c r="I15" s="69"/>
      <c r="J15" s="69"/>
      <c r="K15" s="69"/>
      <c r="L15" s="69"/>
      <c r="M15" s="111"/>
      <c r="N15" s="111"/>
    </row>
    <row r="16" spans="1:14" x14ac:dyDescent="0.25">
      <c r="A16" s="470"/>
      <c r="B16" s="293">
        <v>2</v>
      </c>
      <c r="C16" s="294">
        <v>11.299999999999997</v>
      </c>
      <c r="D16" s="195"/>
      <c r="E16" s="93"/>
      <c r="F16" s="69"/>
      <c r="G16" s="69"/>
      <c r="H16" s="69"/>
      <c r="I16" s="69"/>
      <c r="J16" s="69"/>
      <c r="K16" s="69"/>
      <c r="L16" s="69"/>
      <c r="M16" s="111"/>
      <c r="N16" s="111"/>
    </row>
    <row r="17" spans="1:14" x14ac:dyDescent="0.25">
      <c r="A17" s="470"/>
      <c r="B17" s="293">
        <v>3</v>
      </c>
      <c r="C17" s="294">
        <v>14.299999999999997</v>
      </c>
      <c r="D17" s="195"/>
      <c r="E17" s="93"/>
      <c r="F17" s="69"/>
      <c r="G17" s="69"/>
      <c r="H17" s="69"/>
      <c r="I17" s="69"/>
      <c r="J17" s="69"/>
      <c r="K17" s="69"/>
      <c r="L17" s="69"/>
      <c r="M17" s="111"/>
      <c r="N17" s="111"/>
    </row>
    <row r="18" spans="1:14" x14ac:dyDescent="0.25">
      <c r="A18" s="470"/>
      <c r="B18" s="293">
        <v>4</v>
      </c>
      <c r="C18" s="294">
        <v>13</v>
      </c>
      <c r="D18" s="48"/>
      <c r="E18" s="93"/>
      <c r="F18" s="69"/>
      <c r="G18" s="69"/>
      <c r="H18" s="69"/>
      <c r="I18" s="69"/>
      <c r="J18" s="48"/>
      <c r="K18" s="48"/>
      <c r="L18" s="48"/>
    </row>
    <row r="19" spans="1:14" x14ac:dyDescent="0.25">
      <c r="A19" s="470"/>
      <c r="B19" s="293">
        <v>5</v>
      </c>
      <c r="C19" s="294">
        <v>15.400000000000006</v>
      </c>
      <c r="D19" s="48"/>
      <c r="E19" s="93"/>
      <c r="F19" s="69"/>
      <c r="G19" s="69"/>
      <c r="H19" s="69"/>
      <c r="I19" s="69"/>
      <c r="J19" s="69"/>
      <c r="K19" s="69"/>
      <c r="L19" s="69"/>
      <c r="M19" s="111"/>
      <c r="N19" s="111"/>
    </row>
    <row r="20" spans="1:14" x14ac:dyDescent="0.25">
      <c r="A20" s="470"/>
      <c r="B20" s="293">
        <v>6</v>
      </c>
      <c r="C20" s="294">
        <v>13.7</v>
      </c>
      <c r="D20" s="48"/>
      <c r="E20" s="93"/>
      <c r="F20" s="69"/>
      <c r="G20" s="69"/>
      <c r="H20" s="69"/>
      <c r="I20" s="69"/>
      <c r="J20" s="69"/>
      <c r="K20" s="69"/>
      <c r="L20" s="69"/>
      <c r="M20" s="111"/>
      <c r="N20" s="111"/>
    </row>
    <row r="21" spans="1:14" x14ac:dyDescent="0.25">
      <c r="A21" s="471"/>
      <c r="B21" s="293">
        <v>7</v>
      </c>
      <c r="C21" s="294">
        <v>14</v>
      </c>
      <c r="D21" s="48"/>
      <c r="E21" s="93"/>
      <c r="F21" s="69"/>
      <c r="G21" s="69"/>
      <c r="H21" s="69"/>
      <c r="I21" s="384" t="s">
        <v>5</v>
      </c>
      <c r="J21" s="384"/>
      <c r="K21" s="384"/>
      <c r="L21" s="384"/>
      <c r="M21" s="111"/>
      <c r="N21" s="111"/>
    </row>
    <row r="22" spans="1:14" x14ac:dyDescent="0.25">
      <c r="D22" s="48"/>
      <c r="E22" s="47"/>
      <c r="F22" s="48"/>
      <c r="G22" s="48"/>
      <c r="H22" s="48"/>
      <c r="I22" s="48"/>
      <c r="J22" s="48"/>
      <c r="K22" s="48"/>
      <c r="L22" s="48"/>
    </row>
  </sheetData>
  <mergeCells count="5">
    <mergeCell ref="B1:D1"/>
    <mergeCell ref="I12:L12"/>
    <mergeCell ref="A3:A14"/>
    <mergeCell ref="A15:A21"/>
    <mergeCell ref="I21:L21"/>
  </mergeCells>
  <hyperlinks>
    <hyperlink ref="I12:L12" location="Содержание!A1" display="Содержание"/>
    <hyperlink ref="I21:L21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0"/>
  <sheetViews>
    <sheetView view="pageBreakPreview" zoomScaleNormal="100" zoomScaleSheetLayoutView="100" workbookViewId="0">
      <selection activeCell="K20" sqref="K20:N20"/>
    </sheetView>
  </sheetViews>
  <sheetFormatPr defaultRowHeight="15" x14ac:dyDescent="0.25"/>
  <cols>
    <col min="1" max="1" width="15.85546875" style="67" customWidth="1"/>
    <col min="2" max="2" width="8.85546875" style="67" customWidth="1"/>
    <col min="3" max="4" width="17.140625" style="67" customWidth="1"/>
    <col min="5" max="5" width="21.28515625" style="67" customWidth="1"/>
    <col min="6" max="6" width="24.85546875" style="67" customWidth="1"/>
    <col min="7" max="7" width="1.85546875" style="67" customWidth="1"/>
    <col min="8" max="16384" width="9.140625" style="67"/>
  </cols>
  <sheetData>
    <row r="1" spans="1:16" ht="45" customHeight="1" x14ac:dyDescent="0.25">
      <c r="A1" s="324" t="s">
        <v>27</v>
      </c>
      <c r="B1" s="466" t="str">
        <f>INDEX(Content!$B$3:$G$42,MATCH(A1,Content!$A$3:$A$35,0),1)</f>
        <v>Rising demand is observed in the automobile market. The acceleration in car purchases aligns with the dynamics of auto loan issuance.</v>
      </c>
      <c r="C1" s="467"/>
      <c r="D1" s="467"/>
      <c r="E1" s="467"/>
      <c r="F1" s="467"/>
      <c r="G1" s="47"/>
      <c r="H1" s="48"/>
      <c r="I1" s="105"/>
      <c r="J1" s="105"/>
      <c r="K1" s="105"/>
      <c r="L1" s="105"/>
      <c r="M1" s="48"/>
      <c r="N1" s="48"/>
    </row>
    <row r="2" spans="1:16" ht="57.75" customHeight="1" x14ac:dyDescent="0.25">
      <c r="A2" s="275" t="s">
        <v>13</v>
      </c>
      <c r="B2" s="275" t="s">
        <v>14</v>
      </c>
      <c r="C2" s="295" t="s">
        <v>190</v>
      </c>
      <c r="D2" s="295" t="s">
        <v>191</v>
      </c>
      <c r="E2" s="183" t="s">
        <v>192</v>
      </c>
      <c r="F2" s="296" t="s">
        <v>12</v>
      </c>
      <c r="G2" s="47"/>
      <c r="H2" s="107"/>
      <c r="I2" s="107"/>
      <c r="J2" s="107"/>
      <c r="K2" s="107"/>
      <c r="L2" s="107"/>
      <c r="M2" s="48"/>
      <c r="N2" s="48"/>
    </row>
    <row r="3" spans="1:16" x14ac:dyDescent="0.25">
      <c r="A3" s="469">
        <v>2024</v>
      </c>
      <c r="B3" s="238">
        <v>1</v>
      </c>
      <c r="C3" s="297">
        <v>146386</v>
      </c>
      <c r="D3" s="298">
        <v>154480.99773841901</v>
      </c>
      <c r="E3" s="299">
        <v>101384.97254164328</v>
      </c>
      <c r="F3" s="303" t="s">
        <v>9</v>
      </c>
      <c r="G3" s="274"/>
      <c r="H3" s="155"/>
      <c r="I3" s="155"/>
      <c r="J3" s="107"/>
      <c r="K3" s="108"/>
      <c r="L3" s="108"/>
      <c r="M3" s="48"/>
      <c r="N3" s="48"/>
    </row>
    <row r="4" spans="1:16" x14ac:dyDescent="0.25">
      <c r="A4" s="470"/>
      <c r="B4" s="238">
        <v>2</v>
      </c>
      <c r="C4" s="297">
        <v>136623</v>
      </c>
      <c r="D4" s="298">
        <v>135901.17044121699</v>
      </c>
      <c r="E4" s="299">
        <v>94469.012330872923</v>
      </c>
      <c r="F4" s="186" t="s">
        <v>8</v>
      </c>
      <c r="G4" s="47"/>
      <c r="H4" s="107"/>
      <c r="I4" s="107"/>
      <c r="J4" s="197"/>
      <c r="K4" s="48"/>
      <c r="L4" s="48"/>
      <c r="M4" s="48"/>
      <c r="N4" s="48"/>
    </row>
    <row r="5" spans="1:16" x14ac:dyDescent="0.25">
      <c r="A5" s="470"/>
      <c r="B5" s="238">
        <v>3</v>
      </c>
      <c r="C5" s="297">
        <v>142003</v>
      </c>
      <c r="D5" s="298">
        <v>140924.467541149</v>
      </c>
      <c r="E5" s="299">
        <v>100379.98716771776</v>
      </c>
      <c r="F5" s="68"/>
      <c r="G5" s="47"/>
      <c r="H5" s="107"/>
      <c r="I5" s="107"/>
      <c r="J5" s="107"/>
      <c r="K5" s="196"/>
      <c r="L5" s="196"/>
      <c r="M5" s="48"/>
      <c r="N5" s="48"/>
    </row>
    <row r="6" spans="1:16" x14ac:dyDescent="0.25">
      <c r="A6" s="470"/>
      <c r="B6" s="238">
        <v>4</v>
      </c>
      <c r="C6" s="297">
        <v>157875</v>
      </c>
      <c r="D6" s="298">
        <v>147910.694948825</v>
      </c>
      <c r="E6" s="299">
        <v>86832.682113642848</v>
      </c>
      <c r="F6" s="68"/>
      <c r="G6" s="47"/>
      <c r="H6" s="107"/>
      <c r="I6" s="107"/>
      <c r="J6" s="107"/>
      <c r="K6" s="107"/>
      <c r="L6" s="107"/>
      <c r="M6" s="48"/>
      <c r="N6" s="48"/>
    </row>
    <row r="7" spans="1:16" x14ac:dyDescent="0.25">
      <c r="A7" s="470"/>
      <c r="B7" s="238">
        <v>5</v>
      </c>
      <c r="C7" s="297">
        <v>137942</v>
      </c>
      <c r="D7" s="298">
        <v>147103.95506411401</v>
      </c>
      <c r="E7" s="299">
        <v>83853.83717570205</v>
      </c>
      <c r="F7" s="68"/>
      <c r="G7" s="47"/>
      <c r="H7" s="107"/>
      <c r="I7" s="107"/>
      <c r="J7" s="107"/>
      <c r="K7" s="107"/>
      <c r="L7" s="107"/>
      <c r="M7" s="48"/>
      <c r="N7" s="48"/>
    </row>
    <row r="8" spans="1:16" x14ac:dyDescent="0.25">
      <c r="A8" s="470"/>
      <c r="B8" s="238">
        <v>6</v>
      </c>
      <c r="C8" s="297">
        <v>132772</v>
      </c>
      <c r="D8" s="298">
        <v>128570.84346028999</v>
      </c>
      <c r="E8" s="299">
        <v>97530.201368208378</v>
      </c>
      <c r="F8" s="195"/>
      <c r="G8" s="47"/>
      <c r="H8" s="107"/>
      <c r="I8" s="107"/>
      <c r="J8" s="107"/>
      <c r="K8" s="107"/>
      <c r="L8" s="107"/>
      <c r="M8" s="48"/>
      <c r="N8" s="48"/>
    </row>
    <row r="9" spans="1:16" x14ac:dyDescent="0.25">
      <c r="A9" s="470"/>
      <c r="B9" s="238">
        <v>7</v>
      </c>
      <c r="C9" s="297">
        <v>156778</v>
      </c>
      <c r="D9" s="298">
        <v>158002.891344673</v>
      </c>
      <c r="E9" s="299">
        <v>129490.13121394816</v>
      </c>
      <c r="F9" s="195"/>
      <c r="G9" s="47"/>
      <c r="H9" s="107"/>
      <c r="I9" s="107"/>
      <c r="J9" s="107"/>
      <c r="K9" s="107"/>
      <c r="L9" s="107"/>
      <c r="M9" s="48"/>
      <c r="N9" s="48"/>
    </row>
    <row r="10" spans="1:16" x14ac:dyDescent="0.25">
      <c r="A10" s="470"/>
      <c r="B10" s="238">
        <v>8</v>
      </c>
      <c r="C10" s="297">
        <v>141458</v>
      </c>
      <c r="D10" s="298">
        <v>156118.12841176</v>
      </c>
      <c r="E10" s="299">
        <v>103656.02692961822</v>
      </c>
      <c r="F10" s="195"/>
      <c r="G10" s="47"/>
      <c r="H10" s="107"/>
      <c r="I10" s="107"/>
      <c r="J10" s="107"/>
      <c r="K10" s="48"/>
      <c r="L10" s="48"/>
      <c r="M10" s="48"/>
      <c r="N10" s="48"/>
    </row>
    <row r="11" spans="1:16" x14ac:dyDescent="0.25">
      <c r="A11" s="470"/>
      <c r="B11" s="238">
        <v>9</v>
      </c>
      <c r="C11" s="297">
        <v>163943</v>
      </c>
      <c r="D11" s="298">
        <v>163546.658248205</v>
      </c>
      <c r="E11" s="299">
        <v>108251.71300954923</v>
      </c>
      <c r="F11" s="195"/>
      <c r="G11" s="47"/>
      <c r="H11" s="107"/>
      <c r="I11" s="107"/>
      <c r="J11" s="107"/>
      <c r="K11" s="48"/>
      <c r="L11" s="48"/>
      <c r="M11" s="48"/>
      <c r="N11" s="48"/>
    </row>
    <row r="12" spans="1:16" x14ac:dyDescent="0.25">
      <c r="A12" s="470"/>
      <c r="B12" s="238">
        <v>10</v>
      </c>
      <c r="C12" s="297">
        <v>170359</v>
      </c>
      <c r="D12" s="298">
        <v>164901.160702397</v>
      </c>
      <c r="E12" s="299">
        <v>133175.79670853802</v>
      </c>
      <c r="F12" s="195"/>
      <c r="G12" s="47"/>
      <c r="H12" s="108"/>
      <c r="I12" s="108"/>
      <c r="J12" s="108"/>
      <c r="K12" s="468" t="s">
        <v>149</v>
      </c>
      <c r="L12" s="468"/>
      <c r="M12" s="468"/>
      <c r="N12" s="468"/>
    </row>
    <row r="13" spans="1:16" x14ac:dyDescent="0.25">
      <c r="A13" s="470"/>
      <c r="B13" s="238">
        <v>11</v>
      </c>
      <c r="C13" s="297">
        <v>168253</v>
      </c>
      <c r="D13" s="298">
        <v>171388.293726626</v>
      </c>
      <c r="E13" s="299">
        <v>134734.77495817171</v>
      </c>
      <c r="F13" s="195"/>
      <c r="G13" s="93"/>
      <c r="H13" s="69"/>
      <c r="I13" s="69"/>
      <c r="J13" s="69"/>
      <c r="K13" s="69"/>
      <c r="L13" s="69"/>
      <c r="M13" s="69"/>
      <c r="N13" s="69"/>
      <c r="O13" s="111"/>
      <c r="P13" s="111"/>
    </row>
    <row r="14" spans="1:16" x14ac:dyDescent="0.25">
      <c r="A14" s="471"/>
      <c r="B14" s="238">
        <v>12</v>
      </c>
      <c r="C14" s="297">
        <v>181899</v>
      </c>
      <c r="D14" s="298">
        <v>167478.32037527501</v>
      </c>
      <c r="E14" s="299">
        <v>158518.64191256827</v>
      </c>
      <c r="F14" s="195"/>
      <c r="G14" s="93"/>
      <c r="H14" s="69"/>
      <c r="I14" s="69"/>
      <c r="J14" s="69"/>
      <c r="K14" s="69"/>
      <c r="L14" s="69"/>
      <c r="M14" s="69"/>
      <c r="N14" s="69"/>
      <c r="O14" s="111"/>
      <c r="P14" s="111"/>
    </row>
    <row r="15" spans="1:16" x14ac:dyDescent="0.25">
      <c r="A15" s="469">
        <v>2025</v>
      </c>
      <c r="B15" s="238">
        <v>1</v>
      </c>
      <c r="C15" s="297">
        <v>108062</v>
      </c>
      <c r="D15" s="298">
        <v>114037.719301087</v>
      </c>
      <c r="E15" s="299">
        <v>92379.484208025504</v>
      </c>
      <c r="F15" s="195"/>
      <c r="G15" s="93"/>
      <c r="H15" s="69"/>
      <c r="I15" s="69"/>
      <c r="J15" s="69"/>
      <c r="K15" s="69"/>
      <c r="L15" s="69"/>
      <c r="M15" s="69"/>
      <c r="N15" s="69"/>
      <c r="O15" s="111"/>
      <c r="P15" s="111"/>
    </row>
    <row r="16" spans="1:16" x14ac:dyDescent="0.25">
      <c r="A16" s="470"/>
      <c r="B16" s="238">
        <v>2</v>
      </c>
      <c r="C16" s="297">
        <v>149152</v>
      </c>
      <c r="D16" s="298">
        <v>148363.97512606601</v>
      </c>
      <c r="E16" s="299">
        <v>111925.77072595347</v>
      </c>
      <c r="F16" s="195"/>
      <c r="G16" s="93"/>
      <c r="H16" s="69"/>
      <c r="I16" s="69"/>
      <c r="J16" s="69"/>
      <c r="K16" s="69"/>
      <c r="L16" s="69"/>
      <c r="M16" s="69"/>
      <c r="N16" s="69"/>
      <c r="O16" s="111"/>
      <c r="P16" s="111"/>
    </row>
    <row r="17" spans="1:16" x14ac:dyDescent="0.25">
      <c r="A17" s="470"/>
      <c r="B17" s="238">
        <v>3</v>
      </c>
      <c r="C17" s="300">
        <v>147021</v>
      </c>
      <c r="D17" s="298">
        <v>145904.355135928</v>
      </c>
      <c r="E17" s="299">
        <v>130276.84774211847</v>
      </c>
      <c r="F17" s="195"/>
      <c r="G17" s="93"/>
      <c r="H17" s="69"/>
      <c r="I17" s="69"/>
      <c r="J17" s="69"/>
      <c r="K17" s="69"/>
      <c r="L17" s="69"/>
      <c r="M17" s="69"/>
      <c r="N17" s="69"/>
      <c r="O17" s="111"/>
      <c r="P17" s="111"/>
    </row>
    <row r="18" spans="1:16" x14ac:dyDescent="0.25">
      <c r="A18" s="470"/>
      <c r="B18" s="238">
        <v>4</v>
      </c>
      <c r="C18" s="301">
        <v>166082</v>
      </c>
      <c r="D18" s="298">
        <v>155599.70887405099</v>
      </c>
      <c r="E18" s="299">
        <v>152269.77031117506</v>
      </c>
      <c r="F18" s="48"/>
      <c r="G18" s="93"/>
      <c r="H18" s="69"/>
      <c r="I18" s="69"/>
      <c r="J18" s="69"/>
      <c r="K18" s="69"/>
      <c r="L18" s="48"/>
      <c r="M18" s="48"/>
      <c r="N18" s="48"/>
    </row>
    <row r="19" spans="1:16" x14ac:dyDescent="0.25">
      <c r="A19" s="470"/>
      <c r="B19" s="238">
        <v>5</v>
      </c>
      <c r="C19" s="301">
        <v>122363</v>
      </c>
      <c r="D19" s="298">
        <v>130490.21511584699</v>
      </c>
      <c r="E19" s="299">
        <v>147174.98377519433</v>
      </c>
      <c r="F19" s="48"/>
      <c r="G19" s="93"/>
      <c r="H19" s="69"/>
      <c r="I19" s="69"/>
      <c r="J19" s="69"/>
      <c r="K19" s="69"/>
      <c r="L19" s="69"/>
      <c r="M19" s="69"/>
      <c r="N19" s="69"/>
      <c r="O19" s="111"/>
      <c r="P19" s="111"/>
    </row>
    <row r="20" spans="1:16" x14ac:dyDescent="0.25">
      <c r="A20" s="470"/>
      <c r="B20" s="238">
        <v>6</v>
      </c>
      <c r="C20" s="301">
        <v>154132</v>
      </c>
      <c r="D20" s="302">
        <v>149254.97276700899</v>
      </c>
      <c r="E20" s="299">
        <v>152222.70011064611</v>
      </c>
      <c r="F20" s="48"/>
      <c r="G20" s="93"/>
      <c r="H20" s="69"/>
      <c r="I20" s="69"/>
      <c r="J20" s="69"/>
      <c r="K20" s="384" t="s">
        <v>5</v>
      </c>
      <c r="L20" s="384"/>
      <c r="M20" s="384"/>
      <c r="N20" s="384"/>
      <c r="O20" s="111"/>
      <c r="P20" s="111"/>
    </row>
  </sheetData>
  <mergeCells count="5">
    <mergeCell ref="B1:F1"/>
    <mergeCell ref="A3:A14"/>
    <mergeCell ref="K12:N12"/>
    <mergeCell ref="A15:A20"/>
    <mergeCell ref="K20:N20"/>
  </mergeCells>
  <hyperlinks>
    <hyperlink ref="K12:N12" location="Содержание!A1" display="Содержание"/>
    <hyperlink ref="K20:N20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0"/>
  <sheetViews>
    <sheetView view="pageBreakPreview" zoomScaleNormal="100" zoomScaleSheetLayoutView="100" workbookViewId="0">
      <selection activeCell="K20" sqref="K20:N20"/>
    </sheetView>
  </sheetViews>
  <sheetFormatPr defaultRowHeight="15" x14ac:dyDescent="0.25"/>
  <cols>
    <col min="1" max="1" width="15.85546875" style="67" customWidth="1"/>
    <col min="2" max="2" width="8.85546875" style="67" customWidth="1"/>
    <col min="3" max="5" width="17.140625" style="67" customWidth="1"/>
    <col min="6" max="6" width="24.85546875" style="67" customWidth="1"/>
    <col min="7" max="7" width="1.85546875" style="67" customWidth="1"/>
    <col min="8" max="16384" width="9.140625" style="67"/>
  </cols>
  <sheetData>
    <row r="1" spans="1:16" ht="45" customHeight="1" x14ac:dyDescent="0.25">
      <c r="A1" s="324" t="s">
        <v>62</v>
      </c>
      <c r="B1" s="466" t="str">
        <f>INDEX(Content!$B$3:$G$42,MATCH(A1,Content!$A$3:$A$35,0),1)</f>
        <v>Growth in home sales is supported by mortgage loans.</v>
      </c>
      <c r="C1" s="467"/>
      <c r="D1" s="467"/>
      <c r="E1" s="467"/>
      <c r="F1" s="467"/>
      <c r="G1" s="47"/>
      <c r="H1" s="48"/>
      <c r="I1" s="105"/>
      <c r="J1" s="105"/>
      <c r="K1" s="105"/>
      <c r="L1" s="105"/>
      <c r="M1" s="48"/>
      <c r="N1" s="48"/>
    </row>
    <row r="2" spans="1:16" ht="77.25" customHeight="1" x14ac:dyDescent="0.25">
      <c r="A2" s="304" t="s">
        <v>183</v>
      </c>
      <c r="B2" s="305" t="s">
        <v>182</v>
      </c>
      <c r="C2" s="306" t="s">
        <v>194</v>
      </c>
      <c r="D2" s="306" t="s">
        <v>135</v>
      </c>
      <c r="E2" s="305" t="s">
        <v>195</v>
      </c>
      <c r="F2" s="296" t="s">
        <v>12</v>
      </c>
      <c r="G2" s="47"/>
      <c r="H2" s="107"/>
      <c r="I2" s="107"/>
      <c r="J2" s="107"/>
      <c r="K2" s="107"/>
      <c r="L2" s="107"/>
      <c r="M2" s="48"/>
      <c r="N2" s="48"/>
    </row>
    <row r="3" spans="1:16" x14ac:dyDescent="0.25">
      <c r="A3" s="472">
        <v>2024</v>
      </c>
      <c r="B3" s="307">
        <v>1</v>
      </c>
      <c r="C3" s="308">
        <v>34809.928398210803</v>
      </c>
      <c r="D3" s="309">
        <v>31713</v>
      </c>
      <c r="E3" s="310">
        <v>97664.548242161196</v>
      </c>
      <c r="F3" s="182" t="s">
        <v>9</v>
      </c>
      <c r="G3" s="274"/>
      <c r="H3" s="155"/>
      <c r="I3" s="155"/>
      <c r="J3" s="107"/>
      <c r="K3" s="108"/>
      <c r="L3" s="108"/>
      <c r="M3" s="48"/>
      <c r="N3" s="48"/>
    </row>
    <row r="4" spans="1:16" x14ac:dyDescent="0.25">
      <c r="A4" s="472"/>
      <c r="B4" s="307">
        <v>2</v>
      </c>
      <c r="C4" s="308">
        <v>33828.970853606399</v>
      </c>
      <c r="D4" s="309">
        <v>30534</v>
      </c>
      <c r="E4" s="310">
        <v>118979.84647600196</v>
      </c>
      <c r="F4" s="311" t="s">
        <v>8</v>
      </c>
      <c r="G4" s="47"/>
      <c r="H4" s="107"/>
      <c r="I4" s="107"/>
      <c r="J4" s="197"/>
      <c r="K4" s="48"/>
      <c r="L4" s="48"/>
      <c r="M4" s="48"/>
      <c r="N4" s="48"/>
    </row>
    <row r="5" spans="1:16" x14ac:dyDescent="0.25">
      <c r="A5" s="472"/>
      <c r="B5" s="307">
        <v>3</v>
      </c>
      <c r="C5" s="308">
        <v>30143.944549572498</v>
      </c>
      <c r="D5" s="309">
        <v>26389</v>
      </c>
      <c r="E5" s="310">
        <v>93083.023849919613</v>
      </c>
      <c r="F5" s="68"/>
      <c r="G5" s="47"/>
      <c r="H5" s="107"/>
      <c r="I5" s="107"/>
      <c r="J5" s="107"/>
      <c r="K5" s="196"/>
      <c r="L5" s="196"/>
      <c r="M5" s="48"/>
      <c r="N5" s="48"/>
    </row>
    <row r="6" spans="1:16" x14ac:dyDescent="0.25">
      <c r="A6" s="472"/>
      <c r="B6" s="307">
        <v>4</v>
      </c>
      <c r="C6" s="308">
        <v>29147.665408366302</v>
      </c>
      <c r="D6" s="309">
        <v>31248</v>
      </c>
      <c r="E6" s="310">
        <v>99004.292374408178</v>
      </c>
      <c r="F6" s="68"/>
      <c r="G6" s="47"/>
      <c r="H6" s="107"/>
      <c r="I6" s="107"/>
      <c r="J6" s="107"/>
      <c r="K6" s="107"/>
      <c r="L6" s="107"/>
      <c r="M6" s="48"/>
      <c r="N6" s="48"/>
    </row>
    <row r="7" spans="1:16" x14ac:dyDescent="0.25">
      <c r="A7" s="472"/>
      <c r="B7" s="307">
        <v>5</v>
      </c>
      <c r="C7" s="308">
        <v>35411.418991119703</v>
      </c>
      <c r="D7" s="309">
        <v>31071</v>
      </c>
      <c r="E7" s="310">
        <v>87655.612313743739</v>
      </c>
      <c r="F7" s="68"/>
      <c r="G7" s="47"/>
      <c r="H7" s="107"/>
      <c r="I7" s="107"/>
      <c r="J7" s="107"/>
      <c r="K7" s="107"/>
      <c r="L7" s="107"/>
      <c r="M7" s="48"/>
      <c r="N7" s="48"/>
    </row>
    <row r="8" spans="1:16" x14ac:dyDescent="0.25">
      <c r="A8" s="472"/>
      <c r="B8" s="307">
        <v>6</v>
      </c>
      <c r="C8" s="308">
        <v>35756.5822912656</v>
      </c>
      <c r="D8" s="309">
        <v>32943</v>
      </c>
      <c r="E8" s="310">
        <v>100643.52815585637</v>
      </c>
      <c r="F8" s="195"/>
      <c r="G8" s="47"/>
      <c r="H8" s="107"/>
      <c r="I8" s="107"/>
      <c r="J8" s="107"/>
      <c r="K8" s="107"/>
      <c r="L8" s="107"/>
      <c r="M8" s="48"/>
      <c r="N8" s="48"/>
    </row>
    <row r="9" spans="1:16" x14ac:dyDescent="0.25">
      <c r="A9" s="472"/>
      <c r="B9" s="307">
        <v>7</v>
      </c>
      <c r="C9" s="308">
        <v>40035.063774365299</v>
      </c>
      <c r="D9" s="309">
        <v>40099</v>
      </c>
      <c r="E9" s="310">
        <v>132255.42877768166</v>
      </c>
      <c r="F9" s="195"/>
      <c r="G9" s="47"/>
      <c r="H9" s="107"/>
      <c r="I9" s="107"/>
      <c r="J9" s="107"/>
      <c r="K9" s="107"/>
      <c r="L9" s="107"/>
      <c r="M9" s="48"/>
      <c r="N9" s="48"/>
    </row>
    <row r="10" spans="1:16" x14ac:dyDescent="0.25">
      <c r="A10" s="472"/>
      <c r="B10" s="307">
        <v>8</v>
      </c>
      <c r="C10" s="308">
        <v>37243.3800499141</v>
      </c>
      <c r="D10" s="309">
        <v>40832</v>
      </c>
      <c r="E10" s="310">
        <v>151079.86580706117</v>
      </c>
      <c r="F10" s="195"/>
      <c r="G10" s="47"/>
      <c r="H10" s="107"/>
      <c r="I10" s="107"/>
      <c r="J10" s="107"/>
      <c r="K10" s="48"/>
      <c r="L10" s="48"/>
      <c r="M10" s="48"/>
      <c r="N10" s="48"/>
    </row>
    <row r="11" spans="1:16" x14ac:dyDescent="0.25">
      <c r="A11" s="472"/>
      <c r="B11" s="307">
        <v>9</v>
      </c>
      <c r="C11" s="308">
        <v>36580.974431989096</v>
      </c>
      <c r="D11" s="309">
        <v>39543</v>
      </c>
      <c r="E11" s="310">
        <v>130100.10545834647</v>
      </c>
      <c r="F11" s="195"/>
      <c r="G11" s="47"/>
      <c r="H11" s="107"/>
      <c r="I11" s="107"/>
      <c r="J11" s="107"/>
      <c r="K11" s="48"/>
      <c r="L11" s="48"/>
      <c r="M11" s="48"/>
      <c r="N11" s="48"/>
    </row>
    <row r="12" spans="1:16" x14ac:dyDescent="0.25">
      <c r="A12" s="472"/>
      <c r="B12" s="307">
        <v>10</v>
      </c>
      <c r="C12" s="308">
        <v>37994.606261915796</v>
      </c>
      <c r="D12" s="309">
        <v>39143</v>
      </c>
      <c r="E12" s="310">
        <v>139583.88175094442</v>
      </c>
      <c r="F12" s="195"/>
      <c r="G12" s="47"/>
      <c r="H12" s="108"/>
      <c r="I12" s="108"/>
      <c r="J12" s="108"/>
      <c r="K12" s="468" t="s">
        <v>149</v>
      </c>
      <c r="L12" s="468"/>
      <c r="M12" s="468"/>
      <c r="N12" s="468"/>
    </row>
    <row r="13" spans="1:16" x14ac:dyDescent="0.25">
      <c r="A13" s="472"/>
      <c r="B13" s="307">
        <v>11</v>
      </c>
      <c r="C13" s="308">
        <v>38062.871512464102</v>
      </c>
      <c r="D13" s="309">
        <v>39421</v>
      </c>
      <c r="E13" s="310">
        <v>154285.86583084991</v>
      </c>
      <c r="F13" s="195"/>
      <c r="G13" s="93"/>
      <c r="H13" s="69"/>
      <c r="I13" s="69"/>
      <c r="J13" s="69"/>
      <c r="K13" s="69"/>
      <c r="L13" s="69"/>
      <c r="M13" s="69"/>
      <c r="N13" s="69"/>
      <c r="O13" s="111"/>
      <c r="P13" s="111"/>
    </row>
    <row r="14" spans="1:16" x14ac:dyDescent="0.25">
      <c r="A14" s="472"/>
      <c r="B14" s="307">
        <v>12</v>
      </c>
      <c r="C14" s="308">
        <v>40937.890993101399</v>
      </c>
      <c r="D14" s="309">
        <v>50046</v>
      </c>
      <c r="E14" s="310">
        <v>165740.34755630221</v>
      </c>
      <c r="F14" s="195"/>
      <c r="G14" s="93"/>
      <c r="H14" s="69"/>
      <c r="I14" s="69"/>
      <c r="J14" s="69"/>
      <c r="K14" s="69"/>
      <c r="L14" s="69"/>
      <c r="M14" s="69"/>
      <c r="N14" s="69"/>
      <c r="O14" s="111"/>
      <c r="P14" s="111"/>
    </row>
    <row r="15" spans="1:16" x14ac:dyDescent="0.25">
      <c r="A15" s="472">
        <v>2025</v>
      </c>
      <c r="B15" s="307">
        <v>1</v>
      </c>
      <c r="C15" s="308">
        <v>33843.530570480703</v>
      </c>
      <c r="D15" s="309">
        <v>30917</v>
      </c>
      <c r="E15" s="310">
        <v>88144.11925321407</v>
      </c>
      <c r="F15" s="195"/>
      <c r="G15" s="93"/>
      <c r="H15" s="69"/>
      <c r="I15" s="69"/>
      <c r="J15" s="69"/>
      <c r="K15" s="69"/>
      <c r="L15" s="69"/>
      <c r="M15" s="69"/>
      <c r="N15" s="69"/>
      <c r="O15" s="111"/>
      <c r="P15" s="111"/>
    </row>
    <row r="16" spans="1:16" x14ac:dyDescent="0.25">
      <c r="A16" s="472"/>
      <c r="B16" s="307">
        <v>2</v>
      </c>
      <c r="C16" s="308">
        <v>32333.165903932</v>
      </c>
      <c r="D16" s="309">
        <v>29022</v>
      </c>
      <c r="E16" s="310">
        <v>90290.796622615249</v>
      </c>
      <c r="F16" s="195"/>
      <c r="G16" s="93"/>
      <c r="H16" s="69"/>
      <c r="I16" s="69"/>
      <c r="J16" s="69"/>
      <c r="K16" s="69"/>
      <c r="L16" s="69"/>
      <c r="M16" s="69"/>
      <c r="N16" s="69"/>
      <c r="O16" s="111"/>
      <c r="P16" s="111"/>
    </row>
    <row r="17" spans="1:16" x14ac:dyDescent="0.25">
      <c r="A17" s="472"/>
      <c r="B17" s="307">
        <v>3</v>
      </c>
      <c r="C17" s="308">
        <v>32526.4733475709</v>
      </c>
      <c r="D17" s="312">
        <v>27739</v>
      </c>
      <c r="E17" s="310">
        <v>88572.357622234311</v>
      </c>
      <c r="F17" s="195"/>
      <c r="G17" s="93"/>
      <c r="H17" s="69"/>
      <c r="I17" s="69"/>
      <c r="J17" s="69"/>
      <c r="K17" s="69"/>
      <c r="L17" s="69"/>
      <c r="M17" s="69"/>
      <c r="N17" s="69"/>
      <c r="O17" s="111"/>
      <c r="P17" s="111"/>
    </row>
    <row r="18" spans="1:16" x14ac:dyDescent="0.25">
      <c r="A18" s="472"/>
      <c r="B18" s="307">
        <v>4</v>
      </c>
      <c r="C18" s="308">
        <v>34880.043736287</v>
      </c>
      <c r="D18" s="312">
        <v>36839</v>
      </c>
      <c r="E18" s="310">
        <v>143106.09392004713</v>
      </c>
      <c r="F18" s="48"/>
      <c r="G18" s="93"/>
      <c r="H18" s="69"/>
      <c r="I18" s="69"/>
      <c r="J18" s="69"/>
      <c r="K18" s="69"/>
      <c r="L18" s="48"/>
      <c r="M18" s="48"/>
      <c r="N18" s="48"/>
    </row>
    <row r="19" spans="1:16" x14ac:dyDescent="0.25">
      <c r="A19" s="472"/>
      <c r="B19" s="307">
        <v>5</v>
      </c>
      <c r="C19" s="308">
        <v>38613.018305411002</v>
      </c>
      <c r="D19" s="312">
        <v>33986</v>
      </c>
      <c r="E19" s="310">
        <v>142052.33343673861</v>
      </c>
      <c r="F19" s="48"/>
      <c r="G19" s="93"/>
      <c r="H19" s="69"/>
      <c r="I19" s="69"/>
      <c r="J19" s="69"/>
      <c r="K19" s="69"/>
      <c r="L19" s="69"/>
      <c r="M19" s="69"/>
      <c r="N19" s="69"/>
      <c r="O19" s="111"/>
      <c r="P19" s="111"/>
    </row>
    <row r="20" spans="1:16" x14ac:dyDescent="0.25">
      <c r="A20" s="472"/>
      <c r="B20" s="307">
        <v>6</v>
      </c>
      <c r="C20" s="308">
        <v>36275.750102653903</v>
      </c>
      <c r="D20" s="312">
        <v>33273</v>
      </c>
      <c r="E20" s="310">
        <v>120947.28625397093</v>
      </c>
      <c r="F20" s="48"/>
      <c r="G20" s="93"/>
      <c r="H20" s="69"/>
      <c r="I20" s="69"/>
      <c r="J20" s="69"/>
      <c r="K20" s="384" t="s">
        <v>5</v>
      </c>
      <c r="L20" s="384"/>
      <c r="M20" s="384"/>
      <c r="N20" s="384"/>
      <c r="O20" s="111"/>
      <c r="P20" s="111"/>
    </row>
  </sheetData>
  <mergeCells count="5">
    <mergeCell ref="B1:F1"/>
    <mergeCell ref="A3:A14"/>
    <mergeCell ref="K12:N12"/>
    <mergeCell ref="A15:A20"/>
    <mergeCell ref="K20:N20"/>
  </mergeCells>
  <hyperlinks>
    <hyperlink ref="K12:N12" location="Содержание!A1" display="Содержание"/>
    <hyperlink ref="K20:N20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15.85546875" style="67" customWidth="1"/>
    <col min="2" max="2" width="8" style="67" customWidth="1"/>
    <col min="3" max="5" width="14.140625" style="67" customWidth="1"/>
    <col min="6" max="6" width="23.28515625" style="67" customWidth="1"/>
    <col min="7" max="7" width="1.85546875" style="67" customWidth="1"/>
    <col min="8" max="16384" width="9.140625" style="67"/>
  </cols>
  <sheetData>
    <row r="1" spans="1:14" ht="48" customHeight="1" x14ac:dyDescent="0.25">
      <c r="A1" s="324" t="s">
        <v>63</v>
      </c>
      <c r="B1" s="454" t="str">
        <f>INDEX(Content!$B$3:$G$42,MATCH(A1,Content!$A$3:$A$35,0),1)</f>
        <v>With declining real household incomes, slower real wage growth, and reduced transfers, bank loans remain the primary source of household consumption.</v>
      </c>
      <c r="C1" s="455"/>
      <c r="D1" s="455"/>
      <c r="E1" s="455"/>
      <c r="F1" s="455"/>
      <c r="G1" s="47"/>
      <c r="H1" s="48"/>
      <c r="I1" s="105"/>
      <c r="J1" s="105"/>
      <c r="K1" s="105"/>
      <c r="L1" s="105"/>
      <c r="M1" s="48"/>
      <c r="N1" s="48"/>
    </row>
    <row r="2" spans="1:14" ht="38.25" x14ac:dyDescent="0.25">
      <c r="A2" s="277" t="s">
        <v>13</v>
      </c>
      <c r="B2" s="80" t="s">
        <v>105</v>
      </c>
      <c r="C2" s="156" t="s">
        <v>136</v>
      </c>
      <c r="D2" s="156" t="s">
        <v>137</v>
      </c>
      <c r="E2" s="192" t="s">
        <v>197</v>
      </c>
      <c r="F2" s="149" t="s">
        <v>12</v>
      </c>
      <c r="G2" s="47"/>
      <c r="H2" s="107"/>
      <c r="I2" s="107"/>
      <c r="J2" s="107"/>
      <c r="K2" s="107"/>
      <c r="L2" s="107"/>
      <c r="M2" s="48"/>
      <c r="N2" s="48"/>
    </row>
    <row r="3" spans="1:14" x14ac:dyDescent="0.25">
      <c r="A3" s="473">
        <v>2023</v>
      </c>
      <c r="B3" s="198">
        <v>1</v>
      </c>
      <c r="C3" s="199">
        <v>-0.59999999999999432</v>
      </c>
      <c r="D3" s="200">
        <v>-1.2179770981737619</v>
      </c>
      <c r="E3" s="313">
        <v>-2.4000000000000057</v>
      </c>
      <c r="F3" s="276" t="s">
        <v>9</v>
      </c>
      <c r="G3" s="47"/>
      <c r="H3" s="107"/>
      <c r="I3" s="107"/>
      <c r="J3" s="107"/>
      <c r="K3" s="108"/>
      <c r="L3" s="108"/>
      <c r="M3" s="48"/>
      <c r="N3" s="48"/>
    </row>
    <row r="4" spans="1:14" x14ac:dyDescent="0.25">
      <c r="A4" s="473"/>
      <c r="B4" s="198">
        <v>2</v>
      </c>
      <c r="C4" s="199">
        <v>1.2</v>
      </c>
      <c r="D4" s="314">
        <v>-1.7336791370643141</v>
      </c>
      <c r="E4" s="313">
        <v>0.5</v>
      </c>
      <c r="F4" s="190" t="s">
        <v>126</v>
      </c>
      <c r="G4" s="47"/>
      <c r="H4" s="57"/>
      <c r="I4" s="57"/>
      <c r="J4" s="109"/>
      <c r="K4" s="48"/>
      <c r="L4" s="48"/>
      <c r="M4" s="48"/>
    </row>
    <row r="5" spans="1:14" x14ac:dyDescent="0.25">
      <c r="A5" s="473"/>
      <c r="B5" s="198">
        <v>3</v>
      </c>
      <c r="C5" s="199">
        <v>3.5</v>
      </c>
      <c r="D5" s="314">
        <v>5.2194560405920356</v>
      </c>
      <c r="E5" s="313">
        <v>2.9000000000000057</v>
      </c>
      <c r="F5" s="136" t="s">
        <v>8</v>
      </c>
      <c r="G5" s="47"/>
      <c r="H5" s="57"/>
      <c r="I5" s="57"/>
      <c r="J5" s="57"/>
      <c r="K5" s="92"/>
      <c r="L5" s="92"/>
      <c r="M5" s="48"/>
      <c r="N5" s="48"/>
    </row>
    <row r="6" spans="1:14" x14ac:dyDescent="0.25">
      <c r="A6" s="473"/>
      <c r="B6" s="198">
        <v>4</v>
      </c>
      <c r="C6" s="199">
        <v>5.3</v>
      </c>
      <c r="D6" s="314">
        <v>4.2656725650929985</v>
      </c>
      <c r="E6" s="313">
        <v>2.4000000000000057</v>
      </c>
      <c r="F6" s="68"/>
      <c r="G6" s="47"/>
      <c r="H6" s="57"/>
      <c r="I6" s="57"/>
      <c r="J6" s="57"/>
      <c r="K6" s="57"/>
      <c r="L6" s="57"/>
      <c r="M6" s="48"/>
      <c r="N6" s="48"/>
    </row>
    <row r="7" spans="1:14" x14ac:dyDescent="0.25">
      <c r="A7" s="473">
        <v>2024</v>
      </c>
      <c r="B7" s="198">
        <v>1</v>
      </c>
      <c r="C7" s="199">
        <v>2.7</v>
      </c>
      <c r="D7" s="200">
        <v>5.1870965515027763</v>
      </c>
      <c r="E7" s="315">
        <v>4</v>
      </c>
      <c r="F7" s="68"/>
      <c r="G7" s="47"/>
      <c r="H7" s="57"/>
      <c r="I7" s="57"/>
      <c r="J7" s="57"/>
      <c r="K7" s="57"/>
      <c r="L7" s="57"/>
      <c r="M7" s="48"/>
      <c r="N7" s="48"/>
    </row>
    <row r="8" spans="1:14" x14ac:dyDescent="0.25">
      <c r="A8" s="473"/>
      <c r="B8" s="198">
        <v>2</v>
      </c>
      <c r="C8" s="199">
        <v>1.7</v>
      </c>
      <c r="D8" s="314">
        <v>5.9245521450193479</v>
      </c>
      <c r="E8" s="315">
        <v>2.8</v>
      </c>
      <c r="F8" s="68"/>
      <c r="G8" s="47"/>
      <c r="H8" s="57"/>
      <c r="I8" s="57"/>
      <c r="J8" s="57"/>
      <c r="K8" s="57"/>
      <c r="L8" s="57"/>
      <c r="M8" s="48"/>
      <c r="N8" s="48"/>
    </row>
    <row r="9" spans="1:14" x14ac:dyDescent="0.25">
      <c r="A9" s="473"/>
      <c r="B9" s="198">
        <v>3</v>
      </c>
      <c r="C9" s="201">
        <v>2.7</v>
      </c>
      <c r="D9" s="314">
        <v>5.2118731301862056</v>
      </c>
      <c r="E9" s="313">
        <v>3.6</v>
      </c>
      <c r="F9" s="68"/>
      <c r="G9" s="47"/>
      <c r="H9" s="57"/>
      <c r="I9" s="57"/>
      <c r="J9" s="57"/>
      <c r="K9" s="57"/>
      <c r="L9" s="57"/>
      <c r="M9" s="48"/>
      <c r="N9" s="48"/>
    </row>
    <row r="10" spans="1:14" x14ac:dyDescent="0.25">
      <c r="A10" s="473"/>
      <c r="B10" s="198">
        <v>4</v>
      </c>
      <c r="C10" s="201">
        <v>1.8</v>
      </c>
      <c r="D10" s="314">
        <v>2.0699999999999998</v>
      </c>
      <c r="E10" s="290">
        <v>4.4000000000000004</v>
      </c>
      <c r="F10" s="68"/>
      <c r="G10" s="47"/>
      <c r="H10" s="57"/>
      <c r="I10" s="57"/>
      <c r="J10" s="57"/>
      <c r="K10" s="48"/>
      <c r="L10" s="48"/>
      <c r="M10" s="48"/>
      <c r="N10" s="48"/>
    </row>
    <row r="11" spans="1:14" x14ac:dyDescent="0.25">
      <c r="A11" s="474">
        <v>2025</v>
      </c>
      <c r="B11" s="202">
        <v>1</v>
      </c>
      <c r="C11" s="201">
        <v>1.2</v>
      </c>
      <c r="D11" s="314">
        <v>2.5</v>
      </c>
      <c r="E11" s="290">
        <v>1.1000000000000001</v>
      </c>
      <c r="F11" s="68"/>
      <c r="G11" s="47"/>
      <c r="H11" s="57"/>
      <c r="I11" s="57"/>
      <c r="J11" s="57"/>
      <c r="K11" s="48"/>
      <c r="L11" s="48"/>
      <c r="M11" s="48"/>
      <c r="N11" s="48"/>
    </row>
    <row r="12" spans="1:14" x14ac:dyDescent="0.25">
      <c r="A12" s="475"/>
      <c r="B12" s="316">
        <v>2</v>
      </c>
      <c r="C12" s="317">
        <v>0</v>
      </c>
      <c r="D12" s="318">
        <v>0.86242363139254508</v>
      </c>
      <c r="E12" s="317">
        <v>-2.9</v>
      </c>
      <c r="F12" s="68"/>
      <c r="G12" s="47"/>
      <c r="H12" s="60"/>
      <c r="I12" s="60"/>
      <c r="J12" s="48"/>
      <c r="K12" s="48"/>
      <c r="L12" s="48"/>
      <c r="M12" s="48"/>
      <c r="N12" s="48"/>
    </row>
    <row r="13" spans="1:14" x14ac:dyDescent="0.25">
      <c r="A13" s="476" t="s">
        <v>196</v>
      </c>
      <c r="B13" s="476"/>
      <c r="C13" s="476"/>
      <c r="D13" s="476"/>
      <c r="E13" s="476"/>
      <c r="F13" s="68"/>
      <c r="G13" s="93"/>
      <c r="H13" s="69"/>
      <c r="I13" s="69"/>
      <c r="J13" s="69"/>
      <c r="K13" s="384" t="s">
        <v>5</v>
      </c>
      <c r="L13" s="384"/>
      <c r="M13" s="384"/>
      <c r="N13" s="384"/>
    </row>
    <row r="14" spans="1:14" x14ac:dyDescent="0.25">
      <c r="A14" s="111"/>
      <c r="B14" s="111"/>
      <c r="C14" s="111"/>
      <c r="D14" s="111"/>
      <c r="E14" s="111"/>
      <c r="F14" s="111"/>
      <c r="G14" s="93"/>
      <c r="H14" s="111"/>
      <c r="I14" s="111"/>
      <c r="J14" s="111"/>
      <c r="K14" s="111"/>
      <c r="L14" s="111"/>
      <c r="M14" s="69"/>
      <c r="N14" s="48"/>
    </row>
    <row r="15" spans="1:14" x14ac:dyDescent="0.25">
      <c r="A15" s="111"/>
      <c r="B15" s="111"/>
      <c r="C15" s="111"/>
      <c r="D15" s="111"/>
      <c r="E15" s="111"/>
      <c r="F15" s="111"/>
      <c r="G15" s="93"/>
      <c r="H15" s="111"/>
      <c r="I15" s="111"/>
      <c r="J15" s="111"/>
      <c r="K15" s="111"/>
      <c r="L15" s="111"/>
      <c r="M15" s="69"/>
      <c r="N15" s="48"/>
    </row>
    <row r="16" spans="1:14" x14ac:dyDescent="0.25">
      <c r="A16" s="111"/>
      <c r="B16" s="111"/>
      <c r="C16" s="111"/>
      <c r="D16" s="111"/>
      <c r="E16" s="111"/>
      <c r="F16" s="111"/>
      <c r="G16" s="93"/>
      <c r="H16" s="111"/>
      <c r="I16" s="69"/>
      <c r="J16" s="69"/>
      <c r="K16" s="69"/>
      <c r="L16" s="69"/>
      <c r="M16" s="69"/>
      <c r="N16" s="48"/>
    </row>
    <row r="17" spans="1:13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</row>
    <row r="19" spans="1:13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13" x14ac:dyDescent="0.25">
      <c r="F20" s="111"/>
    </row>
  </sheetData>
  <mergeCells count="6">
    <mergeCell ref="K13:N13"/>
    <mergeCell ref="B1:F1"/>
    <mergeCell ref="A3:A6"/>
    <mergeCell ref="A7:A10"/>
    <mergeCell ref="A11:A12"/>
    <mergeCell ref="A13:E13"/>
  </mergeCells>
  <hyperlinks>
    <hyperlink ref="K13:N13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8"/>
  <sheetViews>
    <sheetView view="pageBreakPreview" zoomScaleNormal="100" zoomScaleSheetLayoutView="100" workbookViewId="0">
      <selection activeCell="G21" sqref="G21:J21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15" customHeight="1" x14ac:dyDescent="0.25">
      <c r="A1" s="254" t="s">
        <v>49</v>
      </c>
      <c r="B1" s="385" t="str">
        <f>INDEX(Content!$B$3:$G$42,MATCH(A1,Content!$A$3:$A$35,0),1)</f>
        <v>The baseline scenario for Brent crude oil prices is maintained at USD 60 per barrel.</v>
      </c>
      <c r="C1" s="385"/>
      <c r="D1" s="385"/>
      <c r="E1" s="385"/>
      <c r="F1" s="385"/>
      <c r="G1" s="385"/>
      <c r="H1" s="385"/>
      <c r="I1" s="385"/>
      <c r="J1" s="385"/>
      <c r="K1" s="52"/>
      <c r="L1" s="52"/>
      <c r="M1" s="52"/>
      <c r="N1" s="52"/>
      <c r="O1" s="52"/>
      <c r="P1" s="52"/>
      <c r="Q1" s="52"/>
      <c r="R1" s="52"/>
      <c r="S1" s="52"/>
    </row>
    <row r="2" spans="1:19" ht="23.25" customHeight="1" x14ac:dyDescent="0.25">
      <c r="A2" s="54"/>
      <c r="B2" s="54"/>
      <c r="C2" s="54"/>
      <c r="D2" s="54"/>
      <c r="E2" s="54"/>
      <c r="F2" s="54"/>
      <c r="G2" s="54"/>
      <c r="H2" s="55"/>
      <c r="I2" s="48"/>
      <c r="J2" s="48"/>
    </row>
    <row r="3" spans="1:19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48"/>
      <c r="B9" s="55"/>
      <c r="C9" s="54"/>
      <c r="D9" s="54"/>
      <c r="E9" s="54"/>
      <c r="F9" s="54"/>
      <c r="G9" s="54"/>
      <c r="H9" s="55"/>
      <c r="I9" s="48"/>
      <c r="J9" s="48" t="s">
        <v>1</v>
      </c>
    </row>
    <row r="10" spans="1:19" x14ac:dyDescent="0.25">
      <c r="A10" s="48"/>
      <c r="B10" s="48"/>
      <c r="C10" s="54"/>
      <c r="D10" s="54"/>
      <c r="E10" s="54"/>
      <c r="F10" s="54"/>
      <c r="G10" s="54"/>
      <c r="H10" s="55"/>
      <c r="I10" s="48"/>
      <c r="J10" s="48"/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48"/>
      <c r="D16" s="48"/>
      <c r="E16" s="48"/>
      <c r="F16" s="48"/>
      <c r="G16" s="55"/>
      <c r="H16" s="55"/>
      <c r="I16" s="48"/>
      <c r="J16" s="48" t="s">
        <v>4</v>
      </c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/>
    </row>
    <row r="18" spans="1:20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382" t="s">
        <v>12</v>
      </c>
      <c r="H19" s="382"/>
      <c r="I19" s="382"/>
      <c r="J19" s="382"/>
    </row>
    <row r="20" spans="1:20" ht="27" customHeight="1" x14ac:dyDescent="0.25">
      <c r="A20" s="48"/>
      <c r="B20" s="48"/>
      <c r="C20" s="48"/>
      <c r="D20" s="48"/>
      <c r="E20" s="48"/>
      <c r="F20" s="48"/>
      <c r="G20" s="383" t="s">
        <v>127</v>
      </c>
      <c r="H20" s="383"/>
      <c r="I20" s="383"/>
      <c r="J20" s="383"/>
    </row>
    <row r="21" spans="1:20" x14ac:dyDescent="0.25">
      <c r="A21" s="48"/>
      <c r="B21" s="48"/>
      <c r="C21" s="48"/>
      <c r="D21" s="48"/>
      <c r="E21" s="48"/>
      <c r="F21" s="48"/>
      <c r="G21" s="384" t="s">
        <v>5</v>
      </c>
      <c r="H21" s="384"/>
      <c r="I21" s="384"/>
      <c r="J21" s="384"/>
    </row>
    <row r="22" spans="1:20" x14ac:dyDescent="0.25">
      <c r="A22" s="19"/>
      <c r="B22" s="19">
        <v>3</v>
      </c>
      <c r="C22" s="19"/>
      <c r="D22" s="17"/>
      <c r="E22" s="16"/>
      <c r="R22" s="5"/>
    </row>
    <row r="23" spans="1:20" x14ac:dyDescent="0.25">
      <c r="A23" s="19"/>
      <c r="B23" s="19">
        <v>4</v>
      </c>
      <c r="C23" s="19"/>
      <c r="D23" s="17"/>
      <c r="E23" s="16"/>
      <c r="R23" s="5"/>
      <c r="T23" s="13"/>
    </row>
    <row r="24" spans="1:20" x14ac:dyDescent="0.25">
      <c r="A24" s="19">
        <v>2018</v>
      </c>
      <c r="B24" s="19">
        <v>1</v>
      </c>
      <c r="C24" s="19"/>
      <c r="D24" s="17"/>
      <c r="E24" s="16"/>
      <c r="R24" s="5"/>
    </row>
    <row r="25" spans="1:20" x14ac:dyDescent="0.25">
      <c r="A25" s="19"/>
      <c r="B25" s="19">
        <v>2</v>
      </c>
      <c r="C25" s="19"/>
      <c r="D25" s="17"/>
      <c r="E25" s="16"/>
      <c r="R25" s="5"/>
    </row>
    <row r="26" spans="1:20" x14ac:dyDescent="0.25">
      <c r="A26" s="19"/>
      <c r="B26" s="19">
        <v>3</v>
      </c>
      <c r="C26" s="19"/>
      <c r="D26" s="17"/>
      <c r="E26" s="16"/>
      <c r="R26" s="5"/>
    </row>
    <row r="27" spans="1:20" x14ac:dyDescent="0.25">
      <c r="A27" s="19"/>
      <c r="B27" s="19">
        <v>4</v>
      </c>
      <c r="C27" s="19"/>
      <c r="D27" s="17"/>
      <c r="E27" s="16"/>
      <c r="R27" s="5"/>
      <c r="S27" s="45"/>
      <c r="T27" s="45"/>
    </row>
    <row r="28" spans="1:20" x14ac:dyDescent="0.25">
      <c r="A28" s="19">
        <v>2019</v>
      </c>
      <c r="B28" s="19">
        <v>1</v>
      </c>
      <c r="C28" s="19"/>
      <c r="D28" s="17"/>
      <c r="E28" s="16"/>
      <c r="J28" s="2"/>
      <c r="R28" s="5"/>
      <c r="S28" s="45"/>
      <c r="T28" s="45"/>
    </row>
    <row r="29" spans="1:20" x14ac:dyDescent="0.25">
      <c r="A29" s="19"/>
      <c r="B29" s="19">
        <v>2</v>
      </c>
      <c r="C29" s="19"/>
      <c r="D29" s="17"/>
      <c r="E29" s="16"/>
      <c r="J29" s="2"/>
      <c r="S29" s="45"/>
      <c r="T29" s="45"/>
    </row>
    <row r="30" spans="1:20" x14ac:dyDescent="0.25">
      <c r="A30" s="19"/>
      <c r="B30" s="19">
        <v>3</v>
      </c>
      <c r="C30" s="19"/>
      <c r="D30" s="17"/>
      <c r="E30" s="16"/>
      <c r="J30" s="2"/>
      <c r="S30" s="45"/>
      <c r="T30" s="45"/>
    </row>
    <row r="31" spans="1:20" x14ac:dyDescent="0.25">
      <c r="A31" s="19"/>
      <c r="B31" s="19">
        <v>4</v>
      </c>
      <c r="C31" s="19"/>
      <c r="D31" s="17"/>
      <c r="E31" s="16"/>
      <c r="J31" s="2"/>
      <c r="S31" s="45"/>
      <c r="T31" s="45"/>
    </row>
    <row r="32" spans="1:20" x14ac:dyDescent="0.25">
      <c r="A32" s="19">
        <v>2020</v>
      </c>
      <c r="B32" s="19">
        <v>1</v>
      </c>
      <c r="C32" s="19"/>
      <c r="D32" s="17"/>
      <c r="E32" s="16"/>
      <c r="J32" s="2"/>
      <c r="S32" s="45"/>
      <c r="T32" s="45"/>
    </row>
    <row r="33" spans="1:10" x14ac:dyDescent="0.25">
      <c r="A33" s="19"/>
      <c r="B33" s="19">
        <v>2</v>
      </c>
      <c r="C33" s="19"/>
      <c r="D33" s="17"/>
      <c r="E33" s="16"/>
      <c r="J33" s="2"/>
    </row>
    <row r="34" spans="1:10" x14ac:dyDescent="0.25">
      <c r="A34" s="19"/>
      <c r="B34" s="19">
        <v>3</v>
      </c>
      <c r="C34" s="19"/>
      <c r="D34" s="17"/>
      <c r="E34" s="16"/>
      <c r="J34" s="2"/>
    </row>
    <row r="35" spans="1:10" x14ac:dyDescent="0.25">
      <c r="A35" s="19"/>
      <c r="B35" s="19">
        <v>4</v>
      </c>
      <c r="C35" s="19"/>
      <c r="D35" s="19"/>
      <c r="E35" s="19"/>
      <c r="J35" s="2"/>
    </row>
    <row r="36" spans="1:10" x14ac:dyDescent="0.25">
      <c r="A36" s="19">
        <v>2021</v>
      </c>
      <c r="B36" s="19">
        <v>1</v>
      </c>
      <c r="C36" s="19"/>
      <c r="D36" s="19"/>
      <c r="E36" s="19"/>
      <c r="F36" s="6"/>
      <c r="J36" s="2"/>
    </row>
    <row r="37" spans="1:10" x14ac:dyDescent="0.25">
      <c r="A37" s="19"/>
      <c r="B37" s="19">
        <v>2</v>
      </c>
      <c r="C37" s="19"/>
      <c r="D37" s="19"/>
      <c r="E37" s="19"/>
      <c r="F37" s="6"/>
      <c r="J37" s="2"/>
    </row>
    <row r="38" spans="1:10" x14ac:dyDescent="0.25">
      <c r="A38" s="19"/>
      <c r="B38" s="19">
        <v>3</v>
      </c>
      <c r="C38" s="19"/>
      <c r="D38" s="19">
        <v>3500</v>
      </c>
      <c r="E38" s="19"/>
      <c r="F38" s="6"/>
      <c r="J38" s="2"/>
    </row>
    <row r="39" spans="1:10" x14ac:dyDescent="0.25">
      <c r="A39" s="19"/>
      <c r="B39" s="19">
        <v>4</v>
      </c>
      <c r="C39" s="40"/>
      <c r="D39" s="19">
        <v>3500</v>
      </c>
      <c r="E39" s="40"/>
      <c r="F39" s="6"/>
      <c r="J39" s="2"/>
    </row>
    <row r="40" spans="1:10" x14ac:dyDescent="0.25">
      <c r="A40" s="19">
        <v>2022</v>
      </c>
      <c r="B40" s="19">
        <v>1</v>
      </c>
      <c r="C40" s="19"/>
      <c r="D40" s="19">
        <v>3500</v>
      </c>
      <c r="E40" s="19"/>
      <c r="F40" s="6"/>
      <c r="J40" s="2"/>
    </row>
    <row r="41" spans="1:10" x14ac:dyDescent="0.25">
      <c r="A41" s="19"/>
      <c r="B41" s="19">
        <v>2</v>
      </c>
      <c r="C41" s="19"/>
      <c r="D41" s="19">
        <v>3500</v>
      </c>
      <c r="E41" s="19"/>
      <c r="F41" s="6"/>
      <c r="J41" s="2"/>
    </row>
    <row r="42" spans="1:10" x14ac:dyDescent="0.25">
      <c r="A42" s="19"/>
      <c r="B42" s="19">
        <v>3</v>
      </c>
      <c r="C42" s="19">
        <v>2800</v>
      </c>
      <c r="D42" s="19">
        <v>3500</v>
      </c>
      <c r="E42" s="19"/>
      <c r="F42" s="6"/>
      <c r="J42" s="2"/>
    </row>
    <row r="43" spans="1:10" x14ac:dyDescent="0.25">
      <c r="A43" s="19"/>
      <c r="B43" s="19">
        <v>4</v>
      </c>
      <c r="C43" s="19">
        <v>2800</v>
      </c>
      <c r="D43" s="19">
        <v>3500</v>
      </c>
      <c r="E43" s="19"/>
      <c r="F43" s="19"/>
      <c r="J43" s="2"/>
    </row>
    <row r="44" spans="1:10" x14ac:dyDescent="0.25">
      <c r="A44" s="19">
        <v>2023</v>
      </c>
      <c r="B44" s="19">
        <v>1</v>
      </c>
      <c r="C44" s="19">
        <v>2800</v>
      </c>
      <c r="D44" s="19"/>
      <c r="E44" s="19"/>
      <c r="F44" s="19"/>
      <c r="J44" s="2"/>
    </row>
    <row r="45" spans="1:10" x14ac:dyDescent="0.25">
      <c r="A45" s="19"/>
      <c r="B45" s="19">
        <v>2</v>
      </c>
      <c r="C45" s="19">
        <v>2800</v>
      </c>
      <c r="D45" s="19"/>
      <c r="E45" s="19"/>
      <c r="F45" s="19"/>
      <c r="J45" s="2"/>
    </row>
    <row r="46" spans="1:10" x14ac:dyDescent="0.25">
      <c r="A46" s="19"/>
      <c r="B46" s="19">
        <v>3</v>
      </c>
      <c r="C46" s="19">
        <v>2800</v>
      </c>
      <c r="D46" s="19"/>
      <c r="E46" s="19"/>
      <c r="F46" s="19"/>
      <c r="J46" s="2"/>
    </row>
    <row r="47" spans="1:10" x14ac:dyDescent="0.25">
      <c r="A47" s="19"/>
      <c r="B47" s="19">
        <v>4</v>
      </c>
      <c r="C47" s="19">
        <v>2800</v>
      </c>
      <c r="D47" s="19"/>
      <c r="E47" s="19"/>
      <c r="F47" s="40"/>
    </row>
    <row r="48" spans="1:10" x14ac:dyDescent="0.25">
      <c r="A48" s="19"/>
      <c r="B48" s="19"/>
      <c r="C48" s="19">
        <v>2800</v>
      </c>
      <c r="D48" s="19">
        <v>3500</v>
      </c>
      <c r="E48" s="19"/>
      <c r="F48" s="40"/>
    </row>
    <row r="49" spans="1:6" x14ac:dyDescent="0.25">
      <c r="A49" s="16"/>
      <c r="B49" s="16"/>
      <c r="C49" s="19">
        <v>2800</v>
      </c>
      <c r="D49" s="19">
        <v>3500</v>
      </c>
      <c r="E49" s="19"/>
      <c r="F49" s="40"/>
    </row>
    <row r="50" spans="1:6" x14ac:dyDescent="0.25">
      <c r="A50" s="16"/>
      <c r="B50" s="16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/>
      <c r="D55" s="19"/>
      <c r="E55" s="19"/>
      <c r="F55" s="40"/>
    </row>
    <row r="56" spans="1:6" x14ac:dyDescent="0.25">
      <c r="A56" s="16"/>
      <c r="B56" s="16"/>
      <c r="C56" s="19"/>
      <c r="D56" s="19"/>
      <c r="E56" s="19"/>
      <c r="F56" s="40"/>
    </row>
    <row r="57" spans="1:6" x14ac:dyDescent="0.25">
      <c r="A57" s="16"/>
      <c r="B57" s="16"/>
      <c r="C57" s="16"/>
      <c r="D57" s="16"/>
      <c r="E57" s="16"/>
      <c r="F57" s="40"/>
    </row>
    <row r="58" spans="1:6" x14ac:dyDescent="0.25">
      <c r="A58" s="16"/>
      <c r="B58" s="16"/>
      <c r="C58" s="16"/>
      <c r="D58" s="16"/>
      <c r="E58" s="16"/>
      <c r="F58" s="6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</sheetData>
  <mergeCells count="4">
    <mergeCell ref="G19:J19"/>
    <mergeCell ref="G20:J20"/>
    <mergeCell ref="G21:J21"/>
    <mergeCell ref="B1:J1"/>
  </mergeCells>
  <hyperlinks>
    <hyperlink ref="G21:J21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7"/>
  <sheetViews>
    <sheetView view="pageBreakPreview" zoomScaleNormal="100" zoomScaleSheetLayoutView="100" workbookViewId="0">
      <selection activeCell="L20" sqref="L20:O20"/>
    </sheetView>
  </sheetViews>
  <sheetFormatPr defaultRowHeight="15" x14ac:dyDescent="0.25"/>
  <cols>
    <col min="1" max="1" width="15.85546875" style="67" customWidth="1"/>
    <col min="2" max="2" width="8" style="67" customWidth="1"/>
    <col min="3" max="6" width="14.140625" style="67" customWidth="1"/>
    <col min="7" max="7" width="18.28515625" style="67" customWidth="1"/>
    <col min="8" max="8" width="1.85546875" style="67" customWidth="1"/>
    <col min="9" max="16384" width="9.140625" style="67"/>
  </cols>
  <sheetData>
    <row r="1" spans="1:15" ht="45" customHeight="1" x14ac:dyDescent="0.25">
      <c r="A1" s="324" t="s">
        <v>64</v>
      </c>
      <c r="B1" s="454" t="str">
        <f>INDEX(Content!$B$3:$G$42,MATCH(A1,Content!$A$3:$A$35,0),1)</f>
        <v>Consumer lending, in real terms, continues to be the main driver of household loan issuance growth.</v>
      </c>
      <c r="C1" s="455"/>
      <c r="D1" s="455"/>
      <c r="E1" s="455"/>
      <c r="F1" s="455"/>
      <c r="G1" s="455"/>
      <c r="H1" s="47"/>
      <c r="I1" s="48"/>
      <c r="J1" s="105"/>
      <c r="K1" s="105"/>
      <c r="L1" s="105"/>
      <c r="M1" s="105"/>
      <c r="N1" s="48"/>
      <c r="O1" s="48"/>
    </row>
    <row r="2" spans="1:15" ht="25.5" x14ac:dyDescent="0.25">
      <c r="A2" s="277" t="s">
        <v>13</v>
      </c>
      <c r="B2" s="277" t="s">
        <v>14</v>
      </c>
      <c r="C2" s="203" t="s">
        <v>150</v>
      </c>
      <c r="D2" s="203" t="s">
        <v>151</v>
      </c>
      <c r="E2" s="203" t="s">
        <v>152</v>
      </c>
      <c r="F2" s="203" t="s">
        <v>153</v>
      </c>
      <c r="G2" s="204" t="s">
        <v>12</v>
      </c>
      <c r="H2" s="47"/>
      <c r="I2" s="107"/>
      <c r="J2" s="107"/>
      <c r="K2" s="107"/>
      <c r="L2" s="107"/>
      <c r="M2" s="107"/>
      <c r="N2" s="48"/>
      <c r="O2" s="48"/>
    </row>
    <row r="3" spans="1:15" x14ac:dyDescent="0.25">
      <c r="A3" s="477">
        <v>2024</v>
      </c>
      <c r="B3" s="319">
        <v>1</v>
      </c>
      <c r="C3" s="320">
        <v>24.289133651288676</v>
      </c>
      <c r="D3" s="320">
        <v>4.3196667367122004</v>
      </c>
      <c r="E3" s="320">
        <v>1.0655964902272124</v>
      </c>
      <c r="F3" s="320">
        <v>29.674396878228087</v>
      </c>
      <c r="G3" s="205" t="s">
        <v>8</v>
      </c>
      <c r="H3" s="47"/>
      <c r="I3" s="107"/>
      <c r="J3" s="107"/>
      <c r="K3" s="107"/>
      <c r="L3" s="107"/>
      <c r="M3" s="107"/>
      <c r="N3" s="48"/>
      <c r="O3" s="48"/>
    </row>
    <row r="4" spans="1:15" x14ac:dyDescent="0.25">
      <c r="A4" s="478"/>
      <c r="B4" s="319">
        <v>2</v>
      </c>
      <c r="C4" s="320">
        <v>40.669889187908822</v>
      </c>
      <c r="D4" s="320">
        <v>6.329378252032047</v>
      </c>
      <c r="E4" s="320">
        <v>1.1582299441036423</v>
      </c>
      <c r="F4" s="320">
        <v>48.157497384044511</v>
      </c>
      <c r="G4" s="206"/>
      <c r="H4" s="47"/>
      <c r="I4" s="107"/>
      <c r="J4" s="107"/>
      <c r="K4" s="107"/>
      <c r="L4" s="107"/>
      <c r="M4" s="107"/>
      <c r="N4" s="48"/>
      <c r="O4" s="48"/>
    </row>
    <row r="5" spans="1:15" x14ac:dyDescent="0.25">
      <c r="A5" s="478"/>
      <c r="B5" s="319">
        <v>3</v>
      </c>
      <c r="C5" s="320">
        <v>15.244228840675078</v>
      </c>
      <c r="D5" s="320">
        <v>1.8498212592080883</v>
      </c>
      <c r="E5" s="320">
        <v>-1.9978673594494549</v>
      </c>
      <c r="F5" s="320">
        <v>15.096182740433711</v>
      </c>
      <c r="G5" s="206"/>
      <c r="H5" s="47"/>
      <c r="I5" s="107"/>
      <c r="J5" s="107"/>
      <c r="K5" s="107"/>
      <c r="L5" s="107"/>
      <c r="M5" s="107"/>
      <c r="N5" s="48"/>
      <c r="O5" s="48"/>
    </row>
    <row r="6" spans="1:15" x14ac:dyDescent="0.25">
      <c r="A6" s="478"/>
      <c r="B6" s="319">
        <v>4</v>
      </c>
      <c r="C6" s="320">
        <v>15.502902569439982</v>
      </c>
      <c r="D6" s="320">
        <v>-3.2427573624474668</v>
      </c>
      <c r="E6" s="320">
        <v>-1.855489812741359</v>
      </c>
      <c r="F6" s="320">
        <v>10.404655394251156</v>
      </c>
      <c r="G6" s="206"/>
      <c r="H6" s="47"/>
      <c r="I6" s="107"/>
      <c r="J6" s="107"/>
      <c r="K6" s="107"/>
      <c r="L6" s="107"/>
      <c r="M6" s="107"/>
      <c r="N6" s="48"/>
      <c r="O6" s="48"/>
    </row>
    <row r="7" spans="1:15" x14ac:dyDescent="0.25">
      <c r="A7" s="478"/>
      <c r="B7" s="319">
        <v>5</v>
      </c>
      <c r="C7" s="320">
        <v>6.6249815290220013</v>
      </c>
      <c r="D7" s="320">
        <v>-1.84768080310011</v>
      </c>
      <c r="E7" s="320">
        <v>-1.9120083068571321</v>
      </c>
      <c r="F7" s="320">
        <v>2.86529241906476</v>
      </c>
      <c r="G7" s="206"/>
      <c r="H7" s="47"/>
      <c r="I7" s="107"/>
      <c r="J7" s="107"/>
      <c r="K7" s="107"/>
      <c r="L7" s="108"/>
      <c r="M7" s="108"/>
      <c r="N7" s="48"/>
      <c r="O7" s="48"/>
    </row>
    <row r="8" spans="1:15" x14ac:dyDescent="0.25">
      <c r="A8" s="478"/>
      <c r="B8" s="319">
        <v>6</v>
      </c>
      <c r="C8" s="320">
        <v>16.336665909580731</v>
      </c>
      <c r="D8" s="320">
        <v>-1.9081360791122526</v>
      </c>
      <c r="E8" s="320">
        <v>-0.13951721544886281</v>
      </c>
      <c r="F8" s="320">
        <v>14.289012615019615</v>
      </c>
      <c r="G8" s="206"/>
      <c r="H8" s="47"/>
      <c r="I8" s="57"/>
      <c r="J8" s="57"/>
      <c r="K8" s="109"/>
      <c r="L8" s="48"/>
      <c r="M8" s="48"/>
      <c r="N8" s="48"/>
    </row>
    <row r="9" spans="1:15" x14ac:dyDescent="0.25">
      <c r="A9" s="478"/>
      <c r="B9" s="319">
        <v>7</v>
      </c>
      <c r="C9" s="320">
        <v>-4.0750900451243828</v>
      </c>
      <c r="D9" s="320">
        <v>1.6628093966488962</v>
      </c>
      <c r="E9" s="320">
        <v>0.20677578380988096</v>
      </c>
      <c r="F9" s="320">
        <v>-2.2055048646656057</v>
      </c>
      <c r="G9" s="206"/>
      <c r="H9" s="47"/>
      <c r="I9" s="57"/>
      <c r="J9" s="57"/>
      <c r="K9" s="57"/>
      <c r="L9" s="92"/>
      <c r="M9" s="92"/>
      <c r="N9" s="48"/>
      <c r="O9" s="48"/>
    </row>
    <row r="10" spans="1:15" x14ac:dyDescent="0.25">
      <c r="A10" s="478"/>
      <c r="B10" s="319">
        <v>8</v>
      </c>
      <c r="C10" s="320">
        <v>7.3341025563236579</v>
      </c>
      <c r="D10" s="320">
        <v>1.1102946280925847</v>
      </c>
      <c r="E10" s="320">
        <v>-1.6273057980523449</v>
      </c>
      <c r="F10" s="320">
        <v>6.8170913863638978</v>
      </c>
      <c r="G10" s="206"/>
      <c r="H10" s="47"/>
      <c r="I10" s="57"/>
      <c r="J10" s="57"/>
      <c r="K10" s="57"/>
      <c r="L10" s="57"/>
      <c r="M10" s="57"/>
      <c r="N10" s="48"/>
      <c r="O10" s="48"/>
    </row>
    <row r="11" spans="1:15" x14ac:dyDescent="0.25">
      <c r="A11" s="478"/>
      <c r="B11" s="319">
        <v>9</v>
      </c>
      <c r="C11" s="320">
        <v>14.940244290810345</v>
      </c>
      <c r="D11" s="320">
        <v>1.5991571039950052</v>
      </c>
      <c r="E11" s="320">
        <v>-1.3751223628838873</v>
      </c>
      <c r="F11" s="320">
        <v>15.164279031921462</v>
      </c>
      <c r="G11" s="206"/>
      <c r="H11" s="47"/>
      <c r="I11" s="57"/>
      <c r="J11" s="57"/>
      <c r="K11" s="57"/>
      <c r="L11" s="57"/>
      <c r="M11" s="57"/>
      <c r="N11" s="48"/>
      <c r="O11" s="48"/>
    </row>
    <row r="12" spans="1:15" x14ac:dyDescent="0.25">
      <c r="A12" s="478"/>
      <c r="B12" s="319">
        <v>10</v>
      </c>
      <c r="C12" s="320">
        <v>9.9950498987440195</v>
      </c>
      <c r="D12" s="320">
        <v>3.0318253522706731</v>
      </c>
      <c r="E12" s="320">
        <v>-1.4094528877298016</v>
      </c>
      <c r="F12" s="320">
        <v>11.617422363284891</v>
      </c>
      <c r="G12" s="206"/>
      <c r="H12" s="47"/>
      <c r="I12" s="57"/>
      <c r="J12" s="57"/>
      <c r="K12" s="57"/>
      <c r="L12" s="57"/>
      <c r="M12" s="57"/>
      <c r="N12" s="48"/>
      <c r="O12" s="48"/>
    </row>
    <row r="13" spans="1:15" x14ac:dyDescent="0.25">
      <c r="A13" s="478"/>
      <c r="B13" s="319">
        <v>11</v>
      </c>
      <c r="C13" s="320">
        <v>2.7412999312780104</v>
      </c>
      <c r="D13" s="320">
        <v>4.441582899987619</v>
      </c>
      <c r="E13" s="320">
        <v>-1.4121533882340507</v>
      </c>
      <c r="F13" s="320">
        <v>5.7707294430315788</v>
      </c>
      <c r="G13" s="206"/>
      <c r="H13" s="47"/>
      <c r="I13" s="57"/>
      <c r="J13" s="57"/>
      <c r="K13" s="57"/>
      <c r="L13" s="57"/>
      <c r="M13" s="57"/>
      <c r="N13" s="48"/>
      <c r="O13" s="48"/>
    </row>
    <row r="14" spans="1:15" x14ac:dyDescent="0.25">
      <c r="A14" s="479"/>
      <c r="B14" s="319">
        <v>12</v>
      </c>
      <c r="C14" s="320">
        <v>8.0671193686260132</v>
      </c>
      <c r="D14" s="320">
        <v>2.9406355927363141</v>
      </c>
      <c r="E14" s="320">
        <v>-0.52908355210286739</v>
      </c>
      <c r="F14" s="320">
        <v>10.478671409259459</v>
      </c>
      <c r="G14" s="206"/>
      <c r="H14" s="47"/>
      <c r="I14" s="57"/>
      <c r="J14" s="57"/>
      <c r="K14" s="57"/>
      <c r="L14" s="48"/>
      <c r="M14" s="48"/>
      <c r="N14" s="48"/>
      <c r="O14" s="48"/>
    </row>
    <row r="15" spans="1:15" x14ac:dyDescent="0.25">
      <c r="A15" s="480">
        <v>2025</v>
      </c>
      <c r="B15" s="319">
        <v>1</v>
      </c>
      <c r="C15" s="320">
        <v>4.0453705612642619</v>
      </c>
      <c r="D15" s="320">
        <v>-1.0586563070051698</v>
      </c>
      <c r="E15" s="320">
        <v>-3.0971483208386474</v>
      </c>
      <c r="F15" s="320">
        <v>-0.11043406657955535</v>
      </c>
      <c r="G15" s="206"/>
      <c r="H15" s="47"/>
      <c r="I15" s="57"/>
      <c r="J15" s="57"/>
      <c r="K15" s="57"/>
      <c r="L15" s="48"/>
      <c r="M15" s="48"/>
      <c r="N15" s="48"/>
      <c r="O15" s="48"/>
    </row>
    <row r="16" spans="1:15" x14ac:dyDescent="0.25">
      <c r="A16" s="481"/>
      <c r="B16" s="319">
        <v>2</v>
      </c>
      <c r="C16" s="320">
        <v>0.35420278548671702</v>
      </c>
      <c r="D16" s="320">
        <v>-2.6908359842075349</v>
      </c>
      <c r="E16" s="320">
        <v>-3.7643604047422698</v>
      </c>
      <c r="F16" s="320">
        <v>-6.1009936034630883</v>
      </c>
      <c r="G16" s="69"/>
      <c r="H16" s="47"/>
      <c r="I16" s="108"/>
      <c r="J16" s="108"/>
      <c r="K16" s="108"/>
      <c r="L16" s="48"/>
      <c r="M16" s="48"/>
      <c r="N16" s="48"/>
      <c r="O16" s="48"/>
    </row>
    <row r="17" spans="1:15" x14ac:dyDescent="0.25">
      <c r="A17" s="481"/>
      <c r="B17" s="319">
        <v>3</v>
      </c>
      <c r="C17" s="320">
        <v>9.4228977988504088</v>
      </c>
      <c r="D17" s="320">
        <v>-0.45999865943206203</v>
      </c>
      <c r="E17" s="320">
        <v>-3.9766494699404604</v>
      </c>
      <c r="F17" s="320">
        <v>4.9862496694778873</v>
      </c>
      <c r="G17" s="69"/>
      <c r="H17" s="93"/>
      <c r="I17" s="69"/>
      <c r="J17" s="69"/>
      <c r="K17" s="69"/>
      <c r="L17" s="48"/>
      <c r="M17" s="48"/>
      <c r="N17" s="48"/>
      <c r="O17" s="48"/>
    </row>
    <row r="18" spans="1:15" x14ac:dyDescent="0.25">
      <c r="A18" s="481"/>
      <c r="B18" s="319">
        <v>4</v>
      </c>
      <c r="C18" s="320">
        <v>9.5891199576672186</v>
      </c>
      <c r="D18" s="320">
        <v>4.4057043552385275</v>
      </c>
      <c r="E18" s="320">
        <v>-2.7547943040322749</v>
      </c>
      <c r="F18" s="320">
        <v>11.24003000887347</v>
      </c>
      <c r="G18" s="69"/>
      <c r="H18" s="93"/>
      <c r="I18" s="69"/>
      <c r="J18" s="69"/>
      <c r="K18" s="69"/>
      <c r="L18" s="69"/>
      <c r="M18" s="69"/>
      <c r="N18" s="69"/>
      <c r="O18" s="48"/>
    </row>
    <row r="19" spans="1:15" x14ac:dyDescent="0.25">
      <c r="A19" s="481"/>
      <c r="B19" s="319">
        <v>5</v>
      </c>
      <c r="C19" s="320">
        <v>5.472647863264009</v>
      </c>
      <c r="D19" s="320">
        <v>5.4564425353049391</v>
      </c>
      <c r="E19" s="320">
        <v>-2.809056354055286</v>
      </c>
      <c r="F19" s="320">
        <v>8.1200340445136625</v>
      </c>
      <c r="G19" s="69"/>
      <c r="H19" s="93"/>
      <c r="I19" s="69"/>
      <c r="J19" s="69"/>
      <c r="K19" s="69"/>
      <c r="L19" s="69"/>
      <c r="M19" s="69"/>
      <c r="N19" s="69"/>
      <c r="O19" s="48"/>
    </row>
    <row r="20" spans="1:15" x14ac:dyDescent="0.25">
      <c r="A20" s="481"/>
      <c r="B20" s="319">
        <v>6</v>
      </c>
      <c r="C20" s="320">
        <v>5.5773369585337091</v>
      </c>
      <c r="D20" s="320">
        <v>1.8275548621363427</v>
      </c>
      <c r="E20" s="320">
        <v>-3.831079575979333</v>
      </c>
      <c r="F20" s="320">
        <v>3.573812244690719</v>
      </c>
      <c r="G20" s="69"/>
      <c r="H20" s="93"/>
      <c r="I20" s="111"/>
      <c r="J20" s="69"/>
      <c r="K20" s="69"/>
      <c r="L20" s="384" t="s">
        <v>5</v>
      </c>
      <c r="M20" s="384"/>
      <c r="N20" s="384"/>
      <c r="O20" s="384"/>
    </row>
    <row r="21" spans="1:15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5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5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5" x14ac:dyDescent="0.25">
      <c r="G24" s="111"/>
      <c r="H24" s="111"/>
      <c r="I24" s="111"/>
      <c r="J24" s="111"/>
      <c r="K24" s="111"/>
      <c r="L24" s="111"/>
      <c r="M24" s="111"/>
      <c r="N24" s="111"/>
    </row>
    <row r="25" spans="1:15" x14ac:dyDescent="0.25">
      <c r="G25" s="111"/>
      <c r="H25" s="111"/>
      <c r="I25" s="111"/>
      <c r="J25" s="111"/>
      <c r="K25" s="111"/>
      <c r="L25" s="111"/>
      <c r="M25" s="111"/>
      <c r="N25" s="111"/>
    </row>
    <row r="26" spans="1:15" x14ac:dyDescent="0.25">
      <c r="H26" s="111"/>
      <c r="I26" s="111"/>
      <c r="J26" s="111"/>
      <c r="K26" s="111"/>
      <c r="L26" s="111"/>
      <c r="M26" s="111"/>
      <c r="N26" s="111"/>
    </row>
    <row r="27" spans="1:15" x14ac:dyDescent="0.25">
      <c r="H27" s="111"/>
      <c r="I27" s="111"/>
      <c r="J27" s="111"/>
      <c r="K27" s="111"/>
      <c r="L27" s="111"/>
      <c r="M27" s="111"/>
      <c r="N27" s="111"/>
    </row>
  </sheetData>
  <mergeCells count="4">
    <mergeCell ref="B1:G1"/>
    <mergeCell ref="A3:A14"/>
    <mergeCell ref="A15:A20"/>
    <mergeCell ref="L20:O20"/>
  </mergeCells>
  <hyperlinks>
    <hyperlink ref="L20:O20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0"/>
  <sheetViews>
    <sheetView view="pageBreakPreview" zoomScaleNormal="100" zoomScaleSheetLayoutView="100" workbookViewId="0">
      <selection activeCell="F3" sqref="F3:F4"/>
    </sheetView>
  </sheetViews>
  <sheetFormatPr defaultRowHeight="15" x14ac:dyDescent="0.25"/>
  <cols>
    <col min="1" max="1" width="15.85546875" style="67" customWidth="1"/>
    <col min="2" max="2" width="8" style="67" customWidth="1"/>
    <col min="3" max="3" width="14.140625" style="67" customWidth="1"/>
    <col min="4" max="4" width="17.7109375" style="67" customWidth="1"/>
    <col min="5" max="5" width="14.140625" style="67" customWidth="1"/>
    <col min="6" max="6" width="18.28515625" style="67" customWidth="1"/>
    <col min="7" max="7" width="1.85546875" style="67" customWidth="1"/>
    <col min="8" max="16384" width="9.140625" style="67"/>
  </cols>
  <sheetData>
    <row r="1" spans="1:18" ht="33.75" customHeight="1" x14ac:dyDescent="0.25">
      <c r="A1" s="324" t="s">
        <v>65</v>
      </c>
      <c r="B1" s="450" t="str">
        <f>INDEX(Content!$B$3:$G$42,MATCH(A1,Content!$A$3:$A$35,0),1)</f>
        <v>Investment activity in the economy accelerated in the second quarter of 2025.</v>
      </c>
      <c r="C1" s="451"/>
      <c r="D1" s="455"/>
      <c r="E1" s="451"/>
      <c r="F1" s="451"/>
      <c r="G1" s="47"/>
      <c r="H1" s="48"/>
      <c r="I1" s="105"/>
      <c r="J1" s="105"/>
      <c r="K1" s="105"/>
      <c r="L1" s="105"/>
      <c r="M1" s="48"/>
      <c r="N1" s="48"/>
    </row>
    <row r="2" spans="1:18" ht="95.25" customHeight="1" x14ac:dyDescent="0.25">
      <c r="A2" s="207" t="s">
        <v>13</v>
      </c>
      <c r="B2" s="80" t="s">
        <v>56</v>
      </c>
      <c r="C2" s="162" t="s">
        <v>174</v>
      </c>
      <c r="D2" s="162" t="s">
        <v>175</v>
      </c>
      <c r="E2" s="162" t="s">
        <v>176</v>
      </c>
      <c r="F2" s="214" t="s">
        <v>12</v>
      </c>
      <c r="G2" s="47"/>
      <c r="H2" s="107"/>
      <c r="I2" s="107"/>
      <c r="J2" s="107"/>
      <c r="K2" s="107"/>
      <c r="L2" s="107"/>
      <c r="M2" s="48"/>
      <c r="N2" s="48"/>
      <c r="P2" s="5"/>
      <c r="Q2" s="5"/>
      <c r="R2" s="5"/>
    </row>
    <row r="3" spans="1:18" x14ac:dyDescent="0.25">
      <c r="A3" s="482">
        <v>2023</v>
      </c>
      <c r="B3" s="112">
        <v>1</v>
      </c>
      <c r="C3" s="25">
        <v>16.8</v>
      </c>
      <c r="D3" s="218">
        <v>14.5</v>
      </c>
      <c r="E3" s="25">
        <v>14.3</v>
      </c>
      <c r="F3" s="215" t="s">
        <v>140</v>
      </c>
      <c r="G3" s="47"/>
      <c r="H3" s="107"/>
      <c r="I3" s="107"/>
      <c r="J3" s="107"/>
      <c r="K3" s="107"/>
      <c r="L3" s="107"/>
      <c r="M3" s="48"/>
      <c r="N3" s="48"/>
      <c r="P3" s="5"/>
      <c r="Q3" s="5"/>
      <c r="R3" s="5"/>
    </row>
    <row r="4" spans="1:18" x14ac:dyDescent="0.25">
      <c r="A4" s="482"/>
      <c r="B4" s="112">
        <v>2</v>
      </c>
      <c r="C4" s="25">
        <v>13.1</v>
      </c>
      <c r="D4" s="218">
        <v>10.199999999999999</v>
      </c>
      <c r="E4" s="25">
        <v>9.3000000000000007</v>
      </c>
      <c r="F4" s="215" t="s">
        <v>241</v>
      </c>
      <c r="G4" s="47"/>
      <c r="H4" s="107"/>
      <c r="I4" s="107"/>
      <c r="J4" s="107"/>
      <c r="K4" s="107"/>
      <c r="L4" s="107"/>
      <c r="M4" s="48"/>
      <c r="N4" s="48"/>
      <c r="P4" s="5"/>
      <c r="Q4" s="5"/>
      <c r="R4" s="5"/>
    </row>
    <row r="5" spans="1:18" x14ac:dyDescent="0.25">
      <c r="A5" s="482"/>
      <c r="B5" s="112">
        <v>3</v>
      </c>
      <c r="C5" s="25">
        <v>10.6</v>
      </c>
      <c r="D5" s="218">
        <v>12</v>
      </c>
      <c r="E5" s="25">
        <v>24.5</v>
      </c>
      <c r="F5" s="68"/>
      <c r="G5" s="47"/>
      <c r="H5" s="107"/>
      <c r="I5" s="107"/>
      <c r="J5" s="107"/>
      <c r="K5" s="107"/>
      <c r="L5" s="107"/>
      <c r="M5" s="48"/>
      <c r="N5" s="48"/>
      <c r="P5" s="5"/>
      <c r="Q5" s="5"/>
      <c r="R5" s="5"/>
    </row>
    <row r="6" spans="1:18" x14ac:dyDescent="0.25">
      <c r="A6" s="482"/>
      <c r="B6" s="112">
        <v>4</v>
      </c>
      <c r="C6" s="25">
        <v>18.8</v>
      </c>
      <c r="D6" s="218">
        <v>19.399999999999999</v>
      </c>
      <c r="E6" s="25">
        <v>35.4</v>
      </c>
      <c r="F6" s="68"/>
      <c r="G6" s="47"/>
      <c r="H6" s="107"/>
      <c r="I6" s="107"/>
      <c r="J6" s="107"/>
      <c r="K6" s="107"/>
      <c r="L6" s="107"/>
      <c r="M6" s="48"/>
      <c r="N6" s="48"/>
      <c r="P6" s="5"/>
      <c r="Q6" s="5"/>
      <c r="R6" s="5"/>
    </row>
    <row r="7" spans="1:18" x14ac:dyDescent="0.25">
      <c r="A7" s="414">
        <v>2024</v>
      </c>
      <c r="B7" s="208">
        <v>1</v>
      </c>
      <c r="C7" s="209">
        <v>0.4</v>
      </c>
      <c r="D7" s="217">
        <v>2</v>
      </c>
      <c r="E7" s="209">
        <v>22</v>
      </c>
      <c r="F7" s="68"/>
      <c r="G7" s="47"/>
      <c r="H7" s="107"/>
      <c r="I7" s="107"/>
      <c r="J7" s="107"/>
      <c r="K7" s="108"/>
      <c r="L7" s="108"/>
      <c r="M7" s="48"/>
      <c r="N7" s="48"/>
      <c r="P7" s="5"/>
      <c r="Q7" s="5"/>
      <c r="R7" s="5"/>
    </row>
    <row r="8" spans="1:18" x14ac:dyDescent="0.25">
      <c r="A8" s="414"/>
      <c r="B8" s="210">
        <v>2</v>
      </c>
      <c r="C8" s="209">
        <v>-6.7</v>
      </c>
      <c r="D8" s="217">
        <v>-9.3000000000000007</v>
      </c>
      <c r="E8" s="213">
        <v>12</v>
      </c>
      <c r="F8" s="68"/>
      <c r="G8" s="47"/>
      <c r="H8" s="57"/>
      <c r="I8" s="57"/>
      <c r="J8" s="109"/>
      <c r="K8" s="48"/>
      <c r="L8" s="48"/>
      <c r="M8" s="48"/>
      <c r="P8" s="5"/>
      <c r="Q8" s="5"/>
      <c r="R8" s="5"/>
    </row>
    <row r="9" spans="1:18" x14ac:dyDescent="0.25">
      <c r="A9" s="414"/>
      <c r="B9" s="208">
        <v>3</v>
      </c>
      <c r="C9" s="211">
        <v>7.7</v>
      </c>
      <c r="D9" s="262">
        <v>-3.5</v>
      </c>
      <c r="E9" s="216">
        <v>4.7</v>
      </c>
      <c r="F9" s="68"/>
      <c r="G9" s="47"/>
      <c r="H9" s="57"/>
      <c r="I9" s="57"/>
      <c r="J9" s="57"/>
      <c r="K9" s="92"/>
      <c r="L9" s="92"/>
      <c r="M9" s="48"/>
      <c r="N9" s="48"/>
      <c r="P9" s="5"/>
      <c r="Q9" s="5"/>
      <c r="R9" s="5"/>
    </row>
    <row r="10" spans="1:18" x14ac:dyDescent="0.25">
      <c r="A10" s="483"/>
      <c r="B10" s="208">
        <v>4</v>
      </c>
      <c r="C10" s="163">
        <v>18.8</v>
      </c>
      <c r="D10" s="263">
        <v>10.3</v>
      </c>
      <c r="E10" s="209">
        <v>16.100000000000001</v>
      </c>
      <c r="F10" s="68"/>
      <c r="G10" s="47"/>
      <c r="H10" s="57"/>
      <c r="I10" s="57"/>
      <c r="J10" s="57"/>
      <c r="K10" s="57"/>
      <c r="L10" s="57"/>
      <c r="M10" s="48"/>
      <c r="N10" s="48"/>
      <c r="P10" s="5"/>
      <c r="Q10" s="5"/>
      <c r="R10" s="5"/>
    </row>
    <row r="11" spans="1:18" x14ac:dyDescent="0.25">
      <c r="A11" s="414">
        <v>2025</v>
      </c>
      <c r="B11" s="208">
        <v>1</v>
      </c>
      <c r="C11" s="217">
        <v>5.8</v>
      </c>
      <c r="D11" s="217">
        <v>-8.5</v>
      </c>
      <c r="E11" s="217">
        <v>1.1000000000000001</v>
      </c>
      <c r="F11" s="68"/>
      <c r="G11" s="47"/>
      <c r="H11" s="57"/>
      <c r="I11" s="57"/>
      <c r="J11" s="57"/>
      <c r="K11" s="57"/>
      <c r="L11" s="57"/>
      <c r="M11" s="48"/>
      <c r="N11" s="48"/>
      <c r="P11" s="5"/>
      <c r="Q11" s="5"/>
      <c r="R11" s="5"/>
    </row>
    <row r="12" spans="1:18" x14ac:dyDescent="0.25">
      <c r="A12" s="414"/>
      <c r="B12" s="186">
        <v>2</v>
      </c>
      <c r="C12" s="217">
        <v>30.1</v>
      </c>
      <c r="D12" s="217">
        <v>23.1</v>
      </c>
      <c r="E12" s="217">
        <v>32.700000000000003</v>
      </c>
      <c r="F12" s="68"/>
      <c r="G12" s="47"/>
      <c r="H12" s="57"/>
      <c r="I12" s="57"/>
      <c r="J12" s="57"/>
      <c r="K12" s="57"/>
      <c r="L12" s="57"/>
      <c r="M12" s="48"/>
      <c r="N12" s="48"/>
      <c r="P12" s="5"/>
      <c r="Q12" s="5"/>
      <c r="R12" s="5"/>
    </row>
    <row r="13" spans="1:18" x14ac:dyDescent="0.25">
      <c r="A13" s="414"/>
      <c r="B13" s="68"/>
      <c r="C13" s="68"/>
      <c r="D13" s="68"/>
      <c r="E13" s="68"/>
      <c r="F13" s="113"/>
      <c r="G13" s="47"/>
      <c r="H13" s="57"/>
      <c r="I13" s="57"/>
      <c r="J13" s="57"/>
      <c r="K13" s="57"/>
      <c r="L13" s="57"/>
      <c r="M13" s="48"/>
      <c r="N13" s="48"/>
    </row>
    <row r="14" spans="1:18" x14ac:dyDescent="0.25">
      <c r="A14" s="483"/>
      <c r="B14" s="68"/>
      <c r="C14" s="68"/>
      <c r="D14" s="68"/>
      <c r="E14" s="68"/>
      <c r="F14" s="115"/>
      <c r="G14" s="47"/>
      <c r="H14" s="57"/>
      <c r="I14" s="57"/>
      <c r="J14" s="57"/>
      <c r="K14" s="48"/>
      <c r="L14" s="48"/>
      <c r="M14" s="48"/>
      <c r="N14" s="48"/>
    </row>
    <row r="15" spans="1:18" x14ac:dyDescent="0.25">
      <c r="A15" s="68"/>
      <c r="B15" s="68"/>
      <c r="C15" s="68"/>
      <c r="D15" s="68"/>
      <c r="E15" s="68"/>
      <c r="F15" s="212"/>
      <c r="G15" s="47"/>
      <c r="H15" s="57"/>
      <c r="I15" s="57"/>
      <c r="J15" s="57"/>
      <c r="K15" s="48"/>
      <c r="L15" s="48"/>
      <c r="M15" s="48"/>
      <c r="N15" s="48"/>
    </row>
    <row r="16" spans="1:18" x14ac:dyDescent="0.25">
      <c r="A16" s="69"/>
      <c r="B16" s="69"/>
      <c r="C16" s="69"/>
      <c r="D16" s="69"/>
      <c r="E16" s="69"/>
      <c r="F16" s="111"/>
      <c r="G16" s="47"/>
      <c r="H16" s="60"/>
      <c r="I16" s="60"/>
      <c r="J16" s="60"/>
      <c r="K16" s="384" t="s">
        <v>5</v>
      </c>
      <c r="L16" s="384"/>
      <c r="M16" s="384"/>
      <c r="N16" s="384"/>
    </row>
    <row r="17" spans="1:14" x14ac:dyDescent="0.25">
      <c r="A17" s="111"/>
      <c r="B17" s="111"/>
      <c r="C17" s="111"/>
      <c r="D17" s="111"/>
      <c r="E17" s="111"/>
      <c r="F17" s="111"/>
      <c r="G17" s="93"/>
      <c r="H17" s="111"/>
      <c r="I17" s="111"/>
      <c r="J17" s="111"/>
      <c r="K17" s="69"/>
      <c r="L17" s="69"/>
      <c r="M17" s="69"/>
      <c r="N17" s="48"/>
    </row>
    <row r="18" spans="1:14" x14ac:dyDescent="0.25">
      <c r="A18" s="111"/>
      <c r="B18" s="111"/>
      <c r="C18" s="111"/>
      <c r="D18"/>
      <c r="E18" s="111"/>
      <c r="F18" s="111"/>
      <c r="G18" s="93"/>
      <c r="H18" s="111"/>
      <c r="I18" s="111"/>
      <c r="J18" s="111"/>
      <c r="K18" s="111"/>
      <c r="L18" s="111"/>
      <c r="M18" s="69"/>
      <c r="N18" s="48"/>
    </row>
    <row r="19" spans="1:14" x14ac:dyDescent="0.25">
      <c r="A19" s="111"/>
      <c r="B19" s="111"/>
      <c r="C19" s="111"/>
      <c r="D19" s="111"/>
      <c r="E19" s="111"/>
      <c r="F19" s="111"/>
      <c r="G19" s="93"/>
      <c r="H19" s="111"/>
      <c r="I19" s="111"/>
      <c r="J19" s="111"/>
      <c r="K19" s="111"/>
      <c r="L19" s="111"/>
      <c r="M19" s="69"/>
      <c r="N19" s="48"/>
    </row>
    <row r="20" spans="1:14" x14ac:dyDescent="0.25">
      <c r="A20" s="111"/>
      <c r="B20" s="111"/>
      <c r="C20" s="111"/>
      <c r="D20" s="111"/>
      <c r="E20" s="111"/>
      <c r="F20" s="111"/>
      <c r="G20" s="93"/>
      <c r="H20" s="111"/>
      <c r="I20" s="69"/>
      <c r="J20" s="69"/>
      <c r="K20" s="69"/>
      <c r="L20" s="69"/>
      <c r="M20" s="69"/>
      <c r="N20" s="48"/>
    </row>
    <row r="21" spans="1:14" x14ac:dyDescent="0.25">
      <c r="A21" s="111"/>
      <c r="B21" s="111"/>
      <c r="C21" s="264"/>
      <c r="D21" s="264"/>
      <c r="E21" s="264"/>
      <c r="F21" s="111"/>
      <c r="G21" s="111"/>
      <c r="H21" s="111"/>
      <c r="I21" s="111"/>
      <c r="J21" s="111"/>
      <c r="K21" s="111"/>
      <c r="L21" s="111"/>
      <c r="M21" s="111"/>
    </row>
    <row r="22" spans="1:14" x14ac:dyDescent="0.25">
      <c r="A22" s="111"/>
      <c r="B22" s="111"/>
      <c r="C22" s="264"/>
      <c r="D22" s="264"/>
      <c r="E22" s="264"/>
      <c r="F22" s="111"/>
      <c r="G22" s="111"/>
      <c r="H22" s="111"/>
      <c r="I22" s="111"/>
      <c r="J22" s="111"/>
      <c r="K22" s="111"/>
      <c r="L22" s="111"/>
      <c r="M22" s="111"/>
    </row>
    <row r="23" spans="1:14" x14ac:dyDescent="0.25">
      <c r="A23" s="111"/>
      <c r="B23" s="111"/>
      <c r="C23" s="264"/>
      <c r="D23" s="264"/>
      <c r="E23" s="264"/>
      <c r="F23" s="111"/>
      <c r="G23" s="111"/>
      <c r="H23" s="111"/>
      <c r="I23" s="111"/>
      <c r="J23" s="111"/>
      <c r="K23" s="111"/>
      <c r="L23" s="111"/>
      <c r="M23" s="111"/>
    </row>
    <row r="24" spans="1:14" x14ac:dyDescent="0.25">
      <c r="C24" s="5"/>
      <c r="D24" s="5"/>
      <c r="E24" s="5"/>
      <c r="F24" s="111"/>
      <c r="G24" s="111"/>
      <c r="H24" s="111"/>
      <c r="I24" s="111"/>
      <c r="J24" s="111"/>
      <c r="K24" s="111"/>
      <c r="L24" s="111"/>
      <c r="M24" s="111"/>
    </row>
    <row r="25" spans="1:14" x14ac:dyDescent="0.25">
      <c r="C25" s="5"/>
      <c r="D25" s="5"/>
      <c r="E25" s="5"/>
      <c r="F25" s="111"/>
      <c r="G25" s="111"/>
      <c r="H25" s="111"/>
      <c r="I25" s="111"/>
      <c r="J25" s="111"/>
      <c r="K25" s="111"/>
      <c r="L25" s="111"/>
      <c r="M25" s="111"/>
    </row>
    <row r="26" spans="1:14" x14ac:dyDescent="0.25">
      <c r="C26" s="5"/>
      <c r="D26" s="5"/>
      <c r="E26" s="5"/>
      <c r="F26" s="111"/>
      <c r="G26" s="111"/>
      <c r="H26" s="111"/>
      <c r="I26" s="111"/>
      <c r="J26" s="111"/>
      <c r="K26" s="111"/>
      <c r="L26" s="111"/>
      <c r="M26" s="111"/>
    </row>
    <row r="27" spans="1:14" x14ac:dyDescent="0.25">
      <c r="C27" s="5"/>
      <c r="D27" s="5"/>
      <c r="E27" s="5"/>
      <c r="G27" s="111"/>
      <c r="H27" s="111"/>
      <c r="I27" s="111"/>
      <c r="J27" s="111"/>
      <c r="K27" s="111"/>
      <c r="L27" s="111"/>
      <c r="M27" s="111"/>
    </row>
    <row r="28" spans="1:14" x14ac:dyDescent="0.25">
      <c r="C28" s="5"/>
      <c r="D28" s="5"/>
      <c r="E28" s="5"/>
    </row>
    <row r="29" spans="1:14" x14ac:dyDescent="0.25">
      <c r="C29" s="5"/>
      <c r="D29" s="5"/>
      <c r="E29" s="5"/>
    </row>
    <row r="30" spans="1:14" x14ac:dyDescent="0.25">
      <c r="C30" s="5"/>
      <c r="D30" s="5"/>
      <c r="E30" s="5"/>
    </row>
  </sheetData>
  <mergeCells count="5">
    <mergeCell ref="B1:F1"/>
    <mergeCell ref="A3:A6"/>
    <mergeCell ref="A7:A10"/>
    <mergeCell ref="K16:N16"/>
    <mergeCell ref="A11:A14"/>
  </mergeCells>
  <hyperlinks>
    <hyperlink ref="K16:N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7"/>
  <sheetViews>
    <sheetView tabSelected="1" view="pageBreakPreview" zoomScaleNormal="100" zoomScaleSheetLayoutView="100" workbookViewId="0">
      <selection activeCell="K3" sqref="K3:K4"/>
    </sheetView>
  </sheetViews>
  <sheetFormatPr defaultRowHeight="15" x14ac:dyDescent="0.25"/>
  <cols>
    <col min="1" max="1" width="15.85546875" style="67" customWidth="1"/>
    <col min="2" max="2" width="8.140625" style="67" customWidth="1"/>
    <col min="3" max="10" width="14.140625" style="67" customWidth="1"/>
    <col min="11" max="11" width="18.28515625" style="67" customWidth="1"/>
    <col min="12" max="12" width="1.85546875" style="67" customWidth="1"/>
    <col min="13" max="16384" width="9.140625" style="67"/>
  </cols>
  <sheetData>
    <row r="1" spans="1:19" ht="39.75" customHeight="1" x14ac:dyDescent="0.25">
      <c r="A1" s="324" t="s">
        <v>87</v>
      </c>
      <c r="B1" s="450" t="str">
        <f>INDEX(Content!$B$3:$G$42,MATCH(A1,Content!$A$3:$A$35,0),1)</f>
        <v xml:space="preserve">The growth of investments was supported by both public and private investments. </v>
      </c>
      <c r="C1" s="451"/>
      <c r="D1" s="451"/>
      <c r="E1" s="451"/>
      <c r="F1" s="451"/>
      <c r="G1" s="451"/>
      <c r="H1" s="455"/>
      <c r="I1" s="455"/>
      <c r="J1" s="455"/>
      <c r="K1" s="451"/>
      <c r="L1" s="47"/>
      <c r="M1" s="48"/>
      <c r="N1" s="105"/>
      <c r="O1" s="105"/>
      <c r="P1" s="105"/>
      <c r="Q1" s="105"/>
      <c r="R1" s="48"/>
      <c r="S1" s="48"/>
    </row>
    <row r="2" spans="1:19" ht="82.5" customHeight="1" x14ac:dyDescent="0.25">
      <c r="A2" s="161" t="s">
        <v>13</v>
      </c>
      <c r="B2" s="80" t="s">
        <v>56</v>
      </c>
      <c r="C2" s="164" t="s">
        <v>155</v>
      </c>
      <c r="D2" s="164" t="s">
        <v>85</v>
      </c>
      <c r="E2" s="164" t="s">
        <v>138</v>
      </c>
      <c r="F2" s="164" t="s">
        <v>165</v>
      </c>
      <c r="G2" s="164" t="s">
        <v>139</v>
      </c>
      <c r="H2" s="247" t="s">
        <v>164</v>
      </c>
      <c r="I2" s="164" t="s">
        <v>86</v>
      </c>
      <c r="J2" s="164" t="s">
        <v>112</v>
      </c>
      <c r="K2" s="149" t="s">
        <v>12</v>
      </c>
      <c r="L2" s="47"/>
      <c r="M2" s="107"/>
      <c r="N2" s="107"/>
      <c r="O2" s="107"/>
      <c r="P2" s="107"/>
      <c r="Q2" s="107"/>
      <c r="R2" s="48"/>
      <c r="S2" s="48"/>
    </row>
    <row r="3" spans="1:19" x14ac:dyDescent="0.25">
      <c r="A3" s="414">
        <v>2023</v>
      </c>
      <c r="B3" s="219">
        <v>1</v>
      </c>
      <c r="C3" s="194">
        <v>16.099999999999994</v>
      </c>
      <c r="D3" s="217">
        <v>5.5901542858430577</v>
      </c>
      <c r="E3" s="217">
        <v>-4.9932240072076944E-2</v>
      </c>
      <c r="F3" s="217">
        <v>2.1245303753153255</v>
      </c>
      <c r="G3" s="217">
        <v>2.2209732773579329</v>
      </c>
      <c r="H3" s="217">
        <v>2.9577231073505503</v>
      </c>
      <c r="I3" s="217">
        <v>2.5488580673640175</v>
      </c>
      <c r="J3" s="217">
        <v>2.7551123506884467</v>
      </c>
      <c r="K3" s="215" t="s">
        <v>140</v>
      </c>
      <c r="L3" s="47"/>
      <c r="M3" s="69"/>
      <c r="N3" s="69"/>
      <c r="O3" s="116"/>
      <c r="P3" s="108"/>
      <c r="Q3" s="108"/>
      <c r="R3" s="48"/>
      <c r="S3" s="48"/>
    </row>
    <row r="4" spans="1:19" x14ac:dyDescent="0.25">
      <c r="A4" s="414"/>
      <c r="B4" s="219">
        <v>2</v>
      </c>
      <c r="C4" s="194">
        <v>13.099999999999994</v>
      </c>
      <c r="D4" s="217">
        <v>3.8074270173215061</v>
      </c>
      <c r="E4" s="217">
        <v>-0.68548179833826228</v>
      </c>
      <c r="F4" s="217">
        <v>2.6432492606675115</v>
      </c>
      <c r="G4" s="217">
        <v>4.7479712716518803</v>
      </c>
      <c r="H4" s="217">
        <v>0.15627702084213554</v>
      </c>
      <c r="I4" s="217">
        <v>1.383920152091255</v>
      </c>
      <c r="J4" s="217">
        <v>2.3045902689762001</v>
      </c>
      <c r="K4" s="215" t="s">
        <v>241</v>
      </c>
      <c r="L4" s="47"/>
      <c r="M4" s="69"/>
      <c r="N4" s="69"/>
      <c r="O4" s="117"/>
      <c r="P4" s="48"/>
      <c r="Q4" s="48"/>
      <c r="R4" s="48"/>
    </row>
    <row r="5" spans="1:19" x14ac:dyDescent="0.25">
      <c r="A5" s="414"/>
      <c r="B5" s="219">
        <v>3</v>
      </c>
      <c r="C5" s="194">
        <v>12.099999999999994</v>
      </c>
      <c r="D5" s="217">
        <v>1.4047672096723567</v>
      </c>
      <c r="E5" s="217">
        <v>-0.67500975690103027</v>
      </c>
      <c r="F5" s="217">
        <v>3.5461391070386812</v>
      </c>
      <c r="G5" s="217">
        <v>5.6515705162272871</v>
      </c>
      <c r="H5" s="217">
        <v>-0.20911391922340747</v>
      </c>
      <c r="I5" s="217">
        <v>1.2784598153612974</v>
      </c>
      <c r="J5" s="217">
        <v>1.7645557039938793</v>
      </c>
      <c r="K5" s="68"/>
      <c r="L5" s="47"/>
      <c r="M5" s="69"/>
      <c r="N5" s="69"/>
      <c r="O5" s="58"/>
      <c r="P5" s="92"/>
      <c r="Q5" s="92"/>
      <c r="R5" s="48"/>
      <c r="S5" s="48"/>
    </row>
    <row r="6" spans="1:19" x14ac:dyDescent="0.25">
      <c r="A6" s="414"/>
      <c r="B6" s="219">
        <v>4</v>
      </c>
      <c r="C6" s="194">
        <v>13.700000000000003</v>
      </c>
      <c r="D6" s="217">
        <v>0.7139441566731507</v>
      </c>
      <c r="E6" s="217">
        <v>0.32578141678358696</v>
      </c>
      <c r="F6" s="217">
        <v>2.4170771124991641</v>
      </c>
      <c r="G6" s="217">
        <v>4.239572716714445</v>
      </c>
      <c r="H6" s="217">
        <v>1.1149604910427422</v>
      </c>
      <c r="I6" s="217">
        <v>1.3470490158540327</v>
      </c>
      <c r="J6" s="217">
        <v>3.1575982287284372</v>
      </c>
      <c r="K6" s="68"/>
      <c r="L6" s="47"/>
      <c r="M6" s="69"/>
      <c r="N6" s="69"/>
      <c r="O6" s="58"/>
      <c r="P6" s="57"/>
      <c r="Q6" s="57"/>
      <c r="R6" s="48"/>
      <c r="S6" s="48"/>
    </row>
    <row r="7" spans="1:19" x14ac:dyDescent="0.25">
      <c r="A7" s="484">
        <v>2024</v>
      </c>
      <c r="B7" s="219">
        <v>1</v>
      </c>
      <c r="C7" s="194">
        <v>-0.79999999999999716</v>
      </c>
      <c r="D7" s="217">
        <v>-8.7460351413954616</v>
      </c>
      <c r="E7" s="217">
        <v>2.5833921146310739</v>
      </c>
      <c r="F7" s="217">
        <v>1.2985671873389455</v>
      </c>
      <c r="G7" s="217">
        <v>4.3996472359377279</v>
      </c>
      <c r="H7" s="217">
        <v>-0.79360313227488866</v>
      </c>
      <c r="I7" s="217">
        <v>-1.1988433397200544</v>
      </c>
      <c r="J7" s="217">
        <v>0.35185402388157627</v>
      </c>
      <c r="K7" s="68"/>
      <c r="L7" s="47"/>
      <c r="M7" s="69"/>
      <c r="N7" s="69"/>
      <c r="O7" s="58"/>
      <c r="P7" s="57"/>
      <c r="Q7" s="57"/>
      <c r="R7" s="48"/>
      <c r="S7" s="48"/>
    </row>
    <row r="8" spans="1:19" x14ac:dyDescent="0.25">
      <c r="A8" s="485"/>
      <c r="B8" s="219">
        <v>2</v>
      </c>
      <c r="C8" s="194">
        <v>-3.5</v>
      </c>
      <c r="D8" s="217">
        <v>-10.199346292722332</v>
      </c>
      <c r="E8" s="217">
        <v>0.81998588939326356</v>
      </c>
      <c r="F8" s="217">
        <v>-0.18188512590972747</v>
      </c>
      <c r="G8" s="217">
        <v>3.8203714073766206</v>
      </c>
      <c r="H8" s="217">
        <v>0.87481934746460011</v>
      </c>
      <c r="I8" s="217">
        <v>0.18832152996541696</v>
      </c>
      <c r="J8" s="217">
        <v>1.3643937667903172E-2</v>
      </c>
      <c r="K8" s="68"/>
      <c r="L8" s="47"/>
      <c r="M8" s="69"/>
      <c r="N8" s="69"/>
      <c r="O8" s="58"/>
      <c r="P8" s="57"/>
      <c r="Q8" s="57"/>
      <c r="R8" s="48"/>
      <c r="S8" s="48"/>
    </row>
    <row r="9" spans="1:19" x14ac:dyDescent="0.25">
      <c r="A9" s="485"/>
      <c r="B9" s="219">
        <v>3</v>
      </c>
      <c r="C9" s="194">
        <v>0.59999999999999432</v>
      </c>
      <c r="D9" s="217">
        <v>-8.3529663500454561</v>
      </c>
      <c r="E9" s="217">
        <v>0.5559011068973565</v>
      </c>
      <c r="F9" s="217">
        <v>-0.16443859505049241</v>
      </c>
      <c r="G9" s="217">
        <v>4.1650311298699991</v>
      </c>
      <c r="H9" s="217">
        <v>0.76745108060187561</v>
      </c>
      <c r="I9" s="217">
        <v>1.8225389455526251</v>
      </c>
      <c r="J9" s="217">
        <v>0.70439553462417304</v>
      </c>
      <c r="K9" s="68"/>
      <c r="L9" s="47"/>
      <c r="M9" s="221"/>
      <c r="N9" s="196"/>
      <c r="O9" s="107"/>
      <c r="P9" s="107"/>
      <c r="Q9" s="107"/>
      <c r="R9" s="48"/>
      <c r="S9" s="48"/>
    </row>
    <row r="10" spans="1:19" x14ac:dyDescent="0.25">
      <c r="A10" s="486"/>
      <c r="B10" s="219">
        <v>4</v>
      </c>
      <c r="C10" s="194">
        <v>7.5</v>
      </c>
      <c r="D10" s="217">
        <v>-5.294500093756529</v>
      </c>
      <c r="E10" s="217">
        <v>2.2770457372819224</v>
      </c>
      <c r="F10" s="217">
        <v>0.49919765734720423</v>
      </c>
      <c r="G10" s="217">
        <v>3.719125257680695</v>
      </c>
      <c r="H10" s="217">
        <v>2.3996374924090174</v>
      </c>
      <c r="I10" s="217">
        <v>3.3381202018857414</v>
      </c>
      <c r="J10" s="217">
        <v>-0.46266420528106528</v>
      </c>
      <c r="K10" s="220"/>
      <c r="L10" s="47"/>
      <c r="M10" s="69"/>
      <c r="N10" s="116"/>
      <c r="O10" s="107"/>
      <c r="P10" s="48"/>
      <c r="Q10" s="48"/>
      <c r="R10" s="48"/>
      <c r="S10" s="48"/>
    </row>
    <row r="11" spans="1:19" x14ac:dyDescent="0.25">
      <c r="A11" s="453">
        <v>2025</v>
      </c>
      <c r="B11" s="219">
        <v>1</v>
      </c>
      <c r="C11" s="217">
        <v>6.2999999999999972</v>
      </c>
      <c r="D11" s="217">
        <v>-7.9486204030079861</v>
      </c>
      <c r="E11" s="217">
        <v>2.2682473519267705</v>
      </c>
      <c r="F11" s="217">
        <v>0.33681367534799245</v>
      </c>
      <c r="G11" s="217">
        <v>0.86345915495659153</v>
      </c>
      <c r="H11" s="217">
        <v>0.62216507156183021</v>
      </c>
      <c r="I11" s="217">
        <v>9.6273489663328249</v>
      </c>
      <c r="J11" s="217">
        <v>0.87307196234362805</v>
      </c>
      <c r="K11" s="69"/>
      <c r="L11" s="47"/>
      <c r="M11" s="69"/>
      <c r="N11" s="116"/>
      <c r="O11" s="107"/>
      <c r="P11" s="48"/>
      <c r="Q11" s="48"/>
      <c r="R11" s="48"/>
      <c r="S11" s="48"/>
    </row>
    <row r="12" spans="1:19" x14ac:dyDescent="0.25">
      <c r="A12" s="453"/>
      <c r="B12" s="248">
        <v>2</v>
      </c>
      <c r="C12" s="249">
        <v>19.3</v>
      </c>
      <c r="D12" s="250">
        <v>-4.2113045455122373</v>
      </c>
      <c r="E12" s="250">
        <v>4.8392390224871695</v>
      </c>
      <c r="F12" s="250">
        <v>4.0860053612921128</v>
      </c>
      <c r="G12" s="250">
        <v>2.6086123489064565</v>
      </c>
      <c r="H12" s="250">
        <v>2.3700504068914094</v>
      </c>
      <c r="I12" s="250">
        <v>7.3797918698167981</v>
      </c>
      <c r="J12" s="250">
        <v>2.8493144347377726</v>
      </c>
      <c r="K12" s="69"/>
      <c r="L12" s="47"/>
      <c r="M12" s="69"/>
      <c r="N12" s="59"/>
      <c r="O12" s="60"/>
      <c r="P12" s="384" t="s">
        <v>5</v>
      </c>
      <c r="Q12" s="384"/>
      <c r="R12" s="384"/>
      <c r="S12" s="384"/>
    </row>
    <row r="13" spans="1:19" x14ac:dyDescent="0.25">
      <c r="A13" s="222"/>
      <c r="B13" s="69"/>
      <c r="C13" s="48"/>
      <c r="D13" s="48"/>
      <c r="E13" s="48"/>
      <c r="F13" s="48"/>
      <c r="G13" s="48"/>
      <c r="H13" s="48"/>
      <c r="I13" s="48"/>
      <c r="J13" s="48"/>
      <c r="K13" s="48"/>
      <c r="L13" s="47"/>
      <c r="M13" s="48"/>
      <c r="N13" s="48"/>
      <c r="O13" s="48"/>
      <c r="P13" s="48"/>
      <c r="Q13" s="48"/>
      <c r="R13" s="48"/>
      <c r="S13" s="48"/>
    </row>
    <row r="14" spans="1:19" x14ac:dyDescent="0.25">
      <c r="A14" s="222"/>
      <c r="B14" s="69"/>
      <c r="C14" s="220"/>
      <c r="D14" s="220"/>
      <c r="E14" s="220"/>
      <c r="F14" s="220"/>
      <c r="G14" s="220"/>
      <c r="H14" s="220"/>
      <c r="I14" s="220"/>
      <c r="J14" s="220"/>
      <c r="K14" s="48"/>
      <c r="L14" s="47"/>
      <c r="M14" s="48"/>
      <c r="N14" s="48"/>
      <c r="O14" s="48"/>
      <c r="P14" s="48"/>
      <c r="Q14" s="48"/>
      <c r="R14" s="48"/>
      <c r="S14" s="48"/>
    </row>
    <row r="15" spans="1:19" x14ac:dyDescent="0.25">
      <c r="A15" s="111"/>
      <c r="B15" s="111"/>
      <c r="J15" s="147"/>
    </row>
    <row r="16" spans="1:19" x14ac:dyDescent="0.25">
      <c r="A16" s="111"/>
      <c r="B16" s="111"/>
    </row>
    <row r="17" spans="1:2" x14ac:dyDescent="0.25">
      <c r="A17" s="111"/>
      <c r="B17" s="111"/>
    </row>
  </sheetData>
  <mergeCells count="5">
    <mergeCell ref="B1:K1"/>
    <mergeCell ref="A3:A6"/>
    <mergeCell ref="P12:S12"/>
    <mergeCell ref="A7:A10"/>
    <mergeCell ref="A11:A12"/>
  </mergeCells>
  <hyperlinks>
    <hyperlink ref="P12:S12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5"/>
  <sheetViews>
    <sheetView showGridLines="0" view="pageBreakPreview" zoomScaleNormal="70" zoomScaleSheetLayoutView="100" workbookViewId="0">
      <selection activeCell="Q15" sqref="Q15:T15"/>
    </sheetView>
  </sheetViews>
  <sheetFormatPr defaultColWidth="9.140625" defaultRowHeight="15" x14ac:dyDescent="0.25"/>
  <cols>
    <col min="1" max="1" width="11.140625" style="67" customWidth="1"/>
    <col min="2" max="2" width="7.7109375" style="67" customWidth="1"/>
    <col min="3" max="3" width="10.28515625" style="67" customWidth="1"/>
    <col min="4" max="4" width="11.42578125" style="67" customWidth="1"/>
    <col min="5" max="5" width="12" style="67" customWidth="1"/>
    <col min="6" max="6" width="12.85546875" style="67" customWidth="1"/>
    <col min="7" max="10" width="9.140625" style="67"/>
    <col min="11" max="11" width="1.5703125" style="47" customWidth="1"/>
    <col min="12" max="20" width="7" style="67" customWidth="1"/>
    <col min="21" max="16384" width="9.140625" style="67"/>
  </cols>
  <sheetData>
    <row r="1" spans="1:20" ht="32.25" customHeight="1" x14ac:dyDescent="0.25">
      <c r="A1" s="324" t="s">
        <v>66</v>
      </c>
      <c r="B1" s="450" t="str">
        <f>INDEX(Content!$B$3:$G$42,MATCH(A1,Content!$A$3:$A$35,0),1)</f>
        <v xml:space="preserve">The labor supply increased in the second quarter of 2025 amid an increase in the employed and a decrease in the unemployed population. </v>
      </c>
      <c r="C1" s="451"/>
      <c r="D1" s="451"/>
      <c r="E1" s="455"/>
      <c r="F1" s="455"/>
      <c r="G1" s="451"/>
      <c r="H1" s="451"/>
      <c r="I1" s="451"/>
      <c r="J1" s="451"/>
    </row>
    <row r="2" spans="1:20" ht="60" customHeight="1" x14ac:dyDescent="0.25">
      <c r="A2" s="80" t="s">
        <v>13</v>
      </c>
      <c r="B2" s="80" t="s">
        <v>56</v>
      </c>
      <c r="C2" s="80" t="s">
        <v>156</v>
      </c>
      <c r="D2" s="80" t="s">
        <v>157</v>
      </c>
      <c r="E2" s="183" t="s">
        <v>177</v>
      </c>
      <c r="F2" s="183" t="s">
        <v>178</v>
      </c>
      <c r="G2" s="489" t="s">
        <v>12</v>
      </c>
      <c r="H2" s="490"/>
      <c r="I2" s="490"/>
      <c r="J2" s="491"/>
    </row>
    <row r="3" spans="1:20" x14ac:dyDescent="0.25">
      <c r="A3" s="487">
        <v>2023</v>
      </c>
      <c r="B3" s="106">
        <v>1</v>
      </c>
      <c r="C3" s="223">
        <v>0.6990394497710497</v>
      </c>
      <c r="D3" s="224">
        <v>0.57618015194856298</v>
      </c>
      <c r="E3" s="265">
        <v>1.5608516785897706</v>
      </c>
      <c r="F3" s="266">
        <v>4.8</v>
      </c>
      <c r="G3" s="492" t="s">
        <v>9</v>
      </c>
      <c r="H3" s="493"/>
      <c r="I3" s="493"/>
      <c r="J3" s="493"/>
    </row>
    <row r="4" spans="1:20" ht="15" customHeight="1" x14ac:dyDescent="0.25">
      <c r="A4" s="487"/>
      <c r="B4" s="106">
        <v>2</v>
      </c>
      <c r="C4" s="223">
        <v>1.4462873228469277</v>
      </c>
      <c r="D4" s="224">
        <v>1.5225265703293189</v>
      </c>
      <c r="E4" s="267">
        <v>1.8724611273651277</v>
      </c>
      <c r="F4" s="266">
        <v>4.7</v>
      </c>
      <c r="G4" s="488"/>
      <c r="H4" s="488"/>
      <c r="I4" s="488"/>
      <c r="J4" s="488"/>
    </row>
    <row r="5" spans="1:20" ht="15" customHeight="1" x14ac:dyDescent="0.25">
      <c r="A5" s="487"/>
      <c r="B5" s="225">
        <v>3</v>
      </c>
      <c r="C5" s="226">
        <v>1.3440552369536931</v>
      </c>
      <c r="D5" s="224">
        <v>1.1459447854591076</v>
      </c>
      <c r="E5" s="265">
        <v>2.6289237379202461</v>
      </c>
      <c r="F5" s="266">
        <v>4.7</v>
      </c>
      <c r="G5" s="124"/>
      <c r="H5" s="124"/>
      <c r="I5" s="124"/>
      <c r="J5" s="124"/>
    </row>
    <row r="6" spans="1:20" ht="15" customHeight="1" x14ac:dyDescent="0.25">
      <c r="A6" s="487"/>
      <c r="B6" s="225">
        <v>4</v>
      </c>
      <c r="C6" s="226">
        <v>0.70664330895493777</v>
      </c>
      <c r="D6" s="224">
        <v>1.1044687321673905</v>
      </c>
      <c r="E6" s="265">
        <v>6.0665682898843443E-2</v>
      </c>
      <c r="F6" s="266">
        <v>4.7</v>
      </c>
      <c r="G6" s="124"/>
      <c r="H6" s="124"/>
      <c r="I6" s="124"/>
      <c r="J6" s="124"/>
    </row>
    <row r="7" spans="1:20" ht="15" customHeight="1" x14ac:dyDescent="0.25">
      <c r="A7" s="487">
        <v>2024</v>
      </c>
      <c r="B7" s="106">
        <v>1</v>
      </c>
      <c r="C7" s="223">
        <v>1.4193055538423778</v>
      </c>
      <c r="D7" s="224">
        <v>1.173191838277333</v>
      </c>
      <c r="E7" s="265">
        <v>2.5547928110180465</v>
      </c>
      <c r="F7" s="266">
        <v>4.7</v>
      </c>
      <c r="G7" s="124"/>
      <c r="H7" s="124"/>
      <c r="I7" s="124"/>
      <c r="J7" s="124"/>
    </row>
    <row r="8" spans="1:20" x14ac:dyDescent="0.25">
      <c r="A8" s="487"/>
      <c r="B8" s="106">
        <v>2</v>
      </c>
      <c r="C8" s="223">
        <v>0.76969185464675149</v>
      </c>
      <c r="D8" s="224">
        <v>0.36295210644674114</v>
      </c>
      <c r="E8" s="265">
        <v>2.3074206803972857</v>
      </c>
      <c r="F8" s="266">
        <v>4.7</v>
      </c>
      <c r="G8" s="124"/>
      <c r="H8" s="124"/>
      <c r="I8" s="124"/>
      <c r="J8" s="124"/>
    </row>
    <row r="9" spans="1:20" x14ac:dyDescent="0.25">
      <c r="A9" s="487"/>
      <c r="B9" s="225">
        <v>3</v>
      </c>
      <c r="C9" s="226">
        <v>1.3061620544108337</v>
      </c>
      <c r="D9" s="224">
        <v>1.5</v>
      </c>
      <c r="E9" s="267">
        <v>1.08</v>
      </c>
      <c r="F9" s="266">
        <v>4.5999999999999996</v>
      </c>
      <c r="G9" s="124"/>
      <c r="H9" s="124"/>
      <c r="I9" s="124"/>
      <c r="J9" s="124"/>
    </row>
    <row r="10" spans="1:20" x14ac:dyDescent="0.25">
      <c r="A10" s="487"/>
      <c r="B10" s="225">
        <v>4</v>
      </c>
      <c r="C10" s="226">
        <v>1.656084708503073</v>
      </c>
      <c r="D10" s="224">
        <v>2.0499999999999998</v>
      </c>
      <c r="E10" s="267">
        <v>0.62</v>
      </c>
      <c r="F10" s="266">
        <v>4.5999999999999996</v>
      </c>
      <c r="G10" s="124"/>
      <c r="H10" s="124"/>
      <c r="I10" s="124"/>
      <c r="J10" s="124"/>
    </row>
    <row r="11" spans="1:20" x14ac:dyDescent="0.25">
      <c r="A11" s="494">
        <v>2025</v>
      </c>
      <c r="B11" s="227">
        <v>1</v>
      </c>
      <c r="C11" s="228">
        <v>1.2</v>
      </c>
      <c r="D11" s="229">
        <v>2.2999999999999998</v>
      </c>
      <c r="E11" s="268">
        <v>-2</v>
      </c>
      <c r="F11" s="266">
        <v>4.5999999999999996</v>
      </c>
      <c r="G11" s="124"/>
      <c r="H11" s="124"/>
      <c r="I11" s="124"/>
      <c r="J11" s="124"/>
    </row>
    <row r="12" spans="1:20" x14ac:dyDescent="0.25">
      <c r="A12" s="494"/>
      <c r="B12" s="246">
        <v>2</v>
      </c>
      <c r="C12" s="228">
        <v>1.1000000000000001</v>
      </c>
      <c r="D12" s="229">
        <v>2.4</v>
      </c>
      <c r="E12" s="268">
        <v>-2.6</v>
      </c>
      <c r="F12" s="266">
        <v>4.5999999999999996</v>
      </c>
      <c r="G12" s="124"/>
      <c r="H12" s="124"/>
      <c r="I12" s="124"/>
      <c r="J12" s="124"/>
    </row>
    <row r="15" spans="1:20" x14ac:dyDescent="0.25">
      <c r="Q15" s="384" t="s">
        <v>5</v>
      </c>
      <c r="R15" s="384"/>
      <c r="S15" s="384"/>
      <c r="T15" s="384"/>
    </row>
  </sheetData>
  <mergeCells count="8">
    <mergeCell ref="Q15:T15"/>
    <mergeCell ref="A3:A6"/>
    <mergeCell ref="G4:J4"/>
    <mergeCell ref="A7:A10"/>
    <mergeCell ref="B1:J1"/>
    <mergeCell ref="G2:J2"/>
    <mergeCell ref="G3:J3"/>
    <mergeCell ref="A11:A12"/>
  </mergeCells>
  <dataValidations count="1">
    <dataValidation type="list" allowBlank="1" showInputMessage="1" showErrorMessage="1" sqref="G4">
      <formula1>#REF!</formula1>
    </dataValidation>
  </dataValidations>
  <hyperlinks>
    <hyperlink ref="Q15:T15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8"/>
  <sheetViews>
    <sheetView showGridLines="0" view="pageBreakPreview" zoomScaleNormal="70" zoomScaleSheetLayoutView="100" workbookViewId="0">
      <selection activeCell="O11" sqref="O11:R11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4" width="14.85546875" style="67" customWidth="1"/>
    <col min="5" max="8" width="9.140625" style="67"/>
    <col min="9" max="9" width="1.5703125" style="47" customWidth="1"/>
    <col min="10" max="18" width="7" style="67" customWidth="1"/>
    <col min="19" max="16384" width="9.140625" style="67"/>
  </cols>
  <sheetData>
    <row r="1" spans="1:18" x14ac:dyDescent="0.25">
      <c r="A1" s="324" t="s">
        <v>67</v>
      </c>
      <c r="B1" s="450" t="str">
        <f>INDEX(Content!$B$3:$G$42,MATCH(A1,Content!$A$3:$A$35,0),1)</f>
        <v>Despite the increase in nominal wages, real wages remained unchanged in the second quarter of 2025.</v>
      </c>
      <c r="C1" s="451"/>
      <c r="D1" s="451"/>
      <c r="E1" s="451"/>
      <c r="F1" s="451"/>
      <c r="G1" s="451"/>
      <c r="H1" s="451"/>
    </row>
    <row r="2" spans="1:18" ht="60" customHeight="1" x14ac:dyDescent="0.25">
      <c r="A2" s="80" t="s">
        <v>13</v>
      </c>
      <c r="B2" s="80" t="s">
        <v>56</v>
      </c>
      <c r="C2" s="80" t="s">
        <v>147</v>
      </c>
      <c r="D2" s="80" t="s">
        <v>158</v>
      </c>
      <c r="E2" s="490" t="s">
        <v>12</v>
      </c>
      <c r="F2" s="490"/>
      <c r="G2" s="490"/>
      <c r="H2" s="491"/>
    </row>
    <row r="3" spans="1:18" ht="15" customHeight="1" x14ac:dyDescent="0.25">
      <c r="A3" s="487">
        <v>2023</v>
      </c>
      <c r="B3" s="106">
        <v>1</v>
      </c>
      <c r="C3" s="226">
        <v>-0.59999999999999432</v>
      </c>
      <c r="D3" s="232">
        <v>19.299999999999997</v>
      </c>
      <c r="E3" s="501" t="s">
        <v>9</v>
      </c>
      <c r="F3" s="493"/>
      <c r="G3" s="493"/>
      <c r="H3" s="493"/>
    </row>
    <row r="4" spans="1:18" x14ac:dyDescent="0.25">
      <c r="A4" s="487"/>
      <c r="B4" s="106">
        <v>2</v>
      </c>
      <c r="C4" s="226">
        <v>1.2</v>
      </c>
      <c r="D4" s="232">
        <v>17.099999999999994</v>
      </c>
      <c r="E4" s="496"/>
      <c r="F4" s="497"/>
      <c r="G4" s="497"/>
      <c r="H4" s="497"/>
    </row>
    <row r="5" spans="1:18" x14ac:dyDescent="0.25">
      <c r="A5" s="487"/>
      <c r="B5" s="225">
        <v>3</v>
      </c>
      <c r="C5" s="226">
        <v>3.5</v>
      </c>
      <c r="D5" s="232">
        <v>19.299999999999997</v>
      </c>
      <c r="E5" s="124"/>
      <c r="F5" s="124"/>
      <c r="G5" s="124"/>
      <c r="H5" s="124"/>
    </row>
    <row r="6" spans="1:18" x14ac:dyDescent="0.25">
      <c r="A6" s="487"/>
      <c r="B6" s="225">
        <v>4</v>
      </c>
      <c r="C6" s="226">
        <v>5.3</v>
      </c>
      <c r="D6" s="232">
        <v>16.200000000000003</v>
      </c>
      <c r="E6" s="124"/>
      <c r="F6" s="124"/>
      <c r="G6" s="124"/>
      <c r="H6" s="124"/>
    </row>
    <row r="7" spans="1:18" x14ac:dyDescent="0.25">
      <c r="A7" s="498">
        <v>2024</v>
      </c>
      <c r="B7" s="106">
        <v>1</v>
      </c>
      <c r="C7" s="226">
        <v>2.7</v>
      </c>
      <c r="D7" s="232">
        <v>12.299999999999997</v>
      </c>
      <c r="E7" s="124"/>
      <c r="F7" s="124"/>
      <c r="G7" s="124"/>
      <c r="H7" s="124"/>
    </row>
    <row r="8" spans="1:18" x14ac:dyDescent="0.25">
      <c r="A8" s="499"/>
      <c r="B8" s="106">
        <v>2</v>
      </c>
      <c r="C8" s="226">
        <v>1.7</v>
      </c>
      <c r="D8" s="232">
        <v>10.3</v>
      </c>
      <c r="E8" s="124"/>
      <c r="F8" s="124"/>
      <c r="G8" s="124"/>
      <c r="H8" s="124"/>
    </row>
    <row r="9" spans="1:18" x14ac:dyDescent="0.25">
      <c r="A9" s="499"/>
      <c r="B9" s="225">
        <v>3</v>
      </c>
      <c r="C9" s="226">
        <v>2.7</v>
      </c>
      <c r="D9" s="232">
        <v>11.3</v>
      </c>
      <c r="E9" s="230"/>
      <c r="F9" s="230"/>
      <c r="G9" s="230"/>
      <c r="H9" s="230"/>
    </row>
    <row r="10" spans="1:18" x14ac:dyDescent="0.25">
      <c r="A10" s="500"/>
      <c r="B10" s="225">
        <v>4</v>
      </c>
      <c r="C10" s="226">
        <v>1.8</v>
      </c>
      <c r="D10" s="232">
        <v>10.5</v>
      </c>
      <c r="E10" s="124"/>
      <c r="F10" s="124"/>
      <c r="G10" s="124"/>
      <c r="H10" s="124"/>
    </row>
    <row r="11" spans="1:18" x14ac:dyDescent="0.25">
      <c r="A11" s="495">
        <v>2025</v>
      </c>
      <c r="B11" s="227">
        <v>1</v>
      </c>
      <c r="C11" s="231">
        <v>1.2</v>
      </c>
      <c r="D11" s="232">
        <v>10.7</v>
      </c>
      <c r="E11" s="124"/>
      <c r="F11" s="124"/>
      <c r="G11" s="124"/>
      <c r="H11" s="124"/>
      <c r="O11" s="384" t="s">
        <v>5</v>
      </c>
      <c r="P11" s="384"/>
      <c r="Q11" s="384"/>
      <c r="R11" s="384"/>
    </row>
    <row r="12" spans="1:18" ht="14.25" customHeight="1" x14ac:dyDescent="0.25">
      <c r="A12" s="495"/>
      <c r="B12" s="246">
        <v>2</v>
      </c>
      <c r="C12" s="246">
        <v>0</v>
      </c>
      <c r="D12" s="246">
        <v>11.3</v>
      </c>
      <c r="I12" s="423"/>
    </row>
    <row r="13" spans="1:18" x14ac:dyDescent="0.25">
      <c r="I13" s="423"/>
    </row>
    <row r="14" spans="1:18" x14ac:dyDescent="0.25">
      <c r="I14" s="423"/>
    </row>
    <row r="45" spans="5:18" x14ac:dyDescent="0.25">
      <c r="E45" s="61"/>
      <c r="F45" s="61"/>
      <c r="G45" s="61"/>
      <c r="H45" s="61"/>
    </row>
    <row r="48" spans="5:18" ht="37.5" customHeight="1" x14ac:dyDescent="0.25">
      <c r="J48" s="46"/>
      <c r="K48" s="46"/>
      <c r="L48" s="46"/>
      <c r="M48" s="46"/>
      <c r="N48" s="46"/>
      <c r="O48" s="46"/>
      <c r="P48" s="46"/>
      <c r="Q48" s="46"/>
      <c r="R48" s="46"/>
    </row>
  </sheetData>
  <mergeCells count="9">
    <mergeCell ref="B1:H1"/>
    <mergeCell ref="E2:H2"/>
    <mergeCell ref="A11:A12"/>
    <mergeCell ref="A3:A6"/>
    <mergeCell ref="E4:H4"/>
    <mergeCell ref="A7:A10"/>
    <mergeCell ref="O11:R11"/>
    <mergeCell ref="I12:I14"/>
    <mergeCell ref="E3:H3"/>
  </mergeCells>
  <hyperlinks>
    <hyperlink ref="O11:R11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showGridLines="0" view="pageBreakPreview" zoomScaleNormal="70" zoomScaleSheetLayoutView="100" workbookViewId="0">
      <selection activeCell="Q14" sqref="Q14:T14"/>
    </sheetView>
  </sheetViews>
  <sheetFormatPr defaultColWidth="9.140625" defaultRowHeight="15" x14ac:dyDescent="0.25"/>
  <cols>
    <col min="1" max="2" width="15.5703125" style="67" customWidth="1"/>
    <col min="3" max="3" width="15" style="67" customWidth="1"/>
    <col min="4" max="6" width="14.85546875" style="67" customWidth="1"/>
    <col min="7" max="10" width="9.140625" style="67"/>
    <col min="11" max="11" width="1.5703125" style="47" customWidth="1"/>
    <col min="12" max="20" width="7" style="67" customWidth="1"/>
    <col min="21" max="16384" width="9.140625" style="67"/>
  </cols>
  <sheetData>
    <row r="1" spans="1:20" ht="15" customHeight="1" x14ac:dyDescent="0.25">
      <c r="A1" s="324" t="s">
        <v>68</v>
      </c>
      <c r="B1" s="454" t="str">
        <f>INDEX(Content!$B$3:$G$45,MATCH('24'!A1,Content!$A$3:$A$45,0),1)</f>
        <v>State budget deficit in the second quarter of 2025 increased, SA, as % of GDP</v>
      </c>
      <c r="C1" s="455"/>
      <c r="D1" s="455"/>
      <c r="E1" s="455"/>
      <c r="F1" s="455"/>
      <c r="G1" s="455"/>
      <c r="H1" s="455"/>
      <c r="I1" s="455"/>
      <c r="J1" s="455"/>
    </row>
    <row r="2" spans="1:20" ht="60" customHeight="1" x14ac:dyDescent="0.25">
      <c r="A2" s="325" t="s">
        <v>13</v>
      </c>
      <c r="B2" s="326" t="s">
        <v>56</v>
      </c>
      <c r="C2" s="170" t="s">
        <v>160</v>
      </c>
      <c r="D2" s="170" t="s">
        <v>48</v>
      </c>
      <c r="E2" s="170" t="s">
        <v>142</v>
      </c>
      <c r="F2" s="80" t="s">
        <v>143</v>
      </c>
      <c r="G2" s="418" t="s">
        <v>12</v>
      </c>
      <c r="H2" s="418"/>
      <c r="I2" s="418"/>
      <c r="J2" s="419"/>
    </row>
    <row r="3" spans="1:20" x14ac:dyDescent="0.25">
      <c r="A3" s="502">
        <v>2023</v>
      </c>
      <c r="B3" s="238">
        <v>1</v>
      </c>
      <c r="C3" s="218">
        <v>-3.3087470894144162</v>
      </c>
      <c r="D3" s="218">
        <v>-8.4377625252011192</v>
      </c>
      <c r="E3" s="238">
        <v>-2</v>
      </c>
      <c r="F3" s="307">
        <v>-5</v>
      </c>
      <c r="G3" s="506" t="s">
        <v>126</v>
      </c>
      <c r="H3" s="507"/>
      <c r="I3" s="507"/>
      <c r="J3" s="507"/>
    </row>
    <row r="4" spans="1:20" x14ac:dyDescent="0.25">
      <c r="A4" s="503"/>
      <c r="B4" s="238">
        <v>2</v>
      </c>
      <c r="C4" s="218">
        <v>-4.0553041931582561</v>
      </c>
      <c r="D4" s="218">
        <v>-9.2064404445109229</v>
      </c>
      <c r="E4" s="238">
        <v>-2</v>
      </c>
      <c r="F4" s="307">
        <v>-5</v>
      </c>
      <c r="G4" s="420" t="s">
        <v>9</v>
      </c>
      <c r="H4" s="421"/>
      <c r="I4" s="421"/>
      <c r="J4" s="421"/>
    </row>
    <row r="5" spans="1:20" ht="15" customHeight="1" x14ac:dyDescent="0.25">
      <c r="A5" s="503"/>
      <c r="B5" s="238">
        <v>3</v>
      </c>
      <c r="C5" s="218">
        <v>-2.0881351528699832</v>
      </c>
      <c r="D5" s="218">
        <v>-7.3634466045519904</v>
      </c>
      <c r="E5" s="238">
        <v>-2</v>
      </c>
      <c r="F5" s="307">
        <v>-5</v>
      </c>
      <c r="G5" s="420" t="s">
        <v>8</v>
      </c>
      <c r="H5" s="421"/>
      <c r="I5" s="421"/>
      <c r="J5" s="422"/>
    </row>
    <row r="6" spans="1:20" x14ac:dyDescent="0.25">
      <c r="A6" s="504"/>
      <c r="B6" s="238">
        <v>4</v>
      </c>
      <c r="C6" s="218">
        <v>-0.38675308687015009</v>
      </c>
      <c r="D6" s="218">
        <v>-8.1139265629991719</v>
      </c>
      <c r="E6" s="238">
        <v>-2</v>
      </c>
      <c r="F6" s="307">
        <v>-5</v>
      </c>
      <c r="G6" s="171"/>
      <c r="H6" s="171"/>
      <c r="I6" s="171"/>
      <c r="J6" s="171"/>
    </row>
    <row r="7" spans="1:20" x14ac:dyDescent="0.25">
      <c r="A7" s="502">
        <v>2024</v>
      </c>
      <c r="B7" s="238">
        <v>1</v>
      </c>
      <c r="C7" s="218">
        <v>-2.7578316700280805</v>
      </c>
      <c r="D7" s="218">
        <v>-8.3000679966408875</v>
      </c>
      <c r="E7" s="238">
        <v>-2</v>
      </c>
      <c r="F7" s="307">
        <v>-5</v>
      </c>
      <c r="G7" s="171"/>
      <c r="H7" s="171"/>
      <c r="I7" s="171"/>
      <c r="J7" s="171"/>
    </row>
    <row r="8" spans="1:20" ht="15" customHeight="1" x14ac:dyDescent="0.25">
      <c r="A8" s="503"/>
      <c r="B8" s="238">
        <v>2</v>
      </c>
      <c r="C8" s="218">
        <v>-1.7663542978896873</v>
      </c>
      <c r="D8" s="218">
        <v>-6.910834928311985</v>
      </c>
      <c r="E8" s="238">
        <v>-2</v>
      </c>
      <c r="F8" s="307">
        <v>-5</v>
      </c>
    </row>
    <row r="9" spans="1:20" ht="15" customHeight="1" x14ac:dyDescent="0.25">
      <c r="A9" s="503"/>
      <c r="B9" s="238">
        <v>3</v>
      </c>
      <c r="C9" s="218">
        <v>-3.461387993389403</v>
      </c>
      <c r="D9" s="218">
        <v>-9.7961603563956849</v>
      </c>
      <c r="E9" s="238">
        <v>-2</v>
      </c>
      <c r="F9" s="307">
        <v>-5</v>
      </c>
    </row>
    <row r="10" spans="1:20" ht="15" customHeight="1" x14ac:dyDescent="0.25">
      <c r="A10" s="504"/>
      <c r="B10" s="238">
        <v>4</v>
      </c>
      <c r="C10" s="218">
        <v>-2.5872853033071808</v>
      </c>
      <c r="D10" s="218">
        <v>-8.445484076346192</v>
      </c>
      <c r="E10" s="238">
        <v>-2</v>
      </c>
      <c r="F10" s="307">
        <v>-5</v>
      </c>
      <c r="G10" s="505"/>
      <c r="H10" s="505"/>
      <c r="I10" s="505"/>
      <c r="J10" s="505"/>
    </row>
    <row r="11" spans="1:20" ht="15" customHeight="1" x14ac:dyDescent="0.25">
      <c r="A11" s="502">
        <v>2025</v>
      </c>
      <c r="B11" s="238">
        <v>1</v>
      </c>
      <c r="C11" s="218">
        <v>-1.6309026359207501</v>
      </c>
      <c r="D11" s="218">
        <v>-6.4735926870127125</v>
      </c>
      <c r="E11" s="238">
        <v>-2</v>
      </c>
      <c r="F11" s="307">
        <v>-5</v>
      </c>
      <c r="G11" s="505"/>
      <c r="H11" s="505"/>
      <c r="I11" s="505"/>
      <c r="J11" s="505"/>
    </row>
    <row r="12" spans="1:20" x14ac:dyDescent="0.25">
      <c r="A12" s="504"/>
      <c r="B12" s="238">
        <v>2</v>
      </c>
      <c r="C12" s="218">
        <v>-2.3370949617668355</v>
      </c>
      <c r="D12" s="218">
        <v>-7.9073071946991229</v>
      </c>
      <c r="E12" s="238">
        <v>-2</v>
      </c>
      <c r="F12" s="307">
        <v>-5</v>
      </c>
    </row>
    <row r="14" spans="1:20" x14ac:dyDescent="0.25">
      <c r="Q14" s="384" t="s">
        <v>5</v>
      </c>
      <c r="R14" s="384"/>
      <c r="S14" s="384"/>
      <c r="T14" s="384"/>
    </row>
    <row r="20" spans="7:11" ht="30.75" customHeight="1" x14ac:dyDescent="0.25">
      <c r="G20" s="167"/>
      <c r="H20" s="167"/>
      <c r="I20" s="167"/>
      <c r="J20" s="167"/>
      <c r="K20" s="423"/>
    </row>
    <row r="21" spans="7:11" x14ac:dyDescent="0.25">
      <c r="K21" s="423"/>
    </row>
    <row r="22" spans="7:11" x14ac:dyDescent="0.25">
      <c r="K22" s="423"/>
    </row>
    <row r="56" spans="7:20" ht="37.5" customHeight="1" x14ac:dyDescent="0.25">
      <c r="G56" s="61"/>
      <c r="H56" s="61"/>
      <c r="I56" s="61"/>
      <c r="J56" s="61"/>
      <c r="L56" s="46"/>
      <c r="M56" s="46"/>
      <c r="N56" s="46"/>
      <c r="O56" s="46"/>
      <c r="P56" s="46"/>
      <c r="Q56" s="46"/>
      <c r="R56" s="46"/>
      <c r="S56" s="46"/>
      <c r="T56" s="46"/>
    </row>
  </sheetData>
  <mergeCells count="12">
    <mergeCell ref="Q14:T14"/>
    <mergeCell ref="K20:K22"/>
    <mergeCell ref="G2:J2"/>
    <mergeCell ref="G3:J3"/>
    <mergeCell ref="G4:J4"/>
    <mergeCell ref="G5:J5"/>
    <mergeCell ref="G10:J10"/>
    <mergeCell ref="B1:J1"/>
    <mergeCell ref="A3:A6"/>
    <mergeCell ref="A7:A10"/>
    <mergeCell ref="A11:A12"/>
    <mergeCell ref="G11:J11"/>
  </mergeCells>
  <dataValidations count="1">
    <dataValidation type="list" allowBlank="1" showInputMessage="1" showErrorMessage="1" sqref="G10:G11">
      <formula1>#REF!</formula1>
    </dataValidation>
  </dataValidations>
  <hyperlinks>
    <hyperlink ref="Q14:T14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4"/>
  <sheetViews>
    <sheetView view="pageBreakPreview" zoomScaleNormal="100" zoomScaleSheetLayoutView="100" workbookViewId="0">
      <selection activeCell="L15" sqref="L15:O15"/>
    </sheetView>
  </sheetViews>
  <sheetFormatPr defaultRowHeight="15" x14ac:dyDescent="0.25"/>
  <cols>
    <col min="1" max="1" width="15.85546875" style="67" customWidth="1"/>
    <col min="2" max="2" width="18" style="67" bestFit="1" customWidth="1"/>
    <col min="3" max="3" width="18" style="67" customWidth="1"/>
    <col min="4" max="4" width="15.85546875" style="67" customWidth="1"/>
    <col min="5" max="5" width="18.42578125" style="67" bestFit="1" customWidth="1"/>
    <col min="6" max="6" width="18.42578125" style="67" customWidth="1"/>
    <col min="7" max="7" width="20.5703125" style="67" customWidth="1"/>
    <col min="8" max="8" width="1.85546875" style="67" customWidth="1"/>
    <col min="9" max="16384" width="9.140625" style="67"/>
  </cols>
  <sheetData>
    <row r="1" spans="1:15" ht="41.25" customHeight="1" x14ac:dyDescent="0.25">
      <c r="A1" s="324" t="s">
        <v>69</v>
      </c>
      <c r="B1" s="508" t="str">
        <f>INDEX(Content!$B$3:$G$42,MATCH(A1,Content!$A$3:$A$35,0),1)</f>
        <v>The expansion of the budget deficit is observed against the background of an increase in the non-oil structural deficit. Decomposition of the state budget deficit, SA, as % of GDP</v>
      </c>
      <c r="C1" s="509"/>
      <c r="D1" s="510"/>
      <c r="E1" s="510"/>
      <c r="F1" s="509"/>
      <c r="G1" s="510"/>
      <c r="H1" s="47"/>
      <c r="I1" s="48"/>
      <c r="J1" s="105"/>
      <c r="K1" s="105"/>
      <c r="L1" s="105"/>
      <c r="M1" s="105"/>
      <c r="N1" s="48"/>
      <c r="O1" s="48"/>
    </row>
    <row r="2" spans="1:15" ht="26.25" x14ac:dyDescent="0.25">
      <c r="A2" s="325" t="s">
        <v>13</v>
      </c>
      <c r="B2" s="326" t="s">
        <v>56</v>
      </c>
      <c r="C2" s="331" t="s">
        <v>214</v>
      </c>
      <c r="D2" s="332" t="s">
        <v>211</v>
      </c>
      <c r="E2" s="332" t="s">
        <v>212</v>
      </c>
      <c r="F2" s="333" t="s">
        <v>213</v>
      </c>
      <c r="G2" s="168" t="s">
        <v>12</v>
      </c>
      <c r="H2" s="47"/>
      <c r="I2" s="107"/>
      <c r="J2" s="107"/>
      <c r="K2" s="107"/>
      <c r="L2" s="107"/>
      <c r="M2" s="107"/>
      <c r="N2" s="48"/>
      <c r="O2" s="48"/>
    </row>
    <row r="3" spans="1:15" x14ac:dyDescent="0.25">
      <c r="A3" s="502">
        <v>2023</v>
      </c>
      <c r="B3" s="238">
        <v>1</v>
      </c>
      <c r="C3" s="245">
        <v>-7.7020406273278619</v>
      </c>
      <c r="D3" s="218">
        <v>0.79604972737725987</v>
      </c>
      <c r="E3" s="334">
        <v>-1.5317716252505185</v>
      </c>
      <c r="F3" s="335">
        <v>5.1290154357867035</v>
      </c>
      <c r="G3" s="169" t="s">
        <v>126</v>
      </c>
      <c r="H3" s="47"/>
      <c r="I3" s="107"/>
      <c r="J3" s="107"/>
      <c r="K3" s="107"/>
      <c r="L3" s="107"/>
      <c r="M3" s="107"/>
      <c r="N3" s="48"/>
      <c r="O3" s="48"/>
    </row>
    <row r="4" spans="1:15" x14ac:dyDescent="0.25">
      <c r="A4" s="503"/>
      <c r="B4" s="238">
        <v>2</v>
      </c>
      <c r="C4" s="245">
        <v>-8.3523363095433094</v>
      </c>
      <c r="D4" s="218">
        <v>0.74437003666460111</v>
      </c>
      <c r="E4" s="334">
        <v>-1.5984741716322151</v>
      </c>
      <c r="F4" s="335">
        <v>5.1511362513526668</v>
      </c>
      <c r="G4" s="166" t="s">
        <v>9</v>
      </c>
      <c r="H4" s="47"/>
      <c r="I4" s="107"/>
      <c r="J4" s="107"/>
      <c r="K4" s="107"/>
      <c r="L4" s="107"/>
      <c r="M4" s="107"/>
      <c r="N4" s="48"/>
      <c r="O4" s="48"/>
    </row>
    <row r="5" spans="1:15" x14ac:dyDescent="0.25">
      <c r="A5" s="503"/>
      <c r="B5" s="238">
        <v>3</v>
      </c>
      <c r="C5" s="245">
        <v>-6.2696284613437738</v>
      </c>
      <c r="D5" s="218">
        <v>0.57500954693306428</v>
      </c>
      <c r="E5" s="334">
        <v>-1.6688276901412811</v>
      </c>
      <c r="F5" s="336">
        <v>5.2753114516820068</v>
      </c>
      <c r="G5" s="166" t="s">
        <v>8</v>
      </c>
      <c r="H5" s="47"/>
      <c r="I5" s="107"/>
      <c r="J5" s="107"/>
      <c r="K5" s="107"/>
      <c r="L5" s="107"/>
      <c r="M5" s="107"/>
      <c r="N5" s="48"/>
      <c r="O5" s="48"/>
    </row>
    <row r="6" spans="1:15" x14ac:dyDescent="0.25">
      <c r="A6" s="504"/>
      <c r="B6" s="238">
        <v>4</v>
      </c>
      <c r="C6" s="245">
        <v>-7.1026087665818878</v>
      </c>
      <c r="D6" s="218">
        <v>0.60431170745535645</v>
      </c>
      <c r="E6" s="218">
        <v>-1.6156295038726403</v>
      </c>
      <c r="F6" s="336">
        <v>7.7271734761290203</v>
      </c>
      <c r="H6" s="47"/>
      <c r="I6" s="107"/>
      <c r="J6" s="107"/>
      <c r="K6" s="107"/>
      <c r="L6" s="107"/>
      <c r="M6" s="107"/>
      <c r="N6" s="48"/>
      <c r="O6" s="48"/>
    </row>
    <row r="7" spans="1:15" x14ac:dyDescent="0.25">
      <c r="A7" s="502">
        <v>2024</v>
      </c>
      <c r="B7" s="238">
        <v>1</v>
      </c>
      <c r="C7" s="245">
        <v>-7.0209944439488501</v>
      </c>
      <c r="D7" s="218">
        <v>0.50741097686047543</v>
      </c>
      <c r="E7" s="218">
        <v>-1.7864845295525129</v>
      </c>
      <c r="F7" s="336">
        <v>5.542236326612807</v>
      </c>
      <c r="G7" s="68"/>
      <c r="H7" s="47"/>
      <c r="I7" s="107"/>
      <c r="J7" s="107"/>
      <c r="K7" s="107"/>
      <c r="L7" s="108"/>
      <c r="M7" s="108"/>
      <c r="N7" s="48"/>
      <c r="O7" s="48"/>
    </row>
    <row r="8" spans="1:15" x14ac:dyDescent="0.25">
      <c r="A8" s="503"/>
      <c r="B8" s="238">
        <v>2</v>
      </c>
      <c r="C8" s="245">
        <v>-5.5581421366882671</v>
      </c>
      <c r="D8" s="218">
        <v>0.50955628467298419</v>
      </c>
      <c r="E8" s="218">
        <v>-1.8622490762967021</v>
      </c>
      <c r="F8" s="336">
        <v>5.1444806304222972</v>
      </c>
      <c r="G8" s="68"/>
      <c r="H8" s="47"/>
      <c r="I8" s="57"/>
      <c r="J8" s="57"/>
      <c r="K8" s="109"/>
      <c r="L8" s="48"/>
      <c r="M8" s="48"/>
      <c r="N8" s="48"/>
    </row>
    <row r="9" spans="1:15" x14ac:dyDescent="0.25">
      <c r="A9" s="503"/>
      <c r="B9" s="238">
        <v>3</v>
      </c>
      <c r="C9" s="245">
        <v>-8.8097924855205054</v>
      </c>
      <c r="D9" s="218">
        <v>0.60469647390271664</v>
      </c>
      <c r="E9" s="218">
        <v>-1.5910643447778965</v>
      </c>
      <c r="F9" s="336">
        <v>6.334772363006282</v>
      </c>
      <c r="G9" s="68"/>
      <c r="H9" s="47"/>
      <c r="I9" s="57"/>
      <c r="J9" s="57"/>
      <c r="K9" s="57"/>
      <c r="L9" s="92"/>
      <c r="M9" s="92"/>
      <c r="N9" s="48"/>
      <c r="O9" s="48"/>
    </row>
    <row r="10" spans="1:15" x14ac:dyDescent="0.25">
      <c r="A10" s="504"/>
      <c r="B10" s="238">
        <v>4</v>
      </c>
      <c r="C10" s="245">
        <v>-7.7762127290950529</v>
      </c>
      <c r="D10" s="218">
        <v>0.7295687055832436</v>
      </c>
      <c r="E10" s="218">
        <v>-1.3988400528343827</v>
      </c>
      <c r="F10" s="336">
        <v>5.8581987730390113</v>
      </c>
      <c r="G10" s="68"/>
      <c r="H10" s="47"/>
      <c r="I10" s="57"/>
      <c r="J10" s="57"/>
      <c r="K10" s="57"/>
      <c r="L10" s="57"/>
      <c r="M10" s="57"/>
      <c r="N10" s="48"/>
      <c r="O10" s="48"/>
    </row>
    <row r="11" spans="1:15" x14ac:dyDescent="0.25">
      <c r="A11" s="502">
        <v>2025</v>
      </c>
      <c r="B11" s="238">
        <v>1</v>
      </c>
      <c r="C11" s="245">
        <v>-5.0876848902477851</v>
      </c>
      <c r="D11" s="218">
        <v>0.67250077910557204</v>
      </c>
      <c r="E11" s="218">
        <v>-2.0584085758704993</v>
      </c>
      <c r="F11" s="336">
        <v>4.8426900510919619</v>
      </c>
      <c r="G11" s="68"/>
      <c r="H11" s="47"/>
      <c r="I11" s="57"/>
      <c r="J11" s="57"/>
      <c r="K11" s="57"/>
      <c r="L11" s="57"/>
      <c r="M11" s="57"/>
      <c r="N11" s="48"/>
      <c r="O11" s="48"/>
    </row>
    <row r="12" spans="1:15" x14ac:dyDescent="0.25">
      <c r="A12" s="504"/>
      <c r="B12" s="238">
        <v>2</v>
      </c>
      <c r="C12" s="337">
        <v>-7.0808134791498345</v>
      </c>
      <c r="D12" s="338">
        <v>0.7560741129393157</v>
      </c>
      <c r="E12" s="338">
        <v>-1.5825678284886027</v>
      </c>
      <c r="F12" s="339">
        <v>5.5702122329322865</v>
      </c>
      <c r="G12" s="68"/>
      <c r="H12" s="47"/>
      <c r="I12" s="57"/>
      <c r="J12" s="57"/>
      <c r="K12" s="57"/>
      <c r="L12" s="57"/>
      <c r="M12" s="57"/>
      <c r="N12" s="48"/>
      <c r="O12" s="48"/>
    </row>
    <row r="13" spans="1:15" x14ac:dyDescent="0.25">
      <c r="A13" s="114"/>
      <c r="B13" s="114"/>
      <c r="C13" s="114"/>
      <c r="D13" s="114"/>
      <c r="E13" s="114"/>
      <c r="F13" s="240"/>
      <c r="G13" s="113"/>
      <c r="H13" s="47"/>
      <c r="I13" s="57"/>
      <c r="J13" s="57"/>
      <c r="K13" s="57"/>
      <c r="L13" s="48"/>
      <c r="M13" s="48"/>
      <c r="N13" s="48"/>
      <c r="O13" s="48"/>
    </row>
    <row r="14" spans="1:15" x14ac:dyDescent="0.25">
      <c r="A14" s="108"/>
      <c r="B14" s="108"/>
      <c r="C14" s="108"/>
      <c r="D14" s="108"/>
      <c r="E14" s="108"/>
      <c r="F14" s="212"/>
      <c r="G14" s="115"/>
      <c r="H14" s="47"/>
      <c r="I14" s="57"/>
      <c r="J14" s="57"/>
      <c r="K14" s="57"/>
      <c r="L14" s="48"/>
      <c r="M14" s="48"/>
      <c r="N14" s="48"/>
      <c r="O14" s="48"/>
    </row>
    <row r="15" spans="1:15" x14ac:dyDescent="0.25">
      <c r="A15" s="69"/>
      <c r="B15" s="69"/>
      <c r="C15" s="69"/>
      <c r="D15" s="69"/>
      <c r="E15" s="69"/>
      <c r="F15" s="69"/>
      <c r="G15" s="59"/>
      <c r="H15" s="47"/>
      <c r="I15" s="60"/>
      <c r="J15" s="60"/>
      <c r="K15" s="60"/>
      <c r="L15" s="384" t="s">
        <v>5</v>
      </c>
      <c r="M15" s="384"/>
      <c r="N15" s="384"/>
      <c r="O15" s="384"/>
    </row>
    <row r="16" spans="1:15" x14ac:dyDescent="0.25">
      <c r="A16" s="111"/>
      <c r="B16" s="111"/>
      <c r="C16" s="111"/>
      <c r="D16" s="111"/>
      <c r="E16" s="111"/>
      <c r="F16" s="111"/>
      <c r="G16" s="111"/>
      <c r="H16" s="93"/>
      <c r="I16" s="111"/>
      <c r="J16" s="111"/>
      <c r="K16" s="111"/>
      <c r="L16" s="69"/>
      <c r="M16" s="69"/>
      <c r="N16" s="69"/>
      <c r="O16" s="48"/>
    </row>
    <row r="17" spans="1:15" x14ac:dyDescent="0.25">
      <c r="A17" s="111"/>
      <c r="B17" s="111"/>
      <c r="C17" s="111"/>
      <c r="D17" s="111"/>
      <c r="E17" s="111"/>
      <c r="F17" s="111"/>
      <c r="G17" s="111"/>
      <c r="H17" s="93"/>
      <c r="I17" s="111"/>
      <c r="J17" s="111"/>
      <c r="K17" s="111"/>
      <c r="L17" s="111"/>
      <c r="M17" s="111"/>
      <c r="N17" s="69"/>
      <c r="O17" s="48"/>
    </row>
    <row r="18" spans="1:15" x14ac:dyDescent="0.25">
      <c r="A18" s="111"/>
      <c r="B18" s="111"/>
      <c r="C18" s="111"/>
      <c r="D18" s="111"/>
      <c r="E18" s="111"/>
      <c r="F18" s="111"/>
      <c r="G18" s="111"/>
      <c r="H18" s="93"/>
      <c r="I18" s="111"/>
      <c r="J18" s="111"/>
      <c r="K18" s="111"/>
      <c r="L18" s="111"/>
      <c r="M18" s="111"/>
      <c r="N18" s="69"/>
      <c r="O18" s="48"/>
    </row>
    <row r="19" spans="1:15" x14ac:dyDescent="0.25">
      <c r="A19" s="111"/>
      <c r="B19" s="111"/>
      <c r="C19" s="111"/>
      <c r="D19" s="111"/>
      <c r="E19" s="111"/>
      <c r="F19" s="111"/>
      <c r="G19" s="111"/>
      <c r="H19" s="93"/>
      <c r="I19" s="111"/>
      <c r="J19" s="69"/>
      <c r="K19" s="69"/>
      <c r="L19" s="69"/>
      <c r="M19" s="69"/>
      <c r="N19" s="69"/>
      <c r="O19" s="48"/>
    </row>
    <row r="20" spans="1:15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5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5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5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5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5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5" x14ac:dyDescent="0.25">
      <c r="G26" s="111"/>
      <c r="H26" s="111"/>
      <c r="I26" s="111"/>
      <c r="J26" s="111"/>
      <c r="K26" s="111"/>
      <c r="L26" s="111"/>
      <c r="M26" s="111"/>
      <c r="N26" s="111"/>
    </row>
    <row r="34" spans="21:21" x14ac:dyDescent="0.25">
      <c r="U34" s="45"/>
    </row>
  </sheetData>
  <mergeCells count="5">
    <mergeCell ref="B1:G1"/>
    <mergeCell ref="L15:O15"/>
    <mergeCell ref="A3:A6"/>
    <mergeCell ref="A7:A10"/>
    <mergeCell ref="A11:A12"/>
  </mergeCells>
  <hyperlinks>
    <hyperlink ref="L15:O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34"/>
  <sheetViews>
    <sheetView view="pageBreakPreview" zoomScaleNormal="100" zoomScaleSheetLayoutView="100" workbookViewId="0">
      <selection activeCell="N15" sqref="N15:Q15"/>
    </sheetView>
  </sheetViews>
  <sheetFormatPr defaultRowHeight="15" x14ac:dyDescent="0.25"/>
  <cols>
    <col min="1" max="1" width="15.85546875" style="67" customWidth="1"/>
    <col min="2" max="2" width="7.140625" style="67" bestFit="1" customWidth="1"/>
    <col min="3" max="8" width="10.7109375" style="67" customWidth="1"/>
    <col min="9" max="9" width="20.5703125" style="67" customWidth="1"/>
    <col min="10" max="10" width="1.85546875" style="67" customWidth="1"/>
    <col min="11" max="16384" width="9.140625" style="67"/>
  </cols>
  <sheetData>
    <row r="1" spans="1:17" ht="43.5" customHeight="1" x14ac:dyDescent="0.25">
      <c r="A1" s="324" t="s">
        <v>22</v>
      </c>
      <c r="B1" s="508" t="str">
        <f>INDEX(Content!$B$3:$G$42,MATCH(A1,Content!$A$3:$A$35,0),1)</f>
        <v xml:space="preserve">State budget taxes in real terms show an acceleration in growth in the second quarter of 2025, YoY, % </v>
      </c>
      <c r="C1" s="509"/>
      <c r="D1" s="509"/>
      <c r="E1" s="509"/>
      <c r="F1" s="510"/>
      <c r="G1" s="510"/>
      <c r="H1" s="509"/>
      <c r="I1" s="510"/>
      <c r="J1" s="47"/>
      <c r="K1" s="48"/>
      <c r="L1" s="105"/>
      <c r="M1" s="105"/>
      <c r="N1" s="105"/>
      <c r="O1" s="105"/>
      <c r="P1" s="48"/>
      <c r="Q1" s="48"/>
    </row>
    <row r="2" spans="1:17" x14ac:dyDescent="0.25">
      <c r="A2" s="325" t="s">
        <v>13</v>
      </c>
      <c r="B2" s="326" t="s">
        <v>56</v>
      </c>
      <c r="C2" s="330" t="s">
        <v>215</v>
      </c>
      <c r="D2" s="327" t="s">
        <v>216</v>
      </c>
      <c r="E2" s="327" t="s">
        <v>217</v>
      </c>
      <c r="F2" s="327" t="s">
        <v>218</v>
      </c>
      <c r="G2" s="340" t="s">
        <v>219</v>
      </c>
      <c r="H2" s="341" t="s">
        <v>229</v>
      </c>
      <c r="I2" s="322" t="s">
        <v>12</v>
      </c>
      <c r="J2" s="47"/>
      <c r="K2" s="107"/>
      <c r="L2" s="107"/>
      <c r="M2" s="107"/>
      <c r="N2" s="107"/>
      <c r="O2" s="107"/>
      <c r="P2" s="48"/>
      <c r="Q2" s="48"/>
    </row>
    <row r="3" spans="1:17" x14ac:dyDescent="0.25">
      <c r="A3" s="502">
        <v>2023</v>
      </c>
      <c r="B3" s="238">
        <v>1</v>
      </c>
      <c r="C3" s="342">
        <v>2.9295283510021335</v>
      </c>
      <c r="D3" s="343">
        <v>-0.41973325701050335</v>
      </c>
      <c r="E3" s="343">
        <v>-0.28514159094026686</v>
      </c>
      <c r="F3" s="344">
        <v>0.22675328605727818</v>
      </c>
      <c r="G3" s="345">
        <v>3.1097811697909306</v>
      </c>
      <c r="H3" s="346">
        <v>0.29786874310469491</v>
      </c>
      <c r="I3" s="323" t="s">
        <v>126</v>
      </c>
      <c r="J3" s="47"/>
      <c r="K3" s="107"/>
      <c r="L3" s="107"/>
      <c r="M3" s="107"/>
      <c r="N3" s="107"/>
      <c r="O3" s="107"/>
      <c r="P3" s="48"/>
      <c r="Q3" s="48"/>
    </row>
    <row r="4" spans="1:17" x14ac:dyDescent="0.25">
      <c r="A4" s="503"/>
      <c r="B4" s="238">
        <v>2</v>
      </c>
      <c r="C4" s="342">
        <v>10.252252431431458</v>
      </c>
      <c r="D4" s="343">
        <v>1.8323077679674722</v>
      </c>
      <c r="E4" s="343">
        <v>2.0623426107850911</v>
      </c>
      <c r="F4" s="344">
        <v>0.40694004494039082</v>
      </c>
      <c r="G4" s="345">
        <v>7.4894743211409338</v>
      </c>
      <c r="H4" s="346">
        <v>-1.5388123134024294</v>
      </c>
      <c r="I4" s="321" t="s">
        <v>8</v>
      </c>
      <c r="J4" s="47"/>
      <c r="K4" s="107"/>
      <c r="L4" s="107"/>
      <c r="M4" s="107"/>
      <c r="N4" s="107"/>
      <c r="O4" s="107"/>
      <c r="P4" s="48"/>
      <c r="Q4" s="48"/>
    </row>
    <row r="5" spans="1:17" x14ac:dyDescent="0.25">
      <c r="A5" s="503"/>
      <c r="B5" s="238">
        <v>3</v>
      </c>
      <c r="C5" s="342">
        <v>9.471572501317624</v>
      </c>
      <c r="D5" s="343">
        <v>0.7799376841550677</v>
      </c>
      <c r="E5" s="343">
        <v>3.3677250580904721</v>
      </c>
      <c r="F5" s="344">
        <v>2.0952773677935421</v>
      </c>
      <c r="G5" s="345">
        <v>3.9316868793843938</v>
      </c>
      <c r="H5" s="346">
        <v>-0.70305448810585247</v>
      </c>
      <c r="J5" s="47"/>
      <c r="K5" s="107"/>
      <c r="L5" s="107"/>
      <c r="M5" s="107"/>
      <c r="N5" s="107"/>
      <c r="O5" s="107"/>
      <c r="P5" s="48"/>
      <c r="Q5" s="48"/>
    </row>
    <row r="6" spans="1:17" x14ac:dyDescent="0.25">
      <c r="A6" s="504"/>
      <c r="B6" s="238">
        <v>4</v>
      </c>
      <c r="C6" s="342">
        <v>21.338709575077331</v>
      </c>
      <c r="D6" s="343">
        <v>8.9860494391614054</v>
      </c>
      <c r="E6" s="343">
        <v>1.4586829919967386</v>
      </c>
      <c r="F6" s="344">
        <v>0.5888105983622729</v>
      </c>
      <c r="G6" s="345">
        <v>5.2439613345413525</v>
      </c>
      <c r="H6" s="346">
        <v>5.0612052110155616</v>
      </c>
      <c r="I6" s="68"/>
      <c r="J6" s="47"/>
      <c r="K6" s="107"/>
      <c r="L6" s="107"/>
      <c r="M6" s="107"/>
      <c r="N6" s="107"/>
      <c r="O6" s="107"/>
      <c r="P6" s="48"/>
      <c r="Q6" s="48"/>
    </row>
    <row r="7" spans="1:17" x14ac:dyDescent="0.25">
      <c r="A7" s="502">
        <v>2024</v>
      </c>
      <c r="B7" s="238">
        <v>1</v>
      </c>
      <c r="C7" s="342">
        <v>-10.788333990095552</v>
      </c>
      <c r="D7" s="343">
        <v>-6.2245321740957706</v>
      </c>
      <c r="E7" s="343">
        <v>3.2868460328037523</v>
      </c>
      <c r="F7" s="344">
        <v>2.1091960898663968</v>
      </c>
      <c r="G7" s="345">
        <v>-5.7368517552199876</v>
      </c>
      <c r="H7" s="346">
        <v>-4.2229921834499429</v>
      </c>
      <c r="I7" s="68"/>
      <c r="J7" s="47"/>
      <c r="K7" s="107"/>
      <c r="L7" s="107"/>
      <c r="M7" s="107"/>
      <c r="N7" s="108"/>
      <c r="O7" s="108"/>
      <c r="P7" s="48"/>
      <c r="Q7" s="48"/>
    </row>
    <row r="8" spans="1:17" x14ac:dyDescent="0.25">
      <c r="A8" s="503"/>
      <c r="B8" s="238">
        <v>2</v>
      </c>
      <c r="C8" s="342">
        <v>-7.0790150648502959</v>
      </c>
      <c r="D8" s="343">
        <v>1.5320661879635391</v>
      </c>
      <c r="E8" s="343">
        <v>7.5772833762384792E-2</v>
      </c>
      <c r="F8" s="344">
        <v>0.16945409719099599</v>
      </c>
      <c r="G8" s="345">
        <v>-7.3408965386440457</v>
      </c>
      <c r="H8" s="346">
        <v>-1.5154116451231703</v>
      </c>
      <c r="I8" s="68"/>
      <c r="J8" s="47"/>
      <c r="K8" s="57"/>
      <c r="L8" s="57"/>
      <c r="M8" s="109"/>
      <c r="N8" s="48"/>
      <c r="O8" s="48"/>
      <c r="P8" s="48"/>
    </row>
    <row r="9" spans="1:17" x14ac:dyDescent="0.25">
      <c r="A9" s="503"/>
      <c r="B9" s="238">
        <v>3</v>
      </c>
      <c r="C9" s="342">
        <v>-0.3495055580792723</v>
      </c>
      <c r="D9" s="343">
        <v>1.1434415804447009</v>
      </c>
      <c r="E9" s="343">
        <v>1.1648213630947302</v>
      </c>
      <c r="F9" s="344">
        <v>0.2991430242820689</v>
      </c>
      <c r="G9" s="345">
        <v>-5.0655425676101675</v>
      </c>
      <c r="H9" s="346">
        <v>2.1086310417093954</v>
      </c>
      <c r="I9" s="68"/>
      <c r="J9" s="47"/>
      <c r="K9" s="57"/>
      <c r="L9" s="57"/>
      <c r="M9" s="57"/>
      <c r="N9" s="92"/>
      <c r="O9" s="92"/>
      <c r="P9" s="48"/>
      <c r="Q9" s="48"/>
    </row>
    <row r="10" spans="1:17" x14ac:dyDescent="0.25">
      <c r="A10" s="504"/>
      <c r="B10" s="238">
        <v>4</v>
      </c>
      <c r="C10" s="342">
        <v>0.61341546316550932</v>
      </c>
      <c r="D10" s="343">
        <v>-1.5807969822937442</v>
      </c>
      <c r="E10" s="343">
        <v>1.1167599119822553</v>
      </c>
      <c r="F10" s="344">
        <v>0.30132139673009334</v>
      </c>
      <c r="G10" s="345">
        <v>-1.7957436609910016</v>
      </c>
      <c r="H10" s="346">
        <v>2.5718747977379062</v>
      </c>
      <c r="I10" s="68"/>
      <c r="J10" s="47"/>
      <c r="K10" s="57"/>
      <c r="L10" s="57"/>
      <c r="M10" s="57"/>
      <c r="N10" s="57"/>
      <c r="O10" s="57"/>
      <c r="P10" s="48"/>
      <c r="Q10" s="48"/>
    </row>
    <row r="11" spans="1:17" x14ac:dyDescent="0.25">
      <c r="A11" s="502">
        <v>2025</v>
      </c>
      <c r="B11" s="238">
        <v>1</v>
      </c>
      <c r="C11" s="342">
        <v>8.4231901087258905</v>
      </c>
      <c r="D11" s="343">
        <v>3.3183839892042211</v>
      </c>
      <c r="E11" s="343">
        <v>0.63711294866251067</v>
      </c>
      <c r="F11" s="344">
        <v>0.53955802834451227</v>
      </c>
      <c r="G11" s="345">
        <v>0.93596620335176894</v>
      </c>
      <c r="H11" s="346">
        <v>2.9921689391628776</v>
      </c>
      <c r="I11" s="68"/>
      <c r="J11" s="47"/>
      <c r="K11" s="57"/>
      <c r="L11" s="57"/>
      <c r="M11" s="57"/>
      <c r="N11" s="57"/>
      <c r="O11" s="57"/>
      <c r="P11" s="48"/>
      <c r="Q11" s="48"/>
    </row>
    <row r="12" spans="1:17" x14ac:dyDescent="0.25">
      <c r="A12" s="504"/>
      <c r="B12" s="238">
        <v>2</v>
      </c>
      <c r="C12" s="347">
        <v>9.7579444974263794</v>
      </c>
      <c r="D12" s="348">
        <v>4.0424549554310998</v>
      </c>
      <c r="E12" s="348">
        <v>1.5038883970561112E-2</v>
      </c>
      <c r="F12" s="349">
        <v>0.64037721620687538</v>
      </c>
      <c r="G12" s="350">
        <v>4.2147991893296242</v>
      </c>
      <c r="H12" s="351">
        <v>0.84527425248821864</v>
      </c>
      <c r="I12" s="113"/>
      <c r="J12" s="47"/>
      <c r="K12" s="57"/>
      <c r="L12" s="57"/>
      <c r="M12" s="57"/>
      <c r="N12" s="57"/>
      <c r="O12" s="57"/>
      <c r="P12" s="48"/>
      <c r="Q12" s="48"/>
    </row>
    <row r="13" spans="1:17" x14ac:dyDescent="0.25">
      <c r="A13" s="114"/>
      <c r="B13" s="114"/>
      <c r="C13" s="114"/>
      <c r="D13" s="114"/>
      <c r="E13" s="114"/>
      <c r="F13" s="114"/>
      <c r="G13" s="114"/>
      <c r="H13" s="240"/>
      <c r="I13" s="115"/>
      <c r="J13" s="47"/>
      <c r="K13" s="57"/>
      <c r="L13" s="57"/>
      <c r="M13" s="57"/>
      <c r="N13" s="48"/>
      <c r="O13" s="48"/>
      <c r="P13" s="48"/>
      <c r="Q13" s="48"/>
    </row>
    <row r="14" spans="1:17" x14ac:dyDescent="0.25">
      <c r="A14" s="108"/>
      <c r="B14" s="108"/>
      <c r="C14" s="108"/>
      <c r="D14" s="108"/>
      <c r="E14" s="108"/>
      <c r="F14" s="108"/>
      <c r="G14" s="108"/>
      <c r="H14" s="212"/>
      <c r="I14" s="212"/>
      <c r="J14" s="47"/>
      <c r="K14" s="57"/>
      <c r="L14" s="57"/>
      <c r="M14" s="57"/>
      <c r="N14" s="48"/>
      <c r="O14" s="48"/>
      <c r="P14" s="48"/>
      <c r="Q14" s="48"/>
    </row>
    <row r="15" spans="1:17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47"/>
      <c r="K15" s="60"/>
      <c r="L15" s="60"/>
      <c r="M15" s="60"/>
      <c r="N15" s="384" t="s">
        <v>5</v>
      </c>
      <c r="O15" s="384"/>
      <c r="P15" s="384"/>
      <c r="Q15" s="384"/>
    </row>
    <row r="16" spans="1:17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93"/>
      <c r="K16" s="111"/>
      <c r="L16" s="111"/>
      <c r="M16" s="111"/>
      <c r="N16" s="69"/>
      <c r="O16" s="69"/>
      <c r="P16" s="69"/>
      <c r="Q16" s="48"/>
    </row>
    <row r="17" spans="1:17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93"/>
      <c r="K17" s="111"/>
      <c r="L17" s="111"/>
      <c r="M17" s="111"/>
      <c r="N17" s="111"/>
      <c r="O17" s="111"/>
      <c r="P17" s="69"/>
      <c r="Q17" s="48"/>
    </row>
    <row r="18" spans="1:17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93"/>
      <c r="K18" s="111"/>
      <c r="L18" s="111"/>
      <c r="M18" s="111"/>
      <c r="N18" s="111"/>
      <c r="O18" s="111"/>
      <c r="P18" s="69"/>
      <c r="Q18" s="48"/>
    </row>
    <row r="19" spans="1:17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93"/>
      <c r="K19" s="111"/>
      <c r="L19" s="69"/>
      <c r="M19" s="69"/>
      <c r="N19" s="69"/>
      <c r="O19" s="69"/>
      <c r="P19" s="69"/>
      <c r="Q19" s="48"/>
    </row>
    <row r="20" spans="1:17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1:17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1:17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1:17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7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1:17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7" x14ac:dyDescent="0.25">
      <c r="J26" s="111"/>
      <c r="K26" s="111"/>
      <c r="L26" s="111"/>
      <c r="M26" s="111"/>
      <c r="N26" s="111"/>
      <c r="O26" s="111"/>
      <c r="P26" s="111"/>
    </row>
    <row r="34" spans="23:23" x14ac:dyDescent="0.25">
      <c r="W34" s="45"/>
    </row>
  </sheetData>
  <mergeCells count="5">
    <mergeCell ref="B1:I1"/>
    <mergeCell ref="N15:Q15"/>
    <mergeCell ref="A3:A6"/>
    <mergeCell ref="A7:A10"/>
    <mergeCell ref="A11:A12"/>
  </mergeCells>
  <hyperlinks>
    <hyperlink ref="N15:Q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1" width="15.85546875" style="67" customWidth="1"/>
    <col min="2" max="2" width="18" style="67" bestFit="1" customWidth="1"/>
    <col min="3" max="3" width="15.85546875" style="67" customWidth="1"/>
    <col min="4" max="4" width="18.42578125" style="67" bestFit="1" customWidth="1"/>
    <col min="5" max="5" width="39.140625" style="67" bestFit="1" customWidth="1"/>
    <col min="6" max="6" width="20.5703125" style="67" customWidth="1"/>
    <col min="7" max="7" width="1.85546875" style="67" customWidth="1"/>
    <col min="8" max="16384" width="9.140625" style="67"/>
  </cols>
  <sheetData>
    <row r="1" spans="1:14" ht="35.25" customHeight="1" x14ac:dyDescent="0.25">
      <c r="A1" s="324" t="s">
        <v>21</v>
      </c>
      <c r="B1" s="508" t="str">
        <f>INDEX(Content!$B$3:$G$42,MATCH(A1,Content!$A$3:$A$35,0),1)</f>
        <v>Tax collection according to the plan in 2025 is largely provided by local budgets, for the quarter in terms of budget levels, billion tenge</v>
      </c>
      <c r="C1" s="510"/>
      <c r="D1" s="510"/>
      <c r="E1" s="509"/>
      <c r="F1" s="510"/>
      <c r="G1" s="47"/>
      <c r="H1" s="48"/>
      <c r="I1" s="105"/>
      <c r="J1" s="105"/>
      <c r="K1" s="105"/>
      <c r="L1" s="105"/>
      <c r="M1" s="48"/>
      <c r="N1" s="48"/>
    </row>
    <row r="2" spans="1:14" x14ac:dyDescent="0.25">
      <c r="A2" s="325" t="s">
        <v>13</v>
      </c>
      <c r="B2" s="326" t="s">
        <v>56</v>
      </c>
      <c r="C2" s="328" t="s">
        <v>220</v>
      </c>
      <c r="D2" s="328" t="s">
        <v>221</v>
      </c>
      <c r="E2" s="328" t="s">
        <v>222</v>
      </c>
      <c r="F2" s="322" t="s">
        <v>12</v>
      </c>
      <c r="G2" s="47"/>
      <c r="H2" s="107"/>
      <c r="I2" s="107"/>
      <c r="J2" s="107"/>
      <c r="K2" s="107"/>
      <c r="L2" s="107"/>
      <c r="M2" s="48"/>
      <c r="N2" s="48"/>
    </row>
    <row r="3" spans="1:14" x14ac:dyDescent="0.25">
      <c r="A3" s="502">
        <v>2023</v>
      </c>
      <c r="B3" s="238">
        <v>1</v>
      </c>
      <c r="C3" s="218">
        <v>283.05362591604944</v>
      </c>
      <c r="D3" s="218">
        <v>78.873974080519929</v>
      </c>
      <c r="E3" s="218"/>
      <c r="F3" s="323" t="s">
        <v>126</v>
      </c>
      <c r="G3" s="47"/>
      <c r="H3" s="107"/>
      <c r="I3" s="107"/>
      <c r="J3" s="107"/>
      <c r="K3" s="107"/>
      <c r="L3" s="107"/>
      <c r="M3" s="48"/>
      <c r="N3" s="48"/>
    </row>
    <row r="4" spans="1:14" x14ac:dyDescent="0.25">
      <c r="A4" s="503"/>
      <c r="B4" s="238">
        <v>2</v>
      </c>
      <c r="C4" s="218">
        <v>220.87253832773922</v>
      </c>
      <c r="D4" s="218">
        <v>-470.35455222430983</v>
      </c>
      <c r="E4" s="218"/>
      <c r="F4" s="321" t="s">
        <v>8</v>
      </c>
      <c r="G4" s="47"/>
      <c r="H4" s="107"/>
      <c r="I4" s="107"/>
      <c r="J4" s="107"/>
      <c r="K4" s="107"/>
      <c r="L4" s="107"/>
      <c r="M4" s="48"/>
      <c r="N4" s="48"/>
    </row>
    <row r="5" spans="1:14" x14ac:dyDescent="0.25">
      <c r="A5" s="503"/>
      <c r="B5" s="238">
        <v>3</v>
      </c>
      <c r="C5" s="218">
        <v>334.23300180690239</v>
      </c>
      <c r="D5" s="218">
        <v>-1022.2583018068999</v>
      </c>
      <c r="E5" s="218"/>
      <c r="G5" s="47"/>
      <c r="H5" s="107"/>
      <c r="I5" s="107"/>
      <c r="J5" s="107"/>
      <c r="K5" s="107"/>
      <c r="L5" s="107"/>
      <c r="M5" s="48"/>
      <c r="N5" s="48"/>
    </row>
    <row r="6" spans="1:14" x14ac:dyDescent="0.25">
      <c r="A6" s="504"/>
      <c r="B6" s="238">
        <v>4</v>
      </c>
      <c r="C6" s="218">
        <v>-235.75495192138987</v>
      </c>
      <c r="D6" s="218">
        <v>47.130872621390154</v>
      </c>
      <c r="E6" s="218">
        <v>-764.20379319999847</v>
      </c>
      <c r="F6" s="68"/>
      <c r="G6" s="47"/>
      <c r="H6" s="107"/>
      <c r="I6" s="107"/>
      <c r="J6" s="107"/>
      <c r="K6" s="107"/>
      <c r="L6" s="107"/>
      <c r="M6" s="48"/>
      <c r="N6" s="48"/>
    </row>
    <row r="7" spans="1:14" x14ac:dyDescent="0.25">
      <c r="A7" s="502">
        <v>2024</v>
      </c>
      <c r="B7" s="238">
        <v>1</v>
      </c>
      <c r="C7" s="218">
        <v>413.66555102010034</v>
      </c>
      <c r="D7" s="218">
        <v>-691.50253302010015</v>
      </c>
      <c r="E7" s="218"/>
      <c r="F7" s="68"/>
      <c r="G7" s="47"/>
      <c r="H7" s="107"/>
      <c r="I7" s="107"/>
      <c r="J7" s="107"/>
      <c r="K7" s="108"/>
      <c r="L7" s="108"/>
      <c r="M7" s="48"/>
      <c r="N7" s="48"/>
    </row>
    <row r="8" spans="1:14" x14ac:dyDescent="0.25">
      <c r="A8" s="503"/>
      <c r="B8" s="238">
        <v>2</v>
      </c>
      <c r="C8" s="218">
        <v>264.14819195963128</v>
      </c>
      <c r="D8" s="218">
        <v>-957.34029165963011</v>
      </c>
      <c r="E8" s="218"/>
      <c r="F8" s="68"/>
      <c r="G8" s="47"/>
      <c r="H8" s="57"/>
      <c r="I8" s="57"/>
      <c r="J8" s="109"/>
      <c r="K8" s="48"/>
      <c r="L8" s="48"/>
      <c r="M8" s="48"/>
    </row>
    <row r="9" spans="1:14" x14ac:dyDescent="0.25">
      <c r="A9" s="503"/>
      <c r="B9" s="238">
        <v>3</v>
      </c>
      <c r="C9" s="218">
        <v>-6.4853182162551093E-2</v>
      </c>
      <c r="D9" s="218">
        <v>-976.6628284178405</v>
      </c>
      <c r="E9" s="218"/>
      <c r="F9" s="68"/>
      <c r="G9" s="47"/>
      <c r="H9" s="57"/>
      <c r="I9" s="57"/>
      <c r="J9" s="57"/>
      <c r="K9" s="92"/>
      <c r="L9" s="92"/>
      <c r="M9" s="48"/>
      <c r="N9" s="48"/>
    </row>
    <row r="10" spans="1:14" x14ac:dyDescent="0.25">
      <c r="A10" s="504"/>
      <c r="B10" s="238">
        <v>4</v>
      </c>
      <c r="C10" s="218">
        <v>3.7379272824273357</v>
      </c>
      <c r="D10" s="218">
        <v>-826.50825688242912</v>
      </c>
      <c r="E10" s="218">
        <v>-2770.5270929000035</v>
      </c>
      <c r="F10" s="68"/>
      <c r="G10" s="47"/>
      <c r="H10" s="57"/>
      <c r="I10" s="57"/>
      <c r="J10" s="57"/>
      <c r="K10" s="57"/>
      <c r="L10" s="57"/>
      <c r="M10" s="48"/>
      <c r="N10" s="48"/>
    </row>
    <row r="11" spans="1:14" x14ac:dyDescent="0.25">
      <c r="A11" s="502">
        <v>2025</v>
      </c>
      <c r="B11" s="238">
        <v>1</v>
      </c>
      <c r="C11" s="218">
        <v>422.14660338879003</v>
      </c>
      <c r="D11" s="218">
        <v>84.576716411210327</v>
      </c>
      <c r="E11" s="218"/>
      <c r="F11" s="68"/>
      <c r="G11" s="47"/>
      <c r="H11" s="57"/>
      <c r="I11" s="57"/>
      <c r="J11" s="57"/>
      <c r="K11" s="57"/>
      <c r="L11" s="57"/>
      <c r="M11" s="48"/>
      <c r="N11" s="48"/>
    </row>
    <row r="12" spans="1:14" x14ac:dyDescent="0.25">
      <c r="A12" s="504"/>
      <c r="B12" s="238">
        <v>2</v>
      </c>
      <c r="C12" s="218">
        <v>136</v>
      </c>
      <c r="D12" s="218">
        <v>-145</v>
      </c>
      <c r="E12" s="218">
        <v>497.72331980000035</v>
      </c>
      <c r="F12" s="113"/>
      <c r="G12" s="47"/>
      <c r="H12" s="57"/>
      <c r="I12" s="57"/>
      <c r="J12" s="57"/>
      <c r="K12" s="57"/>
      <c r="L12" s="57"/>
      <c r="M12" s="48"/>
      <c r="N12" s="48"/>
    </row>
    <row r="13" spans="1:14" x14ac:dyDescent="0.25">
      <c r="A13" s="114"/>
      <c r="B13" s="114"/>
      <c r="C13" s="114"/>
      <c r="D13" s="114"/>
      <c r="E13" s="240"/>
      <c r="F13" s="115"/>
      <c r="G13" s="47"/>
      <c r="H13" s="57"/>
      <c r="I13" s="57"/>
      <c r="J13" s="57"/>
      <c r="K13" s="48"/>
      <c r="L13" s="48"/>
      <c r="M13" s="48"/>
      <c r="N13" s="48"/>
    </row>
    <row r="14" spans="1:14" x14ac:dyDescent="0.25">
      <c r="A14" s="108"/>
      <c r="B14" s="108"/>
      <c r="C14" s="108"/>
      <c r="D14" s="108"/>
      <c r="E14" s="212"/>
      <c r="F14" s="212"/>
      <c r="G14" s="47"/>
      <c r="H14" s="57"/>
      <c r="I14" s="57"/>
      <c r="J14" s="57"/>
      <c r="K14" s="48"/>
      <c r="L14" s="48"/>
      <c r="M14" s="48"/>
      <c r="N14" s="48"/>
    </row>
    <row r="15" spans="1:14" x14ac:dyDescent="0.25">
      <c r="A15" s="69"/>
      <c r="B15" s="69"/>
      <c r="C15" s="69"/>
      <c r="D15" s="69"/>
      <c r="E15" s="69"/>
      <c r="F15" s="69"/>
      <c r="G15" s="47"/>
      <c r="H15" s="60"/>
      <c r="I15" s="60"/>
      <c r="J15" s="60"/>
      <c r="K15" s="384" t="s">
        <v>5</v>
      </c>
      <c r="L15" s="384"/>
      <c r="M15" s="384"/>
      <c r="N15" s="384"/>
    </row>
    <row r="16" spans="1:14" x14ac:dyDescent="0.25">
      <c r="A16" s="111"/>
      <c r="B16" s="111"/>
      <c r="C16" s="111"/>
      <c r="D16" s="111"/>
      <c r="E16" s="111"/>
      <c r="F16" s="111"/>
      <c r="G16" s="93"/>
      <c r="H16" s="111"/>
      <c r="I16" s="111"/>
      <c r="J16" s="111"/>
      <c r="K16" s="69"/>
      <c r="L16" s="69"/>
      <c r="M16" s="69"/>
      <c r="N16" s="48"/>
    </row>
    <row r="17" spans="1:14" x14ac:dyDescent="0.25">
      <c r="A17" s="111"/>
      <c r="B17" s="111"/>
      <c r="C17" s="111"/>
      <c r="D17" s="111"/>
      <c r="E17" s="111"/>
      <c r="F17" s="111"/>
      <c r="G17" s="93"/>
      <c r="H17" s="111"/>
      <c r="I17" s="111"/>
      <c r="J17" s="111"/>
      <c r="K17" s="111"/>
      <c r="L17" s="111"/>
      <c r="M17" s="69"/>
      <c r="N17" s="48"/>
    </row>
    <row r="18" spans="1:14" x14ac:dyDescent="0.25">
      <c r="A18" s="111"/>
      <c r="B18" s="111"/>
      <c r="C18" s="111"/>
      <c r="D18" s="111"/>
      <c r="E18" s="111"/>
      <c r="F18" s="111"/>
      <c r="G18" s="93"/>
      <c r="H18" s="111"/>
      <c r="I18" s="111"/>
      <c r="J18" s="111"/>
      <c r="K18" s="111"/>
      <c r="L18" s="111"/>
      <c r="M18" s="69"/>
      <c r="N18" s="48"/>
    </row>
    <row r="19" spans="1:14" x14ac:dyDescent="0.25">
      <c r="A19" s="111"/>
      <c r="B19" s="111"/>
      <c r="C19" s="111"/>
      <c r="D19" s="111"/>
      <c r="E19" s="111"/>
      <c r="F19" s="111"/>
      <c r="G19" s="93"/>
      <c r="H19" s="111"/>
      <c r="I19" s="69"/>
      <c r="J19" s="69"/>
      <c r="K19" s="69"/>
      <c r="L19" s="69"/>
      <c r="M19" s="69"/>
      <c r="N19" s="48"/>
    </row>
    <row r="20" spans="1:14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4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1:14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4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4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</row>
    <row r="25" spans="1:14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4" x14ac:dyDescent="0.25">
      <c r="G26" s="111"/>
      <c r="H26" s="111"/>
      <c r="I26" s="111"/>
      <c r="J26" s="111"/>
      <c r="K26" s="111"/>
      <c r="L26" s="111"/>
      <c r="M26" s="111"/>
    </row>
    <row r="34" spans="20:20" x14ac:dyDescent="0.25">
      <c r="T34" s="45"/>
    </row>
  </sheetData>
  <mergeCells count="5">
    <mergeCell ref="B1:F1"/>
    <mergeCell ref="K15:N15"/>
    <mergeCell ref="A3:A6"/>
    <mergeCell ref="A7:A10"/>
    <mergeCell ref="A11:A12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34"/>
  <sheetViews>
    <sheetView view="pageBreakPreview" zoomScaleNormal="100" zoomScaleSheetLayoutView="100" workbookViewId="0">
      <selection activeCell="P15" sqref="P15:S15"/>
    </sheetView>
  </sheetViews>
  <sheetFormatPr defaultRowHeight="15" x14ac:dyDescent="0.25"/>
  <cols>
    <col min="1" max="1" width="15.85546875" style="67" customWidth="1"/>
    <col min="2" max="2" width="9.85546875" style="67" customWidth="1"/>
    <col min="3" max="3" width="7.5703125" style="67" bestFit="1" customWidth="1"/>
    <col min="4" max="4" width="12.28515625" style="67" bestFit="1" customWidth="1"/>
    <col min="5" max="5" width="15.85546875" style="67" bestFit="1" customWidth="1"/>
    <col min="6" max="6" width="14.85546875" style="67" bestFit="1" customWidth="1"/>
    <col min="7" max="7" width="13.7109375" style="67" customWidth="1"/>
    <col min="8" max="8" width="26.28515625" style="67" bestFit="1" customWidth="1"/>
    <col min="9" max="9" width="18.42578125" style="67" bestFit="1" customWidth="1"/>
    <col min="10" max="10" width="6.85546875" style="67" bestFit="1" customWidth="1"/>
    <col min="11" max="11" width="20.5703125" style="67" customWidth="1"/>
    <col min="12" max="12" width="1.85546875" style="67" customWidth="1"/>
    <col min="13" max="16384" width="9.140625" style="67"/>
  </cols>
  <sheetData>
    <row r="1" spans="1:19" ht="42.75" customHeight="1" x14ac:dyDescent="0.25">
      <c r="A1" s="324" t="s">
        <v>23</v>
      </c>
      <c r="B1" s="511" t="str">
        <f>INDEX(Content!$B$3:$G$42,MATCH(A1,Content!$A$3:$A$35,0),1)</f>
        <v>The growth of state budget expenditures in real terms accelerated in the second quarter of 2025, YoY, %</v>
      </c>
      <c r="C1" s="512"/>
      <c r="D1" s="512"/>
      <c r="E1" s="512"/>
      <c r="F1" s="512"/>
      <c r="G1" s="512"/>
      <c r="H1" s="513"/>
      <c r="I1" s="513"/>
      <c r="J1" s="512"/>
      <c r="K1" s="513"/>
      <c r="L1" s="47"/>
      <c r="M1" s="48"/>
      <c r="N1" s="105"/>
      <c r="O1" s="105"/>
      <c r="P1" s="105"/>
      <c r="Q1" s="105"/>
      <c r="R1" s="48"/>
      <c r="S1" s="48"/>
    </row>
    <row r="2" spans="1:19" ht="38.25" customHeight="1" x14ac:dyDescent="0.25">
      <c r="A2" s="325" t="s">
        <v>13</v>
      </c>
      <c r="B2" s="326" t="s">
        <v>56</v>
      </c>
      <c r="C2" s="329" t="s">
        <v>223</v>
      </c>
      <c r="D2" s="352" t="s">
        <v>224</v>
      </c>
      <c r="E2" s="352" t="s">
        <v>225</v>
      </c>
      <c r="F2" s="352" t="s">
        <v>226</v>
      </c>
      <c r="G2" s="353" t="s">
        <v>227</v>
      </c>
      <c r="H2" s="352" t="s">
        <v>228</v>
      </c>
      <c r="I2" s="352" t="s">
        <v>212</v>
      </c>
      <c r="J2" s="354" t="s">
        <v>229</v>
      </c>
      <c r="K2" s="322" t="s">
        <v>12</v>
      </c>
      <c r="L2" s="47"/>
      <c r="M2" s="107"/>
      <c r="N2" s="107"/>
      <c r="O2" s="107"/>
      <c r="P2" s="107"/>
      <c r="Q2" s="107"/>
      <c r="R2" s="48"/>
      <c r="S2" s="48"/>
    </row>
    <row r="3" spans="1:19" x14ac:dyDescent="0.25">
      <c r="A3" s="502">
        <v>2023</v>
      </c>
      <c r="B3" s="238">
        <v>1</v>
      </c>
      <c r="C3" s="342">
        <v>8.0450553479179945</v>
      </c>
      <c r="D3" s="343">
        <v>3.5916827947561134</v>
      </c>
      <c r="E3" s="343">
        <v>-0.8739250990434605</v>
      </c>
      <c r="F3" s="344">
        <v>-4.9549574490140934E-2</v>
      </c>
      <c r="G3" s="355">
        <v>0.43481348167714429</v>
      </c>
      <c r="H3" s="355">
        <v>0.74252758245494299</v>
      </c>
      <c r="I3" s="355">
        <v>1.3854414747729515</v>
      </c>
      <c r="J3" s="356">
        <v>2.8140646877904434</v>
      </c>
      <c r="K3" s="323" t="s">
        <v>126</v>
      </c>
      <c r="L3" s="47"/>
      <c r="M3" s="107"/>
      <c r="N3" s="107"/>
      <c r="O3" s="107"/>
      <c r="P3" s="107"/>
      <c r="Q3" s="107"/>
      <c r="R3" s="48"/>
      <c r="S3" s="48"/>
    </row>
    <row r="4" spans="1:19" x14ac:dyDescent="0.25">
      <c r="A4" s="503"/>
      <c r="B4" s="238">
        <v>2</v>
      </c>
      <c r="C4" s="342">
        <v>7.446110386362804</v>
      </c>
      <c r="D4" s="343">
        <v>7.3111953865899054E-2</v>
      </c>
      <c r="E4" s="343">
        <v>0.30944045915846907</v>
      </c>
      <c r="F4" s="344">
        <v>0.15287151234501334</v>
      </c>
      <c r="G4" s="355">
        <v>0.80448856328603835</v>
      </c>
      <c r="H4" s="355">
        <v>1.2178231570712306</v>
      </c>
      <c r="I4" s="355">
        <v>1.8932440852055761</v>
      </c>
      <c r="J4" s="356">
        <v>2.995130655430577</v>
      </c>
      <c r="K4" s="321" t="s">
        <v>9</v>
      </c>
      <c r="L4" s="47"/>
      <c r="M4" s="107"/>
      <c r="N4" s="107"/>
      <c r="O4" s="107"/>
      <c r="P4" s="107"/>
      <c r="Q4" s="107"/>
      <c r="R4" s="48"/>
      <c r="S4" s="48"/>
    </row>
    <row r="5" spans="1:19" x14ac:dyDescent="0.25">
      <c r="A5" s="503"/>
      <c r="B5" s="238">
        <v>3</v>
      </c>
      <c r="C5" s="342">
        <v>5.2595664002697191</v>
      </c>
      <c r="D5" s="343">
        <v>-5.2330422157468109E-2</v>
      </c>
      <c r="E5" s="343">
        <v>1.893770432650245E-2</v>
      </c>
      <c r="F5" s="344">
        <v>0.66925071463161323</v>
      </c>
      <c r="G5" s="355">
        <v>1.8427400709221851</v>
      </c>
      <c r="H5" s="355">
        <v>0.42589574549633846</v>
      </c>
      <c r="I5" s="355">
        <v>1.5729930719312137</v>
      </c>
      <c r="J5" s="356">
        <v>0.78207951511933427</v>
      </c>
      <c r="K5" s="321" t="s">
        <v>8</v>
      </c>
      <c r="L5" s="47"/>
      <c r="M5" s="107"/>
      <c r="N5" s="107"/>
      <c r="O5" s="107"/>
      <c r="P5" s="107"/>
      <c r="Q5" s="107"/>
      <c r="R5" s="48"/>
      <c r="S5" s="48"/>
    </row>
    <row r="6" spans="1:19" x14ac:dyDescent="0.25">
      <c r="A6" s="504"/>
      <c r="B6" s="238">
        <v>4</v>
      </c>
      <c r="C6" s="342">
        <v>13.201678104634667</v>
      </c>
      <c r="D6" s="343">
        <v>5.9241321342331563</v>
      </c>
      <c r="E6" s="343">
        <v>1.5280638610112982</v>
      </c>
      <c r="F6" s="344">
        <v>1.1547944206213054</v>
      </c>
      <c r="G6" s="355">
        <v>3.5258042616459795</v>
      </c>
      <c r="H6" s="355">
        <v>0.69101375577672286</v>
      </c>
      <c r="I6" s="355">
        <v>0.25374575756083151</v>
      </c>
      <c r="J6" s="356">
        <v>0.1241239137853718</v>
      </c>
      <c r="L6" s="47"/>
      <c r="M6" s="107"/>
      <c r="N6" s="107"/>
      <c r="O6" s="107"/>
      <c r="P6" s="107"/>
      <c r="Q6" s="107"/>
      <c r="R6" s="48"/>
      <c r="S6" s="48"/>
    </row>
    <row r="7" spans="1:19" x14ac:dyDescent="0.25">
      <c r="A7" s="502">
        <v>2024</v>
      </c>
      <c r="B7" s="238">
        <v>1</v>
      </c>
      <c r="C7" s="342">
        <v>-1.5059874779862099</v>
      </c>
      <c r="D7" s="343">
        <v>-4.0618607104763269</v>
      </c>
      <c r="E7" s="343">
        <v>0.34453505461685846</v>
      </c>
      <c r="F7" s="344">
        <v>1.174366616929954</v>
      </c>
      <c r="G7" s="355">
        <v>-0.39869073068847066</v>
      </c>
      <c r="H7" s="355">
        <v>0.18860552096234495</v>
      </c>
      <c r="I7" s="355">
        <v>1.7931934955291151</v>
      </c>
      <c r="J7" s="356">
        <v>-0.5461367248596849</v>
      </c>
      <c r="K7" s="68"/>
      <c r="L7" s="47"/>
      <c r="M7" s="107"/>
      <c r="N7" s="107"/>
      <c r="O7" s="107"/>
      <c r="P7" s="108"/>
      <c r="Q7" s="108"/>
      <c r="R7" s="48"/>
      <c r="S7" s="48"/>
    </row>
    <row r="8" spans="1:19" x14ac:dyDescent="0.25">
      <c r="A8" s="503"/>
      <c r="B8" s="238">
        <v>2</v>
      </c>
      <c r="C8" s="342">
        <v>-2.7799684293386235</v>
      </c>
      <c r="D8" s="343">
        <v>2.569591080641124</v>
      </c>
      <c r="E8" s="343">
        <v>-4.3876001776126525</v>
      </c>
      <c r="F8" s="344">
        <v>1.3314062341378421</v>
      </c>
      <c r="G8" s="355">
        <v>0.40009180051320148</v>
      </c>
      <c r="H8" s="355">
        <v>0.73933203568271544</v>
      </c>
      <c r="I8" s="355">
        <v>1.7663248464125787</v>
      </c>
      <c r="J8" s="356">
        <v>-5.1991142491134328</v>
      </c>
      <c r="K8" s="68"/>
      <c r="L8" s="47"/>
      <c r="M8" s="57"/>
      <c r="N8" s="57"/>
      <c r="O8" s="109"/>
      <c r="P8" s="48"/>
      <c r="Q8" s="48"/>
      <c r="R8" s="48"/>
    </row>
    <row r="9" spans="1:19" x14ac:dyDescent="0.25">
      <c r="A9" s="503"/>
      <c r="B9" s="238">
        <v>3</v>
      </c>
      <c r="C9" s="342">
        <v>14.718126874849787</v>
      </c>
      <c r="D9" s="343">
        <v>4.4456455839241258</v>
      </c>
      <c r="E9" s="343">
        <v>0.78251978426811686</v>
      </c>
      <c r="F9" s="344">
        <v>1.2263546446103504</v>
      </c>
      <c r="G9" s="355">
        <v>2.2869551457601411</v>
      </c>
      <c r="H9" s="355">
        <v>1.0028483839359701</v>
      </c>
      <c r="I9" s="355">
        <v>-6.4915329075485195E-2</v>
      </c>
      <c r="J9" s="356">
        <v>5.0387186614265698</v>
      </c>
      <c r="K9" s="68"/>
      <c r="L9" s="47"/>
      <c r="M9" s="57"/>
      <c r="N9" s="57"/>
      <c r="O9" s="57"/>
      <c r="P9" s="92"/>
      <c r="Q9" s="92"/>
      <c r="R9" s="48"/>
      <c r="S9" s="48"/>
    </row>
    <row r="10" spans="1:19" x14ac:dyDescent="0.25">
      <c r="A10" s="504"/>
      <c r="B10" s="238">
        <v>4</v>
      </c>
      <c r="C10" s="342">
        <v>6.2088198935994541</v>
      </c>
      <c r="D10" s="343">
        <v>1.8783717875545887</v>
      </c>
      <c r="E10" s="343">
        <v>0.24177570568774492</v>
      </c>
      <c r="F10" s="344">
        <v>0.46996804375343687</v>
      </c>
      <c r="G10" s="355">
        <v>1.5855749371185675</v>
      </c>
      <c r="H10" s="355">
        <v>1.6387066565080548</v>
      </c>
      <c r="I10" s="355">
        <v>-0.33887588650216077</v>
      </c>
      <c r="J10" s="356">
        <v>0.73329864947922108</v>
      </c>
      <c r="K10" s="68"/>
      <c r="L10" s="47"/>
      <c r="M10" s="57"/>
      <c r="N10" s="57"/>
      <c r="O10" s="57"/>
      <c r="P10" s="57"/>
      <c r="Q10" s="57"/>
      <c r="R10" s="48"/>
      <c r="S10" s="48"/>
    </row>
    <row r="11" spans="1:19" x14ac:dyDescent="0.25">
      <c r="A11" s="502">
        <v>2025</v>
      </c>
      <c r="B11" s="238">
        <v>1</v>
      </c>
      <c r="C11" s="342">
        <v>9.4784896273452546E-2</v>
      </c>
      <c r="D11" s="343">
        <v>0.85218299184255852</v>
      </c>
      <c r="E11" s="343">
        <v>-3.491647488659356</v>
      </c>
      <c r="F11" s="344">
        <v>0.36600638161090954</v>
      </c>
      <c r="G11" s="355">
        <v>1.2250793086684033</v>
      </c>
      <c r="H11" s="355">
        <v>0.52453107329083892</v>
      </c>
      <c r="I11" s="355">
        <v>2.8347523577196414</v>
      </c>
      <c r="J11" s="356">
        <v>-2.2161197281995428</v>
      </c>
      <c r="K11" s="68"/>
      <c r="L11" s="47"/>
      <c r="M11" s="57"/>
      <c r="N11" s="57"/>
      <c r="O11" s="57"/>
      <c r="P11" s="57"/>
      <c r="Q11" s="57"/>
      <c r="R11" s="48"/>
      <c r="S11" s="48"/>
    </row>
    <row r="12" spans="1:19" x14ac:dyDescent="0.25">
      <c r="A12" s="504"/>
      <c r="B12" s="238">
        <v>2</v>
      </c>
      <c r="C12" s="347">
        <v>7.9981055743270133</v>
      </c>
      <c r="D12" s="348">
        <v>0.7510117710834443</v>
      </c>
      <c r="E12" s="348">
        <v>2.9714781695614261</v>
      </c>
      <c r="F12" s="349">
        <v>-0.15285178298205532</v>
      </c>
      <c r="G12" s="357">
        <v>1.3014492261028914</v>
      </c>
      <c r="H12" s="357">
        <v>0.62375085942786979</v>
      </c>
      <c r="I12" s="357">
        <v>-0.95402890119515182</v>
      </c>
      <c r="J12" s="358">
        <v>3.4572962323285887</v>
      </c>
      <c r="K12" s="68"/>
      <c r="L12" s="47"/>
      <c r="M12" s="57"/>
      <c r="N12" s="57"/>
      <c r="O12" s="57"/>
      <c r="P12" s="57"/>
      <c r="Q12" s="57"/>
      <c r="R12" s="48"/>
      <c r="S12" s="48"/>
    </row>
    <row r="13" spans="1:19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240"/>
      <c r="K13" s="113"/>
      <c r="L13" s="47"/>
      <c r="M13" s="57"/>
      <c r="N13" s="57"/>
      <c r="O13" s="57"/>
      <c r="P13" s="48"/>
      <c r="Q13" s="48"/>
      <c r="R13" s="48"/>
      <c r="S13" s="48"/>
    </row>
    <row r="14" spans="1:19" x14ac:dyDescent="0.25">
      <c r="A14" s="108"/>
      <c r="B14" s="108"/>
      <c r="C14" s="108"/>
      <c r="D14" s="108"/>
      <c r="E14" s="108"/>
      <c r="F14" s="108"/>
      <c r="G14" s="108"/>
      <c r="H14" s="108"/>
      <c r="I14" s="108"/>
      <c r="J14" s="212"/>
      <c r="K14" s="115"/>
      <c r="L14" s="47"/>
      <c r="M14" s="57"/>
      <c r="N14" s="57"/>
      <c r="O14" s="57"/>
      <c r="P14" s="48"/>
      <c r="Q14" s="48"/>
      <c r="R14" s="48"/>
      <c r="S14" s="48"/>
    </row>
    <row r="15" spans="1:19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212"/>
      <c r="L15" s="47"/>
      <c r="M15" s="60"/>
      <c r="N15" s="60"/>
      <c r="O15" s="60"/>
      <c r="P15" s="384" t="s">
        <v>5</v>
      </c>
      <c r="Q15" s="384"/>
      <c r="R15" s="384"/>
      <c r="S15" s="384"/>
    </row>
    <row r="16" spans="1:19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93"/>
      <c r="M16" s="111"/>
      <c r="N16" s="111"/>
      <c r="O16" s="111"/>
      <c r="P16" s="69"/>
      <c r="Q16" s="69"/>
      <c r="R16" s="69"/>
      <c r="S16" s="48"/>
    </row>
    <row r="17" spans="1:19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93"/>
      <c r="M17" s="111"/>
      <c r="N17" s="111"/>
      <c r="O17" s="111"/>
      <c r="P17" s="111"/>
      <c r="Q17" s="111"/>
      <c r="R17" s="69"/>
      <c r="S17" s="48"/>
    </row>
    <row r="18" spans="1:19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93"/>
      <c r="M18" s="111"/>
      <c r="N18" s="111"/>
      <c r="O18" s="111"/>
      <c r="P18" s="111"/>
      <c r="Q18" s="111"/>
      <c r="R18" s="69"/>
      <c r="S18" s="48"/>
    </row>
    <row r="19" spans="1:19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93"/>
      <c r="M19" s="111"/>
      <c r="N19" s="69"/>
      <c r="O19" s="69"/>
      <c r="P19" s="69"/>
      <c r="Q19" s="69"/>
      <c r="R19" s="69"/>
      <c r="S19" s="48"/>
    </row>
    <row r="20" spans="1:19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9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1:19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1:19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9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9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  <row r="26" spans="1:19" x14ac:dyDescent="0.25">
      <c r="K26" s="111"/>
      <c r="L26" s="111"/>
      <c r="M26" s="111"/>
      <c r="N26" s="111"/>
      <c r="O26" s="111"/>
      <c r="P26" s="111"/>
      <c r="Q26" s="111"/>
      <c r="R26" s="111"/>
    </row>
    <row r="34" spans="25:25" x14ac:dyDescent="0.25">
      <c r="Y34" s="45"/>
    </row>
  </sheetData>
  <mergeCells count="5">
    <mergeCell ref="B1:K1"/>
    <mergeCell ref="P15:S15"/>
    <mergeCell ref="A3:A6"/>
    <mergeCell ref="A7:A10"/>
    <mergeCell ref="A11:A12"/>
  </mergeCells>
  <hyperlinks>
    <hyperlink ref="P15:S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80"/>
  <sheetViews>
    <sheetView view="pageBreakPreview" zoomScaleNormal="100" zoomScaleSheetLayoutView="100" workbookViewId="0">
      <selection activeCell="G22" sqref="G22:J22"/>
    </sheetView>
  </sheetViews>
  <sheetFormatPr defaultRowHeight="15" x14ac:dyDescent="0.25"/>
  <cols>
    <col min="1" max="1" width="10.7109375" style="67" customWidth="1"/>
    <col min="2" max="2" width="8.85546875" style="67" customWidth="1"/>
    <col min="3" max="3" width="14.28515625" style="67" customWidth="1"/>
    <col min="4" max="4" width="16.42578125" style="67" customWidth="1"/>
    <col min="5" max="5" width="14.140625" style="67" customWidth="1"/>
    <col min="6" max="6" width="8" style="67" customWidth="1"/>
    <col min="7" max="7" width="7.85546875" style="67" customWidth="1"/>
    <col min="8" max="9" width="8.28515625" style="67" customWidth="1"/>
    <col min="10" max="10" width="22.42578125" style="67" customWidth="1"/>
    <col min="11" max="19" width="7.140625" style="67" customWidth="1"/>
    <col min="20" max="16384" width="9.140625" style="67"/>
  </cols>
  <sheetData>
    <row r="1" spans="1:19" x14ac:dyDescent="0.25">
      <c r="A1" s="324" t="s">
        <v>50</v>
      </c>
      <c r="B1" s="386" t="str">
        <f>INDEX(Content!$B$3:$G$42,MATCH(A1,Content!$A$3:$A$35,0),1)</f>
        <v>A balanced grain market will contain price pressures in global markets.</v>
      </c>
      <c r="C1" s="387"/>
      <c r="D1" s="387"/>
      <c r="E1" s="387"/>
      <c r="F1" s="387"/>
      <c r="G1" s="387"/>
      <c r="H1" s="387"/>
      <c r="I1" s="387"/>
      <c r="J1" s="387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/>
      <c r="B2" s="54"/>
      <c r="C2" s="54"/>
      <c r="D2" s="54"/>
      <c r="E2" s="54"/>
      <c r="F2" s="54"/>
      <c r="G2" s="54"/>
      <c r="H2" s="55"/>
      <c r="I2" s="48"/>
      <c r="J2" s="48"/>
      <c r="K2" s="52"/>
      <c r="L2" s="52"/>
      <c r="M2" s="52"/>
      <c r="N2" s="52"/>
      <c r="O2" s="52"/>
      <c r="P2" s="52"/>
      <c r="Q2" s="52"/>
      <c r="R2" s="52"/>
      <c r="S2" s="52"/>
    </row>
    <row r="3" spans="1:19" ht="23.25" customHeight="1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54"/>
      <c r="B9" s="54"/>
      <c r="C9" s="54"/>
      <c r="D9" s="54"/>
      <c r="E9" s="54"/>
      <c r="F9" s="54"/>
      <c r="G9" s="54"/>
      <c r="H9" s="55"/>
      <c r="I9" s="48"/>
      <c r="J9" s="48"/>
    </row>
    <row r="10" spans="1:19" x14ac:dyDescent="0.25">
      <c r="A10" s="48"/>
      <c r="B10" s="55"/>
      <c r="C10" s="54"/>
      <c r="D10" s="54"/>
      <c r="E10" s="54"/>
      <c r="F10" s="54"/>
      <c r="G10" s="54"/>
      <c r="H10" s="55"/>
      <c r="I10" s="48"/>
      <c r="J10" s="48" t="s">
        <v>1</v>
      </c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54"/>
      <c r="D16" s="54"/>
      <c r="E16" s="54"/>
      <c r="F16" s="54"/>
      <c r="G16" s="54"/>
      <c r="H16" s="55"/>
      <c r="I16" s="48"/>
      <c r="J16" s="48"/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 t="s">
        <v>4</v>
      </c>
    </row>
    <row r="18" spans="1:20" x14ac:dyDescent="0.25">
      <c r="A18" s="48"/>
      <c r="B18" s="48"/>
      <c r="C18" s="48"/>
      <c r="D18" s="48"/>
      <c r="E18" s="48"/>
      <c r="F18" s="48"/>
      <c r="G18" s="55"/>
      <c r="H18" s="55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20" x14ac:dyDescent="0.25">
      <c r="A20" s="48"/>
      <c r="B20" s="48"/>
      <c r="C20" s="48"/>
      <c r="D20" s="48"/>
      <c r="E20" s="48"/>
      <c r="F20" s="48"/>
      <c r="G20" s="382" t="s">
        <v>12</v>
      </c>
      <c r="H20" s="382"/>
      <c r="I20" s="382"/>
      <c r="J20" s="382"/>
    </row>
    <row r="21" spans="1:20" x14ac:dyDescent="0.25">
      <c r="A21" s="48"/>
      <c r="B21" s="48"/>
      <c r="C21" s="48"/>
      <c r="D21" s="48"/>
      <c r="E21" s="48"/>
      <c r="F21" s="48"/>
      <c r="G21" s="388" t="s">
        <v>163</v>
      </c>
      <c r="H21" s="389"/>
      <c r="I21" s="389"/>
      <c r="J21" s="390"/>
    </row>
    <row r="22" spans="1:20" x14ac:dyDescent="0.25">
      <c r="A22" s="48"/>
      <c r="B22" s="48"/>
      <c r="C22" s="48"/>
      <c r="D22" s="48"/>
      <c r="E22" s="48"/>
      <c r="F22" s="48"/>
      <c r="G22" s="384" t="s">
        <v>5</v>
      </c>
      <c r="H22" s="384"/>
      <c r="I22" s="384"/>
      <c r="J22" s="384"/>
    </row>
    <row r="23" spans="1:20" x14ac:dyDescent="0.25">
      <c r="A23" s="48"/>
      <c r="B23" s="48"/>
      <c r="C23" s="48"/>
      <c r="D23" s="48"/>
      <c r="E23" s="48"/>
      <c r="F23" s="48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J29" s="2"/>
      <c r="R29" s="5"/>
      <c r="S29" s="45"/>
      <c r="T29" s="45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5"/>
      <c r="T30" s="45"/>
    </row>
    <row r="31" spans="1:20" x14ac:dyDescent="0.25">
      <c r="A31" s="19"/>
      <c r="B31" s="19">
        <v>2</v>
      </c>
      <c r="C31" s="19"/>
      <c r="D31" s="17"/>
      <c r="E31" s="16"/>
      <c r="J31" s="2"/>
      <c r="S31" s="45"/>
      <c r="T31" s="45"/>
    </row>
    <row r="32" spans="1:20" x14ac:dyDescent="0.25">
      <c r="A32" s="19"/>
      <c r="B32" s="19">
        <v>3</v>
      </c>
      <c r="C32" s="19"/>
      <c r="D32" s="17"/>
      <c r="E32" s="16"/>
      <c r="J32" s="2"/>
      <c r="S32" s="45"/>
      <c r="T32" s="45"/>
    </row>
    <row r="33" spans="1:20" x14ac:dyDescent="0.25">
      <c r="A33" s="19"/>
      <c r="B33" s="19">
        <v>4</v>
      </c>
      <c r="C33" s="19"/>
      <c r="D33" s="17"/>
      <c r="E33" s="16"/>
      <c r="J33" s="2"/>
      <c r="S33" s="45"/>
      <c r="T33" s="45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5"/>
      <c r="T34" s="45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0"/>
      <c r="D41" s="19">
        <v>3500</v>
      </c>
      <c r="E41" s="40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</row>
    <row r="49" spans="1:6" x14ac:dyDescent="0.25">
      <c r="A49" s="19"/>
      <c r="B49" s="19">
        <v>4</v>
      </c>
      <c r="C49" s="19">
        <v>2800</v>
      </c>
      <c r="D49" s="19"/>
      <c r="E49" s="19"/>
      <c r="F49" s="40"/>
    </row>
    <row r="50" spans="1:6" x14ac:dyDescent="0.25">
      <c r="A50" s="19"/>
      <c r="B50" s="19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>
        <v>2800</v>
      </c>
      <c r="D55" s="19">
        <v>3500</v>
      </c>
      <c r="E55" s="19"/>
      <c r="F55" s="40"/>
    </row>
    <row r="56" spans="1:6" x14ac:dyDescent="0.25">
      <c r="A56" s="16"/>
      <c r="B56" s="16"/>
      <c r="C56" s="19">
        <v>2800</v>
      </c>
      <c r="D56" s="19">
        <v>3500</v>
      </c>
      <c r="E56" s="19"/>
      <c r="F56" s="40"/>
    </row>
    <row r="57" spans="1:6" x14ac:dyDescent="0.25">
      <c r="A57" s="16"/>
      <c r="B57" s="16"/>
      <c r="C57" s="19"/>
      <c r="D57" s="19"/>
      <c r="E57" s="19"/>
      <c r="F57" s="40"/>
    </row>
    <row r="58" spans="1:6" x14ac:dyDescent="0.25">
      <c r="A58" s="16"/>
      <c r="B58" s="16"/>
      <c r="C58" s="19"/>
      <c r="D58" s="19"/>
      <c r="E58" s="19"/>
      <c r="F58" s="40"/>
    </row>
    <row r="59" spans="1:6" x14ac:dyDescent="0.25">
      <c r="A59" s="16"/>
      <c r="B59" s="16"/>
      <c r="C59" s="16"/>
      <c r="D59" s="16"/>
      <c r="E59" s="16"/>
      <c r="F59" s="40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J1"/>
    <mergeCell ref="G20:J20"/>
    <mergeCell ref="G22:J22"/>
    <mergeCell ref="G21:J2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1" width="15.85546875" style="67" customWidth="1"/>
    <col min="2" max="2" width="18" style="67" bestFit="1" customWidth="1"/>
    <col min="3" max="3" width="18.140625" style="67" bestFit="1" customWidth="1"/>
    <col min="4" max="4" width="18.42578125" style="67" bestFit="1" customWidth="1"/>
    <col min="5" max="5" width="18.42578125" style="67" customWidth="1"/>
    <col min="6" max="6" width="20.5703125" style="67" customWidth="1"/>
    <col min="7" max="7" width="1.85546875" style="67" customWidth="1"/>
    <col min="8" max="16384" width="9.140625" style="67"/>
  </cols>
  <sheetData>
    <row r="1" spans="1:14" ht="35.25" customHeight="1" x14ac:dyDescent="0.25">
      <c r="A1" s="324" t="s">
        <v>24</v>
      </c>
      <c r="B1" s="508" t="str">
        <f>INDEX(Content!$B$3:$G$42,MATCH(A1,Content!$A$3:$A$35,0),1)</f>
        <v>Primary expenditures of the state budget are increasing against the background of an increase in both current and capital expenses, SA, as % of GDP</v>
      </c>
      <c r="C1" s="510"/>
      <c r="D1" s="510"/>
      <c r="E1" s="509"/>
      <c r="F1" s="510"/>
      <c r="G1" s="47"/>
      <c r="H1" s="48"/>
      <c r="I1" s="105"/>
      <c r="J1" s="105"/>
      <c r="K1" s="105"/>
      <c r="L1" s="105"/>
      <c r="M1" s="48"/>
      <c r="N1" s="48"/>
    </row>
    <row r="2" spans="1:14" x14ac:dyDescent="0.25">
      <c r="A2" s="325" t="s">
        <v>13</v>
      </c>
      <c r="B2" s="326" t="s">
        <v>56</v>
      </c>
      <c r="C2" s="330" t="s">
        <v>233</v>
      </c>
      <c r="D2" s="327" t="s">
        <v>230</v>
      </c>
      <c r="E2" s="359" t="s">
        <v>231</v>
      </c>
      <c r="F2" s="322" t="s">
        <v>12</v>
      </c>
      <c r="G2" s="47"/>
      <c r="H2" s="107"/>
      <c r="I2" s="107"/>
      <c r="J2" s="107"/>
      <c r="K2" s="107"/>
      <c r="L2" s="107"/>
      <c r="M2" s="48"/>
      <c r="N2" s="48"/>
    </row>
    <row r="3" spans="1:14" x14ac:dyDescent="0.25">
      <c r="A3" s="502">
        <v>2023</v>
      </c>
      <c r="B3" s="238">
        <v>1</v>
      </c>
      <c r="C3" s="342">
        <v>22.951325348219562</v>
      </c>
      <c r="D3" s="343">
        <v>5.23085292892066</v>
      </c>
      <c r="E3" s="360">
        <v>17.7204724192989</v>
      </c>
      <c r="F3" s="323" t="s">
        <v>126</v>
      </c>
      <c r="G3" s="47"/>
      <c r="H3" s="107"/>
      <c r="I3" s="107"/>
      <c r="J3" s="107"/>
      <c r="K3" s="107"/>
      <c r="L3" s="107"/>
      <c r="M3" s="48"/>
      <c r="N3" s="48"/>
    </row>
    <row r="4" spans="1:14" x14ac:dyDescent="0.25">
      <c r="A4" s="503"/>
      <c r="B4" s="238">
        <v>2</v>
      </c>
      <c r="C4" s="342">
        <v>21.344815950622642</v>
      </c>
      <c r="D4" s="343">
        <v>3.4070174233792399</v>
      </c>
      <c r="E4" s="360">
        <v>17.937798527243402</v>
      </c>
      <c r="F4" s="321" t="s">
        <v>9</v>
      </c>
      <c r="G4" s="47"/>
      <c r="H4" s="107"/>
      <c r="I4" s="107"/>
      <c r="J4" s="107"/>
      <c r="K4" s="107"/>
      <c r="L4" s="107"/>
      <c r="M4" s="48"/>
      <c r="N4" s="48"/>
    </row>
    <row r="5" spans="1:14" x14ac:dyDescent="0.25">
      <c r="A5" s="503"/>
      <c r="B5" s="238">
        <v>3</v>
      </c>
      <c r="C5" s="342">
        <v>20.636681777369837</v>
      </c>
      <c r="D5" s="343">
        <v>3.1521369228496399</v>
      </c>
      <c r="E5" s="360">
        <v>17.484544854520198</v>
      </c>
      <c r="F5" s="321" t="s">
        <v>8</v>
      </c>
      <c r="G5" s="47"/>
      <c r="H5" s="107"/>
      <c r="I5" s="107"/>
      <c r="J5" s="107"/>
      <c r="K5" s="107"/>
      <c r="L5" s="107"/>
      <c r="M5" s="48"/>
      <c r="N5" s="48"/>
    </row>
    <row r="6" spans="1:14" x14ac:dyDescent="0.25">
      <c r="A6" s="504"/>
      <c r="B6" s="238">
        <v>4</v>
      </c>
      <c r="C6" s="342">
        <v>20.854850225810829</v>
      </c>
      <c r="D6" s="343">
        <v>3.3019201986895301</v>
      </c>
      <c r="E6" s="360">
        <v>17.552930027121299</v>
      </c>
      <c r="G6" s="47"/>
      <c r="H6" s="107"/>
      <c r="I6" s="107"/>
      <c r="J6" s="107"/>
      <c r="K6" s="107"/>
      <c r="L6" s="107"/>
      <c r="M6" s="48"/>
      <c r="N6" s="48"/>
    </row>
    <row r="7" spans="1:14" x14ac:dyDescent="0.25">
      <c r="A7" s="502">
        <v>2024</v>
      </c>
      <c r="B7" s="238">
        <v>1</v>
      </c>
      <c r="C7" s="342">
        <v>21.102154973352008</v>
      </c>
      <c r="D7" s="343">
        <v>3.3430996745553099</v>
      </c>
      <c r="E7" s="360">
        <v>17.759055298796699</v>
      </c>
      <c r="F7" s="68"/>
      <c r="G7" s="47"/>
      <c r="H7" s="107"/>
      <c r="I7" s="107"/>
      <c r="J7" s="107"/>
      <c r="K7" s="108"/>
      <c r="L7" s="108"/>
      <c r="M7" s="48"/>
      <c r="N7" s="48"/>
    </row>
    <row r="8" spans="1:14" x14ac:dyDescent="0.25">
      <c r="A8" s="503"/>
      <c r="B8" s="238">
        <v>2</v>
      </c>
      <c r="C8" s="342">
        <v>19.806556142698579</v>
      </c>
      <c r="D8" s="343">
        <v>3.3382681186898799</v>
      </c>
      <c r="E8" s="360">
        <v>16.4682880240087</v>
      </c>
      <c r="F8" s="68"/>
      <c r="G8" s="47"/>
      <c r="H8" s="57"/>
      <c r="I8" s="57"/>
      <c r="J8" s="109"/>
      <c r="K8" s="48"/>
      <c r="L8" s="48"/>
      <c r="M8" s="48"/>
    </row>
    <row r="9" spans="1:14" x14ac:dyDescent="0.25">
      <c r="A9" s="503"/>
      <c r="B9" s="238">
        <v>3</v>
      </c>
      <c r="C9" s="342">
        <v>22.309350337369441</v>
      </c>
      <c r="D9" s="343">
        <v>4.3176577229836397</v>
      </c>
      <c r="E9" s="360">
        <v>17.991692614385801</v>
      </c>
      <c r="F9" s="68"/>
      <c r="G9" s="47"/>
      <c r="H9" s="57"/>
      <c r="I9" s="57"/>
      <c r="J9" s="57"/>
      <c r="K9" s="92"/>
      <c r="L9" s="92"/>
      <c r="M9" s="48"/>
      <c r="N9" s="48"/>
    </row>
    <row r="10" spans="1:14" x14ac:dyDescent="0.25">
      <c r="A10" s="504"/>
      <c r="B10" s="238">
        <v>4</v>
      </c>
      <c r="C10" s="342">
        <v>21.239314112511781</v>
      </c>
      <c r="D10" s="343">
        <v>3.7347151466170798</v>
      </c>
      <c r="E10" s="360">
        <v>17.504598965894701</v>
      </c>
      <c r="F10" s="68"/>
      <c r="G10" s="47"/>
      <c r="H10" s="57"/>
      <c r="I10" s="57"/>
      <c r="J10" s="57"/>
      <c r="K10" s="57"/>
      <c r="L10" s="57"/>
      <c r="M10" s="48"/>
      <c r="N10" s="48"/>
    </row>
    <row r="11" spans="1:14" x14ac:dyDescent="0.25">
      <c r="A11" s="502">
        <v>2025</v>
      </c>
      <c r="B11" s="238">
        <v>1</v>
      </c>
      <c r="C11" s="342">
        <v>19.06306398477415</v>
      </c>
      <c r="D11" s="343">
        <v>3.0390994231511499</v>
      </c>
      <c r="E11" s="360">
        <v>16.023964561623</v>
      </c>
      <c r="F11" s="68"/>
      <c r="G11" s="47"/>
      <c r="H11" s="57"/>
      <c r="I11" s="57"/>
      <c r="J11" s="57"/>
      <c r="K11" s="57"/>
      <c r="L11" s="57"/>
      <c r="M11" s="48"/>
      <c r="N11" s="48"/>
    </row>
    <row r="12" spans="1:14" x14ac:dyDescent="0.25">
      <c r="A12" s="504"/>
      <c r="B12" s="238">
        <v>2</v>
      </c>
      <c r="C12" s="347">
        <v>20.801850777091751</v>
      </c>
      <c r="D12" s="348">
        <v>3.7695948295730499</v>
      </c>
      <c r="E12" s="361">
        <v>17.032255947518699</v>
      </c>
      <c r="F12" s="68"/>
      <c r="G12" s="47"/>
      <c r="H12" s="57"/>
      <c r="I12" s="57"/>
      <c r="J12" s="57"/>
      <c r="K12" s="57"/>
      <c r="L12" s="57"/>
      <c r="M12" s="48"/>
      <c r="N12" s="48"/>
    </row>
    <row r="13" spans="1:14" x14ac:dyDescent="0.25">
      <c r="A13" s="114"/>
      <c r="B13" s="114"/>
      <c r="C13" s="114"/>
      <c r="D13" s="114"/>
      <c r="E13" s="240"/>
      <c r="F13" s="113"/>
      <c r="G13" s="47"/>
      <c r="H13" s="57"/>
      <c r="I13" s="57"/>
      <c r="J13" s="57"/>
      <c r="K13" s="48"/>
      <c r="L13" s="48"/>
      <c r="M13" s="48"/>
      <c r="N13" s="48"/>
    </row>
    <row r="14" spans="1:14" x14ac:dyDescent="0.25">
      <c r="A14" s="60"/>
      <c r="B14" s="60"/>
      <c r="C14" s="60"/>
      <c r="D14" s="60"/>
      <c r="E14" s="59"/>
      <c r="F14" s="115"/>
      <c r="G14" s="47"/>
      <c r="H14" s="57"/>
      <c r="I14" s="57"/>
      <c r="J14" s="57"/>
      <c r="K14" s="48"/>
      <c r="L14" s="48"/>
      <c r="M14" s="48"/>
      <c r="N14" s="48"/>
    </row>
    <row r="15" spans="1:14" x14ac:dyDescent="0.25">
      <c r="A15" s="111"/>
      <c r="B15" s="111"/>
      <c r="C15" s="111"/>
      <c r="D15" s="111"/>
      <c r="E15" s="111"/>
      <c r="F15" s="59"/>
      <c r="G15" s="47"/>
      <c r="H15" s="60"/>
      <c r="I15" s="60"/>
      <c r="J15" s="60"/>
      <c r="K15" s="384" t="s">
        <v>5</v>
      </c>
      <c r="L15" s="384"/>
      <c r="M15" s="384"/>
      <c r="N15" s="384"/>
    </row>
    <row r="16" spans="1:14" x14ac:dyDescent="0.25">
      <c r="A16" s="111"/>
      <c r="B16" s="111"/>
      <c r="C16" s="111"/>
      <c r="D16" s="111"/>
      <c r="E16" s="111"/>
      <c r="F16" s="111"/>
      <c r="G16" s="93"/>
      <c r="H16" s="111"/>
      <c r="I16" s="111"/>
      <c r="J16" s="111"/>
      <c r="K16" s="69"/>
      <c r="L16" s="69"/>
      <c r="M16" s="69"/>
      <c r="N16" s="48"/>
    </row>
    <row r="17" spans="1:14" x14ac:dyDescent="0.25">
      <c r="A17" s="111"/>
      <c r="B17" s="111"/>
      <c r="C17" s="111"/>
      <c r="D17" s="111"/>
      <c r="E17" s="111"/>
      <c r="F17" s="111"/>
      <c r="G17" s="93"/>
      <c r="H17" s="111"/>
      <c r="I17" s="111"/>
      <c r="J17" s="111"/>
      <c r="K17" s="111"/>
      <c r="L17" s="111"/>
      <c r="M17" s="69"/>
      <c r="N17" s="48"/>
    </row>
    <row r="18" spans="1:14" x14ac:dyDescent="0.25">
      <c r="A18" s="111"/>
      <c r="B18" s="111"/>
      <c r="C18" s="111"/>
      <c r="D18" s="111"/>
      <c r="E18" s="111"/>
      <c r="F18" s="111"/>
      <c r="G18" s="93"/>
      <c r="H18" s="111"/>
      <c r="I18" s="111"/>
      <c r="J18" s="111"/>
      <c r="K18" s="111"/>
      <c r="L18" s="111"/>
      <c r="M18" s="69"/>
      <c r="N18" s="48"/>
    </row>
    <row r="19" spans="1:14" x14ac:dyDescent="0.25">
      <c r="A19" s="111"/>
      <c r="B19" s="111"/>
      <c r="C19" s="111"/>
      <c r="D19" s="111"/>
      <c r="E19" s="111"/>
      <c r="F19" s="111"/>
      <c r="G19" s="93"/>
      <c r="H19" s="111"/>
      <c r="I19" s="69"/>
      <c r="J19" s="69"/>
      <c r="K19" s="69"/>
      <c r="L19" s="69"/>
      <c r="M19" s="69"/>
      <c r="N19" s="48"/>
    </row>
    <row r="20" spans="1:14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4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1:14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4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4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</row>
    <row r="25" spans="1:14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4" x14ac:dyDescent="0.25">
      <c r="F26" s="111"/>
      <c r="G26" s="111"/>
      <c r="H26" s="111"/>
      <c r="I26" s="111"/>
      <c r="J26" s="111"/>
      <c r="K26" s="111"/>
      <c r="L26" s="111"/>
      <c r="M26" s="111"/>
    </row>
    <row r="34" spans="20:20" x14ac:dyDescent="0.25">
      <c r="T34" s="45"/>
    </row>
  </sheetData>
  <mergeCells count="5">
    <mergeCell ref="B1:F1"/>
    <mergeCell ref="K15:N15"/>
    <mergeCell ref="A3:A6"/>
    <mergeCell ref="A7:A10"/>
    <mergeCell ref="A11:A12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81"/>
  <sheetViews>
    <sheetView showGridLines="0" view="pageBreakPreview" zoomScaleNormal="100" zoomScaleSheetLayoutView="100" workbookViewId="0">
      <selection activeCell="U272" sqref="U272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7" customWidth="1"/>
    <col min="11" max="18" width="7.28515625" customWidth="1"/>
  </cols>
  <sheetData>
    <row r="1" spans="1:19" x14ac:dyDescent="0.25">
      <c r="A1" s="324" t="s">
        <v>144</v>
      </c>
      <c r="B1" s="399" t="str">
        <f>INDEX(Content!$B$3:$G$42,MATCH(A1,Content!$A$3:$A$35,0),1)</f>
        <v>The Interest Rate Band and the TONIA.</v>
      </c>
      <c r="C1" s="400"/>
      <c r="D1" s="400"/>
      <c r="E1" s="400"/>
      <c r="F1" s="400"/>
      <c r="G1" s="400"/>
      <c r="H1" s="400"/>
      <c r="I1" s="400"/>
    </row>
    <row r="2" spans="1:19" ht="25.5" customHeight="1" x14ac:dyDescent="0.25">
      <c r="A2" s="39" t="s">
        <v>3</v>
      </c>
      <c r="B2" s="121" t="s">
        <v>0</v>
      </c>
      <c r="C2" s="515" t="s">
        <v>40</v>
      </c>
      <c r="D2" s="515"/>
      <c r="E2" s="121" t="s">
        <v>41</v>
      </c>
      <c r="F2" s="417" t="s">
        <v>12</v>
      </c>
      <c r="G2" s="418"/>
      <c r="H2" s="418"/>
      <c r="I2" s="419"/>
    </row>
    <row r="3" spans="1:19" hidden="1" x14ac:dyDescent="0.25">
      <c r="A3" s="28">
        <v>44566</v>
      </c>
      <c r="B3" s="27">
        <v>9.9700000000000006</v>
      </c>
      <c r="C3" s="27">
        <v>8.75</v>
      </c>
      <c r="D3" s="27">
        <v>10.75</v>
      </c>
      <c r="E3" s="27">
        <v>9.75</v>
      </c>
      <c r="F3" s="516" t="s">
        <v>39</v>
      </c>
      <c r="G3" s="517"/>
      <c r="H3" s="517"/>
      <c r="I3" s="518"/>
    </row>
    <row r="4" spans="1:19" hidden="1" x14ac:dyDescent="0.25">
      <c r="A4" s="28">
        <v>44571</v>
      </c>
      <c r="B4" s="27">
        <v>10.35</v>
      </c>
      <c r="C4" s="27">
        <v>8.75</v>
      </c>
      <c r="D4" s="27">
        <v>10.75</v>
      </c>
      <c r="E4" s="27">
        <v>9.75</v>
      </c>
      <c r="F4" s="519" t="s">
        <v>7</v>
      </c>
      <c r="G4" s="520"/>
      <c r="H4" s="520"/>
      <c r="I4" s="521"/>
    </row>
    <row r="5" spans="1:19" hidden="1" x14ac:dyDescent="0.25">
      <c r="A5" s="28">
        <v>44572</v>
      </c>
      <c r="B5" s="27">
        <v>9.99</v>
      </c>
      <c r="C5" s="27">
        <v>8.75</v>
      </c>
      <c r="D5" s="27">
        <v>10.75</v>
      </c>
      <c r="E5" s="27">
        <v>9.75</v>
      </c>
      <c r="F5" s="134"/>
      <c r="G5" s="134"/>
      <c r="H5" s="134"/>
      <c r="I5" s="134"/>
    </row>
    <row r="6" spans="1:19" hidden="1" x14ac:dyDescent="0.25">
      <c r="A6" s="28">
        <v>44573</v>
      </c>
      <c r="B6" s="27">
        <v>9.7100000000000009</v>
      </c>
      <c r="C6" s="27">
        <v>8.75</v>
      </c>
      <c r="D6" s="27">
        <v>10.75</v>
      </c>
      <c r="E6" s="27">
        <v>9.75</v>
      </c>
      <c r="F6" s="134"/>
      <c r="G6" s="134"/>
      <c r="H6" s="134"/>
      <c r="I6" s="134"/>
    </row>
    <row r="7" spans="1:19" hidden="1" x14ac:dyDescent="0.25">
      <c r="A7" s="28">
        <v>44574</v>
      </c>
      <c r="B7" s="27">
        <v>9.6199999999999992</v>
      </c>
      <c r="C7" s="27">
        <v>8.75</v>
      </c>
      <c r="D7" s="27">
        <v>10.75</v>
      </c>
      <c r="E7" s="27">
        <v>9.75</v>
      </c>
      <c r="F7" s="134"/>
      <c r="G7" s="134"/>
      <c r="H7" s="134"/>
      <c r="I7" s="134"/>
    </row>
    <row r="8" spans="1:19" hidden="1" x14ac:dyDescent="0.25">
      <c r="A8" s="28">
        <v>44575</v>
      </c>
      <c r="B8" s="27">
        <v>9.4700000000000006</v>
      </c>
      <c r="C8" s="27">
        <v>8.75</v>
      </c>
      <c r="D8" s="27">
        <v>10.75</v>
      </c>
      <c r="E8" s="27">
        <v>9.75</v>
      </c>
      <c r="F8" s="134"/>
      <c r="G8" s="134"/>
      <c r="H8" s="134"/>
      <c r="I8" s="134"/>
    </row>
    <row r="9" spans="1:19" hidden="1" x14ac:dyDescent="0.25">
      <c r="A9" s="28">
        <v>44578</v>
      </c>
      <c r="B9" s="27">
        <v>9.3800000000000008</v>
      </c>
      <c r="C9" s="27">
        <v>8.75</v>
      </c>
      <c r="D9" s="27">
        <v>10.75</v>
      </c>
      <c r="E9" s="27">
        <v>9.75</v>
      </c>
      <c r="F9" s="134"/>
      <c r="G9" s="134"/>
      <c r="H9" s="134"/>
      <c r="I9" s="134"/>
    </row>
    <row r="10" spans="1:19" hidden="1" x14ac:dyDescent="0.25">
      <c r="A10" s="28">
        <v>44579</v>
      </c>
      <c r="B10" s="27">
        <v>9.6</v>
      </c>
      <c r="C10" s="27">
        <v>8.75</v>
      </c>
      <c r="D10" s="27">
        <v>10.75</v>
      </c>
      <c r="E10" s="27">
        <v>9.75</v>
      </c>
      <c r="F10" s="134"/>
      <c r="G10" s="134"/>
      <c r="H10" s="134"/>
      <c r="I10" s="134"/>
    </row>
    <row r="11" spans="1:19" hidden="1" x14ac:dyDescent="0.25">
      <c r="A11" s="28">
        <v>44580</v>
      </c>
      <c r="B11" s="27">
        <v>10.15</v>
      </c>
      <c r="C11" s="27">
        <v>8.75</v>
      </c>
      <c r="D11" s="27">
        <v>10.75</v>
      </c>
      <c r="E11" s="27">
        <v>9.75</v>
      </c>
      <c r="F11" s="134"/>
      <c r="G11" s="134"/>
      <c r="H11" s="134"/>
      <c r="I11" s="134"/>
    </row>
    <row r="12" spans="1:19" hidden="1" x14ac:dyDescent="0.25">
      <c r="A12" s="28">
        <v>44581</v>
      </c>
      <c r="B12" s="27">
        <v>10.46</v>
      </c>
      <c r="C12" s="27">
        <v>8.75</v>
      </c>
      <c r="D12" s="27">
        <v>10.75</v>
      </c>
      <c r="E12" s="27">
        <v>9.75</v>
      </c>
      <c r="F12" s="134"/>
      <c r="G12" s="134"/>
      <c r="H12" s="134"/>
      <c r="I12" s="134"/>
    </row>
    <row r="13" spans="1:19" hidden="1" x14ac:dyDescent="0.25">
      <c r="A13" s="28">
        <v>44582</v>
      </c>
      <c r="B13" s="27">
        <v>10.54</v>
      </c>
      <c r="C13" s="27">
        <v>8.75</v>
      </c>
      <c r="D13" s="27">
        <v>10.75</v>
      </c>
      <c r="E13" s="27">
        <v>9.75</v>
      </c>
      <c r="F13" s="134"/>
      <c r="G13" s="134"/>
      <c r="H13" s="134"/>
      <c r="I13" s="134"/>
    </row>
    <row r="14" spans="1:19" hidden="1" x14ac:dyDescent="0.25">
      <c r="A14" s="28">
        <v>44585</v>
      </c>
      <c r="B14" s="27">
        <v>10.51</v>
      </c>
      <c r="C14" s="27">
        <v>9.25</v>
      </c>
      <c r="D14" s="27">
        <v>11.25</v>
      </c>
      <c r="E14" s="27">
        <v>9.75</v>
      </c>
      <c r="F14" s="134"/>
      <c r="G14" s="134"/>
      <c r="H14" s="134"/>
      <c r="I14" s="134"/>
    </row>
    <row r="15" spans="1:19" hidden="1" x14ac:dyDescent="0.25">
      <c r="A15" s="28">
        <v>44586</v>
      </c>
      <c r="B15" s="27">
        <v>11.03</v>
      </c>
      <c r="C15" s="27">
        <v>9.25</v>
      </c>
      <c r="D15" s="27">
        <v>11.25</v>
      </c>
      <c r="E15" s="27">
        <v>10.25</v>
      </c>
      <c r="F15" s="134"/>
      <c r="G15" s="134"/>
      <c r="H15" s="134"/>
      <c r="I15" s="134"/>
    </row>
    <row r="16" spans="1:19" hidden="1" x14ac:dyDescent="0.25">
      <c r="A16" s="28">
        <v>44587</v>
      </c>
      <c r="B16" s="27">
        <v>11.05</v>
      </c>
      <c r="C16" s="27">
        <v>9.25</v>
      </c>
      <c r="D16" s="27">
        <v>11.25</v>
      </c>
      <c r="E16" s="27">
        <v>10.25</v>
      </c>
      <c r="F16" s="134"/>
      <c r="G16" s="134"/>
      <c r="H16" s="134"/>
      <c r="I16" s="134"/>
      <c r="P16" s="514" t="s">
        <v>5</v>
      </c>
      <c r="Q16" s="514"/>
      <c r="R16" s="514"/>
      <c r="S16" s="514"/>
    </row>
    <row r="17" spans="1:9" hidden="1" x14ac:dyDescent="0.25">
      <c r="A17" s="28">
        <v>44588</v>
      </c>
      <c r="B17" s="27">
        <v>11.04</v>
      </c>
      <c r="C17" s="27">
        <v>9.25</v>
      </c>
      <c r="D17" s="27">
        <v>11.25</v>
      </c>
      <c r="E17" s="27">
        <v>10.25</v>
      </c>
      <c r="F17" s="134"/>
      <c r="G17" s="134"/>
      <c r="H17" s="134"/>
      <c r="I17" s="134"/>
    </row>
    <row r="18" spans="1:9" hidden="1" x14ac:dyDescent="0.25">
      <c r="A18" s="28">
        <v>44589</v>
      </c>
      <c r="B18" s="27">
        <v>10.99</v>
      </c>
      <c r="C18" s="27">
        <v>9.25</v>
      </c>
      <c r="D18" s="27">
        <v>11.25</v>
      </c>
      <c r="E18" s="27">
        <v>10.25</v>
      </c>
      <c r="F18" s="134"/>
      <c r="G18" s="134"/>
      <c r="H18" s="134"/>
      <c r="I18" s="134"/>
    </row>
    <row r="19" spans="1:9" hidden="1" x14ac:dyDescent="0.25">
      <c r="A19" s="28">
        <v>44592</v>
      </c>
      <c r="B19" s="27">
        <v>11.02</v>
      </c>
      <c r="C19" s="27">
        <v>9.25</v>
      </c>
      <c r="D19" s="27">
        <v>11.25</v>
      </c>
      <c r="E19" s="27">
        <v>10.25</v>
      </c>
      <c r="F19" s="134"/>
      <c r="G19" s="134"/>
      <c r="H19" s="134"/>
      <c r="I19" s="134"/>
    </row>
    <row r="20" spans="1:9" hidden="1" x14ac:dyDescent="0.25">
      <c r="A20" s="28">
        <v>44593</v>
      </c>
      <c r="B20" s="27">
        <v>11.03</v>
      </c>
      <c r="C20" s="27">
        <v>9.25</v>
      </c>
      <c r="D20" s="27">
        <v>11.25</v>
      </c>
      <c r="E20" s="27">
        <v>10.25</v>
      </c>
      <c r="F20" s="134"/>
      <c r="G20" s="134"/>
      <c r="H20" s="134"/>
      <c r="I20" s="134"/>
    </row>
    <row r="21" spans="1:9" hidden="1" x14ac:dyDescent="0.25">
      <c r="A21" s="28">
        <v>44594</v>
      </c>
      <c r="B21" s="27">
        <v>11.08</v>
      </c>
      <c r="C21" s="27">
        <v>9.25</v>
      </c>
      <c r="D21" s="27">
        <v>11.25</v>
      </c>
      <c r="E21" s="27">
        <v>10.25</v>
      </c>
      <c r="F21" s="134"/>
      <c r="G21" s="134"/>
      <c r="H21" s="134"/>
      <c r="I21" s="134"/>
    </row>
    <row r="22" spans="1:9" hidden="1" x14ac:dyDescent="0.25">
      <c r="A22" s="28">
        <v>44595</v>
      </c>
      <c r="B22" s="27">
        <v>11.03</v>
      </c>
      <c r="C22" s="27">
        <v>9.25</v>
      </c>
      <c r="D22" s="27">
        <v>11.25</v>
      </c>
      <c r="E22" s="27">
        <v>10.25</v>
      </c>
      <c r="F22" s="134"/>
      <c r="G22" s="134"/>
      <c r="H22" s="134"/>
      <c r="I22" s="134"/>
    </row>
    <row r="23" spans="1:9" hidden="1" x14ac:dyDescent="0.25">
      <c r="A23" s="28">
        <v>44596</v>
      </c>
      <c r="B23" s="27">
        <v>10.68</v>
      </c>
      <c r="C23" s="27">
        <v>9.25</v>
      </c>
      <c r="D23" s="27">
        <v>11.25</v>
      </c>
      <c r="E23" s="27">
        <v>10.25</v>
      </c>
      <c r="F23" s="134"/>
      <c r="G23" s="134"/>
      <c r="H23" s="134"/>
      <c r="I23" s="134"/>
    </row>
    <row r="24" spans="1:9" hidden="1" x14ac:dyDescent="0.25">
      <c r="A24" s="28">
        <v>44599</v>
      </c>
      <c r="B24" s="27">
        <v>10.7</v>
      </c>
      <c r="C24" s="27">
        <v>9.25</v>
      </c>
      <c r="D24" s="27">
        <v>11.25</v>
      </c>
      <c r="E24" s="27">
        <v>10.25</v>
      </c>
      <c r="F24" s="134"/>
      <c r="G24" s="134"/>
      <c r="H24" s="134"/>
      <c r="I24" s="134"/>
    </row>
    <row r="25" spans="1:9" hidden="1" x14ac:dyDescent="0.25">
      <c r="A25" s="28">
        <v>44600</v>
      </c>
      <c r="B25" s="27">
        <v>9.92</v>
      </c>
      <c r="C25" s="27">
        <v>9.25</v>
      </c>
      <c r="D25" s="27">
        <v>11.25</v>
      </c>
      <c r="E25" s="27">
        <v>10.25</v>
      </c>
      <c r="F25" s="134"/>
      <c r="G25" s="134"/>
      <c r="H25" s="134"/>
      <c r="I25" s="134"/>
    </row>
    <row r="26" spans="1:9" hidden="1" x14ac:dyDescent="0.25">
      <c r="A26" s="28">
        <v>44601</v>
      </c>
      <c r="B26" s="27">
        <v>10.08</v>
      </c>
      <c r="C26" s="27">
        <v>9.25</v>
      </c>
      <c r="D26" s="27">
        <v>11.25</v>
      </c>
      <c r="E26" s="27">
        <v>10.25</v>
      </c>
      <c r="F26" s="134"/>
      <c r="G26" s="134"/>
      <c r="H26" s="134"/>
      <c r="I26" s="134"/>
    </row>
    <row r="27" spans="1:9" hidden="1" x14ac:dyDescent="0.25">
      <c r="A27" s="28">
        <v>44602</v>
      </c>
      <c r="B27" s="27">
        <v>10.09</v>
      </c>
      <c r="C27" s="27">
        <v>9.25</v>
      </c>
      <c r="D27" s="27">
        <v>11.25</v>
      </c>
      <c r="E27" s="27">
        <v>10.25</v>
      </c>
      <c r="F27" s="134"/>
      <c r="G27" s="134"/>
      <c r="H27" s="134"/>
      <c r="I27" s="134"/>
    </row>
    <row r="28" spans="1:9" hidden="1" x14ac:dyDescent="0.25">
      <c r="A28" s="28">
        <v>44603</v>
      </c>
      <c r="B28" s="27">
        <v>10.210000000000001</v>
      </c>
      <c r="C28" s="27">
        <v>9.25</v>
      </c>
      <c r="D28" s="27">
        <v>11.25</v>
      </c>
      <c r="E28" s="27">
        <v>10.25</v>
      </c>
      <c r="F28" s="134"/>
      <c r="G28" s="134"/>
      <c r="H28" s="134"/>
      <c r="I28" s="134"/>
    </row>
    <row r="29" spans="1:9" hidden="1" x14ac:dyDescent="0.25">
      <c r="A29" s="28">
        <v>44606</v>
      </c>
      <c r="B29" s="27">
        <v>10.24</v>
      </c>
      <c r="C29" s="27">
        <v>9.25</v>
      </c>
      <c r="D29" s="27">
        <v>11.25</v>
      </c>
      <c r="E29" s="27">
        <v>10.25</v>
      </c>
      <c r="F29" s="134"/>
      <c r="G29" s="134"/>
      <c r="H29" s="134"/>
      <c r="I29" s="134"/>
    </row>
    <row r="30" spans="1:9" hidden="1" x14ac:dyDescent="0.25">
      <c r="A30" s="28">
        <v>44607</v>
      </c>
      <c r="B30" s="27">
        <v>10.050000000000001</v>
      </c>
      <c r="C30" s="27">
        <v>9.25</v>
      </c>
      <c r="D30" s="27">
        <v>11.25</v>
      </c>
      <c r="E30" s="27">
        <v>10.25</v>
      </c>
      <c r="F30" s="134"/>
      <c r="G30" s="134"/>
      <c r="H30" s="134"/>
      <c r="I30" s="134"/>
    </row>
    <row r="31" spans="1:9" hidden="1" x14ac:dyDescent="0.25">
      <c r="A31" s="28">
        <v>44608</v>
      </c>
      <c r="B31" s="27">
        <v>10.02</v>
      </c>
      <c r="C31" s="27">
        <v>9.25</v>
      </c>
      <c r="D31" s="27">
        <v>11.25</v>
      </c>
      <c r="E31" s="27">
        <v>10.25</v>
      </c>
      <c r="F31" s="134"/>
      <c r="G31" s="134"/>
      <c r="H31" s="134"/>
      <c r="I31" s="134"/>
    </row>
    <row r="32" spans="1:9" hidden="1" x14ac:dyDescent="0.25">
      <c r="A32" s="28">
        <v>44609</v>
      </c>
      <c r="B32" s="27">
        <v>9.86</v>
      </c>
      <c r="C32" s="27">
        <v>9.25</v>
      </c>
      <c r="D32" s="27">
        <v>11.25</v>
      </c>
      <c r="E32" s="27">
        <v>10.25</v>
      </c>
      <c r="F32" s="134"/>
      <c r="G32" s="134"/>
      <c r="H32" s="134"/>
      <c r="I32" s="134"/>
    </row>
    <row r="33" spans="1:9" hidden="1" x14ac:dyDescent="0.25">
      <c r="A33" s="28">
        <v>44610</v>
      </c>
      <c r="B33" s="27">
        <v>9.8800000000000008</v>
      </c>
      <c r="C33" s="27">
        <v>9.25</v>
      </c>
      <c r="D33" s="27">
        <v>11.25</v>
      </c>
      <c r="E33" s="27">
        <v>10.25</v>
      </c>
      <c r="F33" s="134"/>
      <c r="G33" s="134"/>
      <c r="H33" s="134"/>
      <c r="I33" s="134"/>
    </row>
    <row r="34" spans="1:9" hidden="1" x14ac:dyDescent="0.25">
      <c r="A34" s="28">
        <v>44613</v>
      </c>
      <c r="B34" s="27">
        <v>10.24</v>
      </c>
      <c r="C34" s="27">
        <v>9.25</v>
      </c>
      <c r="D34" s="27">
        <v>11.25</v>
      </c>
      <c r="E34" s="27">
        <v>10.25</v>
      </c>
      <c r="F34" s="134"/>
      <c r="G34" s="134"/>
      <c r="H34" s="134"/>
      <c r="I34" s="134"/>
    </row>
    <row r="35" spans="1:9" hidden="1" x14ac:dyDescent="0.25">
      <c r="A35" s="28">
        <v>44614</v>
      </c>
      <c r="B35" s="27">
        <v>11.05</v>
      </c>
      <c r="C35" s="27">
        <v>9.25</v>
      </c>
      <c r="D35" s="27">
        <v>11.25</v>
      </c>
      <c r="E35" s="27">
        <v>10.25</v>
      </c>
      <c r="F35" s="134"/>
      <c r="G35" s="134"/>
      <c r="H35" s="134"/>
      <c r="I35" s="134"/>
    </row>
    <row r="36" spans="1:9" hidden="1" x14ac:dyDescent="0.25">
      <c r="A36" s="28">
        <v>44615</v>
      </c>
      <c r="B36" s="27">
        <v>11.05</v>
      </c>
      <c r="C36" s="27">
        <v>9.25</v>
      </c>
      <c r="D36" s="27">
        <v>11.25</v>
      </c>
      <c r="E36" s="27">
        <v>10.25</v>
      </c>
      <c r="F36" s="134"/>
      <c r="G36" s="134"/>
      <c r="H36" s="134"/>
      <c r="I36" s="134"/>
    </row>
    <row r="37" spans="1:9" hidden="1" x14ac:dyDescent="0.25">
      <c r="A37" s="28">
        <v>44616</v>
      </c>
      <c r="B37" s="27">
        <v>14.42</v>
      </c>
      <c r="C37" s="27">
        <v>12.5</v>
      </c>
      <c r="D37" s="27">
        <v>14.5</v>
      </c>
      <c r="E37" s="27">
        <v>13.5</v>
      </c>
      <c r="F37" s="134"/>
      <c r="G37" s="134"/>
      <c r="H37" s="134"/>
      <c r="I37" s="134"/>
    </row>
    <row r="38" spans="1:9" hidden="1" x14ac:dyDescent="0.25">
      <c r="A38" s="28">
        <v>44617</v>
      </c>
      <c r="B38" s="27">
        <v>14.43</v>
      </c>
      <c r="C38" s="27">
        <v>12.5</v>
      </c>
      <c r="D38" s="27">
        <v>14.5</v>
      </c>
      <c r="E38" s="27">
        <v>13.5</v>
      </c>
      <c r="F38" s="134"/>
      <c r="G38" s="134"/>
      <c r="H38" s="134"/>
      <c r="I38" s="134"/>
    </row>
    <row r="39" spans="1:9" hidden="1" x14ac:dyDescent="0.25">
      <c r="A39" s="28">
        <v>44620</v>
      </c>
      <c r="B39" s="27">
        <v>14.47</v>
      </c>
      <c r="C39" s="27">
        <v>12.5</v>
      </c>
      <c r="D39" s="27">
        <v>14.5</v>
      </c>
      <c r="E39" s="27">
        <v>13.5</v>
      </c>
      <c r="F39" s="134"/>
      <c r="G39" s="134"/>
      <c r="H39" s="134"/>
      <c r="I39" s="134"/>
    </row>
    <row r="40" spans="1:9" hidden="1" x14ac:dyDescent="0.25">
      <c r="A40" s="28">
        <v>44621</v>
      </c>
      <c r="B40" s="27">
        <v>14.45</v>
      </c>
      <c r="C40" s="27">
        <v>12.5</v>
      </c>
      <c r="D40" s="27">
        <v>14.5</v>
      </c>
      <c r="E40" s="27">
        <v>13.5</v>
      </c>
      <c r="F40" s="134"/>
      <c r="G40" s="134"/>
      <c r="H40" s="134"/>
      <c r="I40" s="134"/>
    </row>
    <row r="41" spans="1:9" hidden="1" x14ac:dyDescent="0.25">
      <c r="A41" s="28">
        <v>44622</v>
      </c>
      <c r="B41" s="27">
        <v>14.46</v>
      </c>
      <c r="C41" s="27">
        <v>12.5</v>
      </c>
      <c r="D41" s="27">
        <v>14.5</v>
      </c>
      <c r="E41" s="27">
        <v>13.5</v>
      </c>
      <c r="F41" s="134"/>
      <c r="G41" s="134"/>
      <c r="H41" s="134"/>
      <c r="I41" s="134"/>
    </row>
    <row r="42" spans="1:9" hidden="1" x14ac:dyDescent="0.25">
      <c r="A42" s="28">
        <v>44623</v>
      </c>
      <c r="B42" s="27">
        <v>14.45</v>
      </c>
      <c r="C42" s="27">
        <v>12.5</v>
      </c>
      <c r="D42" s="27">
        <v>14.5</v>
      </c>
      <c r="E42" s="27">
        <v>13.5</v>
      </c>
      <c r="F42" s="134"/>
      <c r="G42" s="134"/>
      <c r="H42" s="134"/>
      <c r="I42" s="134"/>
    </row>
    <row r="43" spans="1:9" hidden="1" x14ac:dyDescent="0.25">
      <c r="A43" s="28">
        <v>44624</v>
      </c>
      <c r="B43" s="27">
        <v>14.21</v>
      </c>
      <c r="C43" s="27">
        <v>12.5</v>
      </c>
      <c r="D43" s="27">
        <v>14.5</v>
      </c>
      <c r="E43" s="27">
        <v>13.5</v>
      </c>
      <c r="F43" s="134"/>
      <c r="G43" s="134"/>
      <c r="H43" s="134"/>
      <c r="I43" s="134"/>
    </row>
    <row r="44" spans="1:9" hidden="1" x14ac:dyDescent="0.25">
      <c r="A44" s="28">
        <v>44625</v>
      </c>
      <c r="B44" s="27">
        <v>14.16</v>
      </c>
      <c r="C44" s="27">
        <v>12.5</v>
      </c>
      <c r="D44" s="27">
        <v>14.5</v>
      </c>
      <c r="E44" s="27">
        <v>13.5</v>
      </c>
      <c r="F44" s="134"/>
      <c r="G44" s="134"/>
      <c r="H44" s="134"/>
      <c r="I44" s="134"/>
    </row>
    <row r="45" spans="1:9" hidden="1" x14ac:dyDescent="0.25">
      <c r="A45" s="28">
        <v>44629</v>
      </c>
      <c r="B45" s="27">
        <v>13.83</v>
      </c>
      <c r="C45" s="27">
        <v>12.5</v>
      </c>
      <c r="D45" s="27">
        <v>14.5</v>
      </c>
      <c r="E45" s="27">
        <v>13.5</v>
      </c>
      <c r="F45" s="134"/>
      <c r="G45" s="134"/>
      <c r="H45" s="134"/>
      <c r="I45" s="134"/>
    </row>
    <row r="46" spans="1:9" hidden="1" x14ac:dyDescent="0.25">
      <c r="A46" s="28">
        <v>44630</v>
      </c>
      <c r="B46" s="27">
        <v>13.81</v>
      </c>
      <c r="C46" s="27">
        <v>12.5</v>
      </c>
      <c r="D46" s="27">
        <v>14.5</v>
      </c>
      <c r="E46" s="27">
        <v>13.5</v>
      </c>
      <c r="F46" s="134"/>
      <c r="G46" s="134"/>
      <c r="H46" s="134"/>
      <c r="I46" s="134"/>
    </row>
    <row r="47" spans="1:9" hidden="1" x14ac:dyDescent="0.25">
      <c r="A47" s="28">
        <v>44631</v>
      </c>
      <c r="B47" s="27">
        <v>13.98</v>
      </c>
      <c r="C47" s="27">
        <v>12.5</v>
      </c>
      <c r="D47" s="27">
        <v>14.5</v>
      </c>
      <c r="E47" s="27">
        <v>13.5</v>
      </c>
      <c r="F47" s="134"/>
      <c r="G47" s="134"/>
      <c r="H47" s="134"/>
      <c r="I47" s="134"/>
    </row>
    <row r="48" spans="1:9" hidden="1" x14ac:dyDescent="0.25">
      <c r="A48" s="28">
        <v>44634</v>
      </c>
      <c r="B48" s="27">
        <v>13.88</v>
      </c>
      <c r="C48" s="27">
        <v>12.5</v>
      </c>
      <c r="D48" s="27">
        <v>14.5</v>
      </c>
      <c r="E48" s="27">
        <v>13.5</v>
      </c>
      <c r="F48" s="134"/>
      <c r="G48" s="134"/>
      <c r="H48" s="134"/>
      <c r="I48" s="134"/>
    </row>
    <row r="49" spans="1:9" hidden="1" x14ac:dyDescent="0.25">
      <c r="A49" s="28">
        <v>44635</v>
      </c>
      <c r="B49" s="27">
        <v>14.16</v>
      </c>
      <c r="C49" s="27">
        <v>12.5</v>
      </c>
      <c r="D49" s="27">
        <v>14.5</v>
      </c>
      <c r="E49" s="27">
        <v>13.5</v>
      </c>
      <c r="F49" s="134"/>
      <c r="G49" s="134"/>
      <c r="H49" s="134"/>
      <c r="I49" s="134"/>
    </row>
    <row r="50" spans="1:9" hidden="1" x14ac:dyDescent="0.25">
      <c r="A50" s="28">
        <v>44636</v>
      </c>
      <c r="B50" s="27">
        <v>14.16</v>
      </c>
      <c r="C50" s="27">
        <v>12.5</v>
      </c>
      <c r="D50" s="27">
        <v>14.5</v>
      </c>
      <c r="E50" s="27">
        <v>13.5</v>
      </c>
      <c r="F50" s="134"/>
      <c r="G50" s="134"/>
      <c r="H50" s="134"/>
      <c r="I50" s="134"/>
    </row>
    <row r="51" spans="1:9" hidden="1" x14ac:dyDescent="0.25">
      <c r="A51" s="28">
        <v>44637</v>
      </c>
      <c r="B51" s="27">
        <v>14.26</v>
      </c>
      <c r="C51" s="27">
        <v>12.5</v>
      </c>
      <c r="D51" s="27">
        <v>14.5</v>
      </c>
      <c r="E51" s="27">
        <v>13.5</v>
      </c>
      <c r="F51" s="134"/>
      <c r="G51" s="134"/>
      <c r="H51" s="134"/>
      <c r="I51" s="134"/>
    </row>
    <row r="52" spans="1:9" hidden="1" x14ac:dyDescent="0.25">
      <c r="A52" s="28">
        <v>44638</v>
      </c>
      <c r="B52" s="27">
        <v>14.35</v>
      </c>
      <c r="C52" s="27">
        <v>12.5</v>
      </c>
      <c r="D52" s="27">
        <v>14.5</v>
      </c>
      <c r="E52" s="27">
        <v>13.5</v>
      </c>
      <c r="F52" s="134"/>
      <c r="G52" s="134"/>
      <c r="H52" s="134"/>
      <c r="I52" s="134"/>
    </row>
    <row r="53" spans="1:9" hidden="1" x14ac:dyDescent="0.25">
      <c r="A53" s="28">
        <v>44644</v>
      </c>
      <c r="B53" s="27">
        <v>14.07</v>
      </c>
      <c r="C53" s="27">
        <v>12.5</v>
      </c>
      <c r="D53" s="27">
        <v>14.5</v>
      </c>
      <c r="E53" s="27">
        <v>13.5</v>
      </c>
      <c r="F53" s="134"/>
      <c r="G53" s="134"/>
      <c r="H53" s="134"/>
      <c r="I53" s="134"/>
    </row>
    <row r="54" spans="1:9" hidden="1" x14ac:dyDescent="0.25">
      <c r="A54" s="28">
        <v>44645</v>
      </c>
      <c r="B54" s="27">
        <v>14.01</v>
      </c>
      <c r="C54" s="27">
        <v>12.5</v>
      </c>
      <c r="D54" s="27">
        <v>14.5</v>
      </c>
      <c r="E54" s="27">
        <v>13.5</v>
      </c>
      <c r="F54" s="134"/>
      <c r="G54" s="134"/>
      <c r="H54" s="134"/>
      <c r="I54" s="134"/>
    </row>
    <row r="55" spans="1:9" hidden="1" x14ac:dyDescent="0.25">
      <c r="A55" s="28">
        <v>44648</v>
      </c>
      <c r="B55" s="27">
        <v>13.84</v>
      </c>
      <c r="C55" s="27">
        <v>12.5</v>
      </c>
      <c r="D55" s="27">
        <v>14.5</v>
      </c>
      <c r="E55" s="27">
        <v>13.5</v>
      </c>
      <c r="F55" s="134"/>
      <c r="G55" s="134"/>
      <c r="H55" s="134"/>
      <c r="I55" s="134"/>
    </row>
    <row r="56" spans="1:9" hidden="1" x14ac:dyDescent="0.25">
      <c r="A56" s="28">
        <v>44649</v>
      </c>
      <c r="B56" s="27">
        <v>13.83</v>
      </c>
      <c r="C56" s="27">
        <v>12.5</v>
      </c>
      <c r="D56" s="27">
        <v>14.5</v>
      </c>
      <c r="E56" s="27">
        <v>13.5</v>
      </c>
      <c r="F56" s="134"/>
      <c r="G56" s="134"/>
      <c r="H56" s="134"/>
      <c r="I56" s="134"/>
    </row>
    <row r="57" spans="1:9" hidden="1" x14ac:dyDescent="0.25">
      <c r="A57" s="28">
        <v>44650</v>
      </c>
      <c r="B57" s="27">
        <v>13.69</v>
      </c>
      <c r="C57" s="27">
        <v>12.5</v>
      </c>
      <c r="D57" s="27">
        <v>14.5</v>
      </c>
      <c r="E57" s="27">
        <v>13.5</v>
      </c>
      <c r="F57" s="134"/>
      <c r="G57" s="134"/>
      <c r="H57" s="134"/>
      <c r="I57" s="134"/>
    </row>
    <row r="58" spans="1:9" hidden="1" x14ac:dyDescent="0.25">
      <c r="A58" s="28">
        <v>44651</v>
      </c>
      <c r="B58" s="27">
        <v>13.7</v>
      </c>
      <c r="C58" s="27">
        <v>12.5</v>
      </c>
      <c r="D58" s="27">
        <v>14.5</v>
      </c>
      <c r="E58" s="27">
        <v>13.5</v>
      </c>
      <c r="F58" s="134"/>
      <c r="G58" s="134"/>
      <c r="H58" s="134"/>
      <c r="I58" s="134"/>
    </row>
    <row r="59" spans="1:9" hidden="1" x14ac:dyDescent="0.25">
      <c r="A59" s="28">
        <v>44652</v>
      </c>
      <c r="B59" s="27">
        <v>13.22</v>
      </c>
      <c r="C59" s="27">
        <v>12.5</v>
      </c>
      <c r="D59" s="27">
        <v>14.5</v>
      </c>
      <c r="E59" s="27">
        <v>13.5</v>
      </c>
      <c r="F59" s="134"/>
      <c r="G59" s="134"/>
      <c r="H59" s="134"/>
      <c r="I59" s="134"/>
    </row>
    <row r="60" spans="1:9" hidden="1" x14ac:dyDescent="0.25">
      <c r="A60" s="28">
        <v>44655</v>
      </c>
      <c r="B60" s="27">
        <v>13.17</v>
      </c>
      <c r="C60" s="27">
        <v>12.5</v>
      </c>
      <c r="D60" s="27">
        <v>14.5</v>
      </c>
      <c r="E60" s="27">
        <v>13.5</v>
      </c>
      <c r="F60" s="134"/>
      <c r="G60" s="134"/>
      <c r="H60" s="134"/>
      <c r="I60" s="134"/>
    </row>
    <row r="61" spans="1:9" hidden="1" x14ac:dyDescent="0.25">
      <c r="A61" s="28">
        <v>44656</v>
      </c>
      <c r="B61" s="27">
        <v>12.99</v>
      </c>
      <c r="C61" s="27">
        <v>12.5</v>
      </c>
      <c r="D61" s="27">
        <v>14.5</v>
      </c>
      <c r="E61" s="27">
        <v>13.5</v>
      </c>
      <c r="F61" s="134"/>
      <c r="G61" s="134"/>
      <c r="H61" s="134"/>
      <c r="I61" s="134"/>
    </row>
    <row r="62" spans="1:9" hidden="1" x14ac:dyDescent="0.25">
      <c r="A62" s="28">
        <v>44657</v>
      </c>
      <c r="B62" s="27">
        <v>12.76</v>
      </c>
      <c r="C62" s="27">
        <v>12.5</v>
      </c>
      <c r="D62" s="27">
        <v>14.5</v>
      </c>
      <c r="E62" s="27">
        <v>13.5</v>
      </c>
      <c r="F62" s="134"/>
      <c r="G62" s="134"/>
      <c r="H62" s="134"/>
      <c r="I62" s="134"/>
    </row>
    <row r="63" spans="1:9" hidden="1" x14ac:dyDescent="0.25">
      <c r="A63" s="28">
        <v>44658</v>
      </c>
      <c r="B63" s="27">
        <v>12.7</v>
      </c>
      <c r="C63" s="27">
        <v>12.5</v>
      </c>
      <c r="D63" s="27">
        <v>14.5</v>
      </c>
      <c r="E63" s="27">
        <v>13.5</v>
      </c>
      <c r="F63" s="134"/>
      <c r="G63" s="134"/>
      <c r="H63" s="134"/>
      <c r="I63" s="134"/>
    </row>
    <row r="64" spans="1:9" hidden="1" x14ac:dyDescent="0.25">
      <c r="A64" s="28">
        <v>44659</v>
      </c>
      <c r="B64" s="27">
        <v>12.87</v>
      </c>
      <c r="C64" s="27">
        <v>12.5</v>
      </c>
      <c r="D64" s="27">
        <v>14.5</v>
      </c>
      <c r="E64" s="27">
        <v>13.5</v>
      </c>
      <c r="F64" s="134"/>
      <c r="G64" s="134"/>
      <c r="H64" s="134"/>
      <c r="I64" s="134"/>
    </row>
    <row r="65" spans="1:9" hidden="1" x14ac:dyDescent="0.25">
      <c r="A65" s="28">
        <v>44662</v>
      </c>
      <c r="B65" s="27">
        <v>13.61</v>
      </c>
      <c r="C65" s="27">
        <v>12.5</v>
      </c>
      <c r="D65" s="27">
        <v>14.5</v>
      </c>
      <c r="E65" s="27">
        <v>13.5</v>
      </c>
      <c r="F65" s="134"/>
      <c r="G65" s="134"/>
      <c r="H65" s="134"/>
      <c r="I65" s="134"/>
    </row>
    <row r="66" spans="1:9" hidden="1" x14ac:dyDescent="0.25">
      <c r="A66" s="28">
        <v>44663</v>
      </c>
      <c r="B66" s="27">
        <v>14.15</v>
      </c>
      <c r="C66" s="27">
        <v>12.5</v>
      </c>
      <c r="D66" s="27">
        <v>14.5</v>
      </c>
      <c r="E66" s="27">
        <v>13.5</v>
      </c>
      <c r="F66" s="134"/>
      <c r="G66" s="134"/>
      <c r="H66" s="134"/>
      <c r="I66" s="134"/>
    </row>
    <row r="67" spans="1:9" hidden="1" x14ac:dyDescent="0.25">
      <c r="A67" s="28">
        <v>44664</v>
      </c>
      <c r="B67" s="27">
        <v>14.03</v>
      </c>
      <c r="C67" s="27">
        <v>12.5</v>
      </c>
      <c r="D67" s="27">
        <v>14.5</v>
      </c>
      <c r="E67" s="27">
        <v>13.5</v>
      </c>
      <c r="F67" s="134"/>
      <c r="G67" s="134"/>
      <c r="H67" s="134"/>
      <c r="I67" s="134"/>
    </row>
    <row r="68" spans="1:9" hidden="1" x14ac:dyDescent="0.25">
      <c r="A68" s="28">
        <v>44665</v>
      </c>
      <c r="B68" s="27">
        <v>14.01</v>
      </c>
      <c r="C68" s="27">
        <v>12.5</v>
      </c>
      <c r="D68" s="27">
        <v>14.5</v>
      </c>
      <c r="E68" s="27">
        <v>13.5</v>
      </c>
      <c r="F68" s="134"/>
      <c r="G68" s="134"/>
      <c r="H68" s="134"/>
      <c r="I68" s="134"/>
    </row>
    <row r="69" spans="1:9" hidden="1" x14ac:dyDescent="0.25">
      <c r="A69" s="28">
        <v>44666</v>
      </c>
      <c r="B69" s="27">
        <v>14.02</v>
      </c>
      <c r="C69" s="27">
        <v>12.5</v>
      </c>
      <c r="D69" s="27">
        <v>14.5</v>
      </c>
      <c r="E69" s="27">
        <v>13.5</v>
      </c>
      <c r="F69" s="134"/>
      <c r="G69" s="134"/>
      <c r="H69" s="134"/>
      <c r="I69" s="134"/>
    </row>
    <row r="70" spans="1:9" hidden="1" x14ac:dyDescent="0.25">
      <c r="A70" s="28">
        <v>44669</v>
      </c>
      <c r="B70" s="27">
        <v>13.95</v>
      </c>
      <c r="C70" s="27">
        <v>12.5</v>
      </c>
      <c r="D70" s="27">
        <v>14.5</v>
      </c>
      <c r="E70" s="27">
        <v>13.5</v>
      </c>
      <c r="F70" s="134"/>
      <c r="G70" s="134"/>
      <c r="H70" s="134"/>
      <c r="I70" s="134"/>
    </row>
    <row r="71" spans="1:9" hidden="1" x14ac:dyDescent="0.25">
      <c r="A71" s="28">
        <v>44670</v>
      </c>
      <c r="B71" s="27">
        <v>13.97</v>
      </c>
      <c r="C71" s="27">
        <v>12.5</v>
      </c>
      <c r="D71" s="27">
        <v>14.5</v>
      </c>
      <c r="E71" s="27">
        <v>13.5</v>
      </c>
      <c r="F71" s="134"/>
      <c r="G71" s="134"/>
      <c r="H71" s="134"/>
      <c r="I71" s="134"/>
    </row>
    <row r="72" spans="1:9" hidden="1" x14ac:dyDescent="0.25">
      <c r="A72" s="28">
        <v>44671</v>
      </c>
      <c r="B72" s="27">
        <v>13.99</v>
      </c>
      <c r="C72" s="27">
        <v>12.5</v>
      </c>
      <c r="D72" s="27">
        <v>14.5</v>
      </c>
      <c r="E72" s="27">
        <v>13.5</v>
      </c>
      <c r="F72" s="134"/>
      <c r="G72" s="134"/>
      <c r="H72" s="134"/>
      <c r="I72" s="134"/>
    </row>
    <row r="73" spans="1:9" hidden="1" x14ac:dyDescent="0.25">
      <c r="A73" s="28">
        <v>44672</v>
      </c>
      <c r="B73" s="27">
        <v>14.05</v>
      </c>
      <c r="C73" s="27">
        <v>12.5</v>
      </c>
      <c r="D73" s="27">
        <v>14.5</v>
      </c>
      <c r="E73" s="27">
        <v>13.5</v>
      </c>
      <c r="F73" s="134"/>
      <c r="G73" s="134"/>
      <c r="H73" s="134"/>
      <c r="I73" s="134"/>
    </row>
    <row r="74" spans="1:9" hidden="1" x14ac:dyDescent="0.25">
      <c r="A74" s="28">
        <v>44673</v>
      </c>
      <c r="B74" s="27">
        <v>13.97</v>
      </c>
      <c r="C74" s="27">
        <v>12.5</v>
      </c>
      <c r="D74" s="27">
        <v>14.5</v>
      </c>
      <c r="E74" s="27">
        <v>13.5</v>
      </c>
      <c r="F74" s="134"/>
      <c r="G74" s="134"/>
      <c r="H74" s="134"/>
      <c r="I74" s="134"/>
    </row>
    <row r="75" spans="1:9" hidden="1" x14ac:dyDescent="0.25">
      <c r="A75" s="28">
        <v>44676</v>
      </c>
      <c r="B75" s="27">
        <v>13.98</v>
      </c>
      <c r="C75" s="27">
        <v>12.5</v>
      </c>
      <c r="D75" s="27">
        <v>14.5</v>
      </c>
      <c r="E75" s="27">
        <v>13.5</v>
      </c>
      <c r="F75" s="134"/>
      <c r="G75" s="134"/>
      <c r="H75" s="134"/>
      <c r="I75" s="134"/>
    </row>
    <row r="76" spans="1:9" hidden="1" x14ac:dyDescent="0.25">
      <c r="A76" s="28">
        <v>44677</v>
      </c>
      <c r="B76" s="27">
        <v>14.43</v>
      </c>
      <c r="C76" s="27">
        <v>13</v>
      </c>
      <c r="D76" s="27">
        <v>15</v>
      </c>
      <c r="E76" s="27">
        <v>14</v>
      </c>
      <c r="F76" s="134"/>
      <c r="G76" s="134"/>
      <c r="H76" s="134"/>
      <c r="I76" s="134"/>
    </row>
    <row r="77" spans="1:9" hidden="1" x14ac:dyDescent="0.25">
      <c r="A77" s="28">
        <v>44678</v>
      </c>
      <c r="B77" s="27">
        <v>14.38</v>
      </c>
      <c r="C77" s="27">
        <v>13</v>
      </c>
      <c r="D77" s="27">
        <v>15</v>
      </c>
      <c r="E77" s="27">
        <v>14</v>
      </c>
      <c r="F77" s="134"/>
      <c r="G77" s="134"/>
      <c r="H77" s="134"/>
      <c r="I77" s="134"/>
    </row>
    <row r="78" spans="1:9" hidden="1" x14ac:dyDescent="0.25">
      <c r="A78" s="28">
        <v>44679</v>
      </c>
      <c r="B78" s="27">
        <v>14.42</v>
      </c>
      <c r="C78" s="27">
        <v>13</v>
      </c>
      <c r="D78" s="27">
        <v>15</v>
      </c>
      <c r="E78" s="27">
        <v>14</v>
      </c>
      <c r="F78" s="134"/>
      <c r="G78" s="134"/>
      <c r="H78" s="134"/>
      <c r="I78" s="134"/>
    </row>
    <row r="79" spans="1:9" hidden="1" x14ac:dyDescent="0.25">
      <c r="A79" s="28">
        <v>44680</v>
      </c>
      <c r="B79" s="27">
        <v>14.53</v>
      </c>
      <c r="C79" s="27">
        <v>13</v>
      </c>
      <c r="D79" s="27">
        <v>15</v>
      </c>
      <c r="E79" s="27">
        <v>14</v>
      </c>
      <c r="F79" s="134"/>
      <c r="G79" s="134"/>
      <c r="H79" s="134"/>
      <c r="I79" s="134"/>
    </row>
    <row r="80" spans="1:9" hidden="1" x14ac:dyDescent="0.25">
      <c r="A80" s="28">
        <v>44684</v>
      </c>
      <c r="B80" s="27">
        <v>14.46</v>
      </c>
      <c r="C80" s="27">
        <v>13</v>
      </c>
      <c r="D80" s="27">
        <v>15</v>
      </c>
      <c r="E80" s="27">
        <v>14</v>
      </c>
      <c r="F80" s="134"/>
      <c r="G80" s="134"/>
      <c r="H80" s="134"/>
      <c r="I80" s="134"/>
    </row>
    <row r="81" spans="1:9" hidden="1" x14ac:dyDescent="0.25">
      <c r="A81" s="28">
        <v>44685</v>
      </c>
      <c r="B81" s="27">
        <v>14.44</v>
      </c>
      <c r="C81" s="27">
        <v>13</v>
      </c>
      <c r="D81" s="27">
        <v>15</v>
      </c>
      <c r="E81" s="27">
        <v>14</v>
      </c>
      <c r="F81" s="134"/>
      <c r="G81" s="134"/>
      <c r="H81" s="134"/>
      <c r="I81" s="134"/>
    </row>
    <row r="82" spans="1:9" hidden="1" x14ac:dyDescent="0.25">
      <c r="A82" s="28">
        <v>44686</v>
      </c>
      <c r="B82" s="27">
        <v>14.37</v>
      </c>
      <c r="C82" s="27">
        <v>13</v>
      </c>
      <c r="D82" s="27">
        <v>15</v>
      </c>
      <c r="E82" s="27">
        <v>14</v>
      </c>
      <c r="F82" s="134"/>
      <c r="G82" s="134"/>
      <c r="H82" s="134"/>
      <c r="I82" s="134"/>
    </row>
    <row r="83" spans="1:9" hidden="1" x14ac:dyDescent="0.25">
      <c r="A83" s="28">
        <v>44687</v>
      </c>
      <c r="B83" s="27">
        <v>14.44</v>
      </c>
      <c r="C83" s="27">
        <v>13</v>
      </c>
      <c r="D83" s="27">
        <v>15</v>
      </c>
      <c r="E83" s="27">
        <v>14</v>
      </c>
      <c r="F83" s="134"/>
      <c r="G83" s="134"/>
      <c r="H83" s="134"/>
      <c r="I83" s="134"/>
    </row>
    <row r="84" spans="1:9" hidden="1" x14ac:dyDescent="0.25">
      <c r="A84" s="28">
        <v>44692</v>
      </c>
      <c r="B84" s="27">
        <v>14.14</v>
      </c>
      <c r="C84" s="27">
        <v>13</v>
      </c>
      <c r="D84" s="27">
        <v>15</v>
      </c>
      <c r="E84" s="27">
        <v>14</v>
      </c>
      <c r="F84" s="134"/>
      <c r="G84" s="134"/>
      <c r="H84" s="134"/>
      <c r="I84" s="134"/>
    </row>
    <row r="85" spans="1:9" hidden="1" x14ac:dyDescent="0.25">
      <c r="A85" s="28">
        <v>44693</v>
      </c>
      <c r="B85" s="27">
        <v>13.61</v>
      </c>
      <c r="C85" s="27">
        <v>13</v>
      </c>
      <c r="D85" s="27">
        <v>15</v>
      </c>
      <c r="E85" s="27">
        <v>14</v>
      </c>
      <c r="F85" s="134"/>
      <c r="G85" s="134"/>
      <c r="H85" s="134"/>
      <c r="I85" s="134"/>
    </row>
    <row r="86" spans="1:9" hidden="1" x14ac:dyDescent="0.25">
      <c r="A86" s="28">
        <v>44694</v>
      </c>
      <c r="B86" s="27">
        <v>13.51</v>
      </c>
      <c r="C86" s="27">
        <v>13</v>
      </c>
      <c r="D86" s="27">
        <v>15</v>
      </c>
      <c r="E86" s="27">
        <v>14</v>
      </c>
      <c r="F86" s="134"/>
      <c r="G86" s="134"/>
      <c r="H86" s="134"/>
      <c r="I86" s="134"/>
    </row>
    <row r="87" spans="1:9" hidden="1" x14ac:dyDescent="0.25">
      <c r="A87" s="28">
        <v>44697</v>
      </c>
      <c r="B87" s="27">
        <v>13.81</v>
      </c>
      <c r="C87" s="27">
        <v>13</v>
      </c>
      <c r="D87" s="27">
        <v>15</v>
      </c>
      <c r="E87" s="27">
        <v>14</v>
      </c>
      <c r="F87" s="134"/>
      <c r="G87" s="134"/>
      <c r="H87" s="134"/>
      <c r="I87" s="134"/>
    </row>
    <row r="88" spans="1:9" hidden="1" x14ac:dyDescent="0.25">
      <c r="A88" s="28">
        <v>44698</v>
      </c>
      <c r="B88" s="27">
        <v>14.11</v>
      </c>
      <c r="C88" s="27">
        <v>13</v>
      </c>
      <c r="D88" s="27">
        <v>15</v>
      </c>
      <c r="E88" s="27">
        <v>14</v>
      </c>
      <c r="F88" s="134"/>
      <c r="G88" s="134"/>
      <c r="H88" s="134"/>
      <c r="I88" s="134"/>
    </row>
    <row r="89" spans="1:9" hidden="1" x14ac:dyDescent="0.25">
      <c r="A89" s="28">
        <v>44699</v>
      </c>
      <c r="B89" s="27">
        <v>14.27</v>
      </c>
      <c r="C89" s="27">
        <v>13</v>
      </c>
      <c r="D89" s="27">
        <v>15</v>
      </c>
      <c r="E89" s="27">
        <v>14</v>
      </c>
      <c r="F89" s="134"/>
      <c r="G89" s="134"/>
      <c r="H89" s="134"/>
      <c r="I89" s="134"/>
    </row>
    <row r="90" spans="1:9" hidden="1" x14ac:dyDescent="0.25">
      <c r="A90" s="28">
        <v>44700</v>
      </c>
      <c r="B90" s="27">
        <v>14.35</v>
      </c>
      <c r="C90" s="27">
        <v>13</v>
      </c>
      <c r="D90" s="27">
        <v>15</v>
      </c>
      <c r="E90" s="27">
        <v>14</v>
      </c>
      <c r="F90" s="134"/>
      <c r="G90" s="134"/>
      <c r="H90" s="134"/>
      <c r="I90" s="134"/>
    </row>
    <row r="91" spans="1:9" hidden="1" x14ac:dyDescent="0.25">
      <c r="A91" s="28">
        <v>44701</v>
      </c>
      <c r="B91" s="27">
        <v>14.16</v>
      </c>
      <c r="C91" s="27">
        <v>13</v>
      </c>
      <c r="D91" s="27">
        <v>15</v>
      </c>
      <c r="E91" s="27">
        <v>14</v>
      </c>
      <c r="F91" s="134"/>
      <c r="G91" s="134"/>
      <c r="H91" s="134"/>
      <c r="I91" s="134"/>
    </row>
    <row r="92" spans="1:9" hidden="1" x14ac:dyDescent="0.25">
      <c r="A92" s="28">
        <v>44704</v>
      </c>
      <c r="B92" s="27">
        <v>14.52</v>
      </c>
      <c r="C92" s="27">
        <v>13</v>
      </c>
      <c r="D92" s="27">
        <v>15</v>
      </c>
      <c r="E92" s="27">
        <v>14</v>
      </c>
      <c r="F92" s="134"/>
      <c r="G92" s="134"/>
      <c r="H92" s="134"/>
      <c r="I92" s="134"/>
    </row>
    <row r="93" spans="1:9" hidden="1" x14ac:dyDescent="0.25">
      <c r="A93" s="28">
        <v>44705</v>
      </c>
      <c r="B93" s="27">
        <v>14.85</v>
      </c>
      <c r="C93" s="27">
        <v>13</v>
      </c>
      <c r="D93" s="27">
        <v>15</v>
      </c>
      <c r="E93" s="27">
        <v>14</v>
      </c>
      <c r="F93" s="134"/>
      <c r="G93" s="134"/>
      <c r="H93" s="134"/>
      <c r="I93" s="134"/>
    </row>
    <row r="94" spans="1:9" hidden="1" x14ac:dyDescent="0.25">
      <c r="A94" s="28">
        <v>44706</v>
      </c>
      <c r="B94" s="27">
        <v>14.89</v>
      </c>
      <c r="C94" s="27">
        <v>13</v>
      </c>
      <c r="D94" s="27">
        <v>15</v>
      </c>
      <c r="E94" s="27">
        <v>14</v>
      </c>
      <c r="F94" s="134"/>
      <c r="G94" s="134"/>
      <c r="H94" s="134"/>
      <c r="I94" s="134"/>
    </row>
    <row r="95" spans="1:9" hidden="1" x14ac:dyDescent="0.25">
      <c r="A95" s="28">
        <v>44707</v>
      </c>
      <c r="B95" s="27">
        <v>14.87</v>
      </c>
      <c r="C95" s="27">
        <v>13</v>
      </c>
      <c r="D95" s="27">
        <v>15</v>
      </c>
      <c r="E95" s="27">
        <v>14</v>
      </c>
      <c r="F95" s="134"/>
      <c r="G95" s="134"/>
      <c r="H95" s="134"/>
      <c r="I95" s="134"/>
    </row>
    <row r="96" spans="1:9" hidden="1" x14ac:dyDescent="0.25">
      <c r="A96" s="28">
        <v>44708</v>
      </c>
      <c r="B96" s="27">
        <v>14.92</v>
      </c>
      <c r="C96" s="27">
        <v>13</v>
      </c>
      <c r="D96" s="27">
        <v>15</v>
      </c>
      <c r="E96" s="27">
        <v>14</v>
      </c>
      <c r="F96" s="134"/>
      <c r="G96" s="134"/>
      <c r="H96" s="134"/>
      <c r="I96" s="134"/>
    </row>
    <row r="97" spans="1:9" hidden="1" x14ac:dyDescent="0.25">
      <c r="A97" s="28">
        <v>44711</v>
      </c>
      <c r="B97" s="27">
        <v>14.79</v>
      </c>
      <c r="C97" s="27">
        <v>13</v>
      </c>
      <c r="D97" s="27">
        <v>15</v>
      </c>
      <c r="E97" s="27">
        <v>14</v>
      </c>
      <c r="F97" s="134"/>
      <c r="G97" s="134"/>
      <c r="H97" s="134"/>
      <c r="I97" s="134"/>
    </row>
    <row r="98" spans="1:9" hidden="1" x14ac:dyDescent="0.25">
      <c r="A98" s="28">
        <v>44712</v>
      </c>
      <c r="B98" s="27">
        <v>14.89</v>
      </c>
      <c r="C98" s="27">
        <v>13</v>
      </c>
      <c r="D98" s="27">
        <v>15</v>
      </c>
      <c r="E98" s="27">
        <v>14</v>
      </c>
      <c r="F98" s="134"/>
      <c r="G98" s="134"/>
      <c r="H98" s="134"/>
      <c r="I98" s="134"/>
    </row>
    <row r="99" spans="1:9" hidden="1" x14ac:dyDescent="0.25">
      <c r="A99" s="28">
        <v>44713</v>
      </c>
      <c r="B99" s="27">
        <v>14.88</v>
      </c>
      <c r="C99" s="27">
        <v>13</v>
      </c>
      <c r="D99" s="27">
        <v>15</v>
      </c>
      <c r="E99" s="27">
        <v>14</v>
      </c>
      <c r="F99" s="134"/>
      <c r="G99" s="134"/>
      <c r="H99" s="134"/>
      <c r="I99" s="134"/>
    </row>
    <row r="100" spans="1:9" hidden="1" x14ac:dyDescent="0.25">
      <c r="A100" s="28">
        <v>44714</v>
      </c>
      <c r="B100" s="27">
        <v>14.55</v>
      </c>
      <c r="C100" s="27">
        <v>13</v>
      </c>
      <c r="D100" s="27">
        <v>15</v>
      </c>
      <c r="E100" s="27">
        <v>14</v>
      </c>
      <c r="F100" s="134"/>
      <c r="G100" s="134"/>
      <c r="H100" s="134"/>
      <c r="I100" s="134"/>
    </row>
    <row r="101" spans="1:9" hidden="1" x14ac:dyDescent="0.25">
      <c r="A101" s="28">
        <v>44715</v>
      </c>
      <c r="B101" s="27">
        <v>14.58</v>
      </c>
      <c r="C101" s="27">
        <v>13</v>
      </c>
      <c r="D101" s="27">
        <v>15</v>
      </c>
      <c r="E101" s="27">
        <v>14</v>
      </c>
      <c r="F101" s="134"/>
      <c r="G101" s="134"/>
      <c r="H101" s="134"/>
      <c r="I101" s="134"/>
    </row>
    <row r="102" spans="1:9" hidden="1" x14ac:dyDescent="0.25">
      <c r="A102" s="28">
        <v>44718</v>
      </c>
      <c r="B102" s="27">
        <v>14.26</v>
      </c>
      <c r="C102" s="27">
        <v>13</v>
      </c>
      <c r="D102" s="27">
        <v>15</v>
      </c>
      <c r="E102" s="27">
        <v>14</v>
      </c>
      <c r="F102" s="134"/>
      <c r="G102" s="134"/>
      <c r="H102" s="134"/>
      <c r="I102" s="134"/>
    </row>
    <row r="103" spans="1:9" hidden="1" x14ac:dyDescent="0.25">
      <c r="A103" s="28">
        <v>44719</v>
      </c>
      <c r="B103" s="27">
        <v>13.95</v>
      </c>
      <c r="C103" s="27">
        <v>13</v>
      </c>
      <c r="D103" s="27">
        <v>15</v>
      </c>
      <c r="E103" s="27">
        <v>14</v>
      </c>
      <c r="F103" s="134"/>
      <c r="G103" s="134"/>
      <c r="H103" s="134"/>
      <c r="I103" s="134"/>
    </row>
    <row r="104" spans="1:9" hidden="1" x14ac:dyDescent="0.25">
      <c r="A104" s="28">
        <v>44720</v>
      </c>
      <c r="B104" s="27">
        <v>13.68</v>
      </c>
      <c r="C104" s="27">
        <v>13</v>
      </c>
      <c r="D104" s="27">
        <v>15</v>
      </c>
      <c r="E104" s="27">
        <v>14</v>
      </c>
      <c r="F104" s="134"/>
      <c r="G104" s="134"/>
      <c r="H104" s="134"/>
      <c r="I104" s="134"/>
    </row>
    <row r="105" spans="1:9" hidden="1" x14ac:dyDescent="0.25">
      <c r="A105" s="28">
        <v>44721</v>
      </c>
      <c r="B105" s="27">
        <v>13.64</v>
      </c>
      <c r="C105" s="27">
        <v>13</v>
      </c>
      <c r="D105" s="27">
        <v>15</v>
      </c>
      <c r="E105" s="27">
        <v>14</v>
      </c>
      <c r="F105" s="134"/>
      <c r="G105" s="134"/>
      <c r="H105" s="134"/>
      <c r="I105" s="134"/>
    </row>
    <row r="106" spans="1:9" hidden="1" x14ac:dyDescent="0.25">
      <c r="A106" s="28">
        <v>44722</v>
      </c>
      <c r="B106" s="27">
        <v>13.42</v>
      </c>
      <c r="C106" s="27">
        <v>13</v>
      </c>
      <c r="D106" s="27">
        <v>15</v>
      </c>
      <c r="E106" s="27">
        <v>14</v>
      </c>
      <c r="F106" s="134"/>
      <c r="G106" s="134"/>
      <c r="H106" s="134"/>
      <c r="I106" s="134"/>
    </row>
    <row r="107" spans="1:9" hidden="1" x14ac:dyDescent="0.25">
      <c r="A107" s="28">
        <v>44725</v>
      </c>
      <c r="B107" s="27">
        <v>13.33</v>
      </c>
      <c r="C107" s="27">
        <v>13</v>
      </c>
      <c r="D107" s="27">
        <v>15</v>
      </c>
      <c r="E107" s="27">
        <v>14</v>
      </c>
      <c r="F107" s="134"/>
      <c r="G107" s="134"/>
      <c r="H107" s="134"/>
      <c r="I107" s="134"/>
    </row>
    <row r="108" spans="1:9" hidden="1" x14ac:dyDescent="0.25">
      <c r="A108" s="28">
        <v>44726</v>
      </c>
      <c r="B108" s="27">
        <v>13.25</v>
      </c>
      <c r="C108" s="27">
        <v>13</v>
      </c>
      <c r="D108" s="27">
        <v>15</v>
      </c>
      <c r="E108" s="27">
        <v>14</v>
      </c>
      <c r="F108" s="134"/>
      <c r="G108" s="134"/>
      <c r="H108" s="134"/>
      <c r="I108" s="134"/>
    </row>
    <row r="109" spans="1:9" hidden="1" x14ac:dyDescent="0.25">
      <c r="A109" s="28">
        <v>44727</v>
      </c>
      <c r="B109" s="27">
        <v>13.2</v>
      </c>
      <c r="C109" s="27">
        <v>13</v>
      </c>
      <c r="D109" s="27">
        <v>15</v>
      </c>
      <c r="E109" s="27">
        <v>14</v>
      </c>
      <c r="F109" s="134"/>
      <c r="G109" s="134"/>
      <c r="H109" s="134"/>
      <c r="I109" s="134"/>
    </row>
    <row r="110" spans="1:9" hidden="1" x14ac:dyDescent="0.25">
      <c r="A110" s="28">
        <v>44728</v>
      </c>
      <c r="B110" s="27">
        <v>13.11</v>
      </c>
      <c r="C110" s="27">
        <v>13</v>
      </c>
      <c r="D110" s="27">
        <v>15</v>
      </c>
      <c r="E110" s="27">
        <v>14</v>
      </c>
      <c r="F110" s="134"/>
      <c r="G110" s="134"/>
      <c r="H110" s="134"/>
      <c r="I110" s="134"/>
    </row>
    <row r="111" spans="1:9" hidden="1" x14ac:dyDescent="0.25">
      <c r="A111" s="28">
        <v>44729</v>
      </c>
      <c r="B111" s="27">
        <v>13.07</v>
      </c>
      <c r="C111" s="27">
        <v>13</v>
      </c>
      <c r="D111" s="27">
        <v>15</v>
      </c>
      <c r="E111" s="27">
        <v>14</v>
      </c>
      <c r="F111" s="134"/>
      <c r="G111" s="134"/>
      <c r="H111" s="134"/>
      <c r="I111" s="134"/>
    </row>
    <row r="112" spans="1:9" hidden="1" x14ac:dyDescent="0.25">
      <c r="A112" s="28">
        <v>44732</v>
      </c>
      <c r="B112" s="27">
        <v>13.42</v>
      </c>
      <c r="C112" s="27">
        <v>13</v>
      </c>
      <c r="D112" s="27">
        <v>15</v>
      </c>
      <c r="E112" s="27">
        <v>14</v>
      </c>
      <c r="F112" s="134"/>
      <c r="G112" s="134"/>
      <c r="H112" s="134"/>
      <c r="I112" s="134"/>
    </row>
    <row r="113" spans="1:9" hidden="1" x14ac:dyDescent="0.25">
      <c r="A113" s="28">
        <v>44733</v>
      </c>
      <c r="B113" s="27">
        <v>13.11</v>
      </c>
      <c r="C113" s="27">
        <v>13</v>
      </c>
      <c r="D113" s="27">
        <v>15</v>
      </c>
      <c r="E113" s="27">
        <v>14</v>
      </c>
      <c r="F113" s="134"/>
      <c r="G113" s="134"/>
      <c r="H113" s="134"/>
      <c r="I113" s="134"/>
    </row>
    <row r="114" spans="1:9" hidden="1" x14ac:dyDescent="0.25">
      <c r="A114" s="28">
        <v>44734</v>
      </c>
      <c r="B114" s="27">
        <v>13.08</v>
      </c>
      <c r="C114" s="27">
        <v>13</v>
      </c>
      <c r="D114" s="27">
        <v>15</v>
      </c>
      <c r="E114" s="27">
        <v>14</v>
      </c>
      <c r="F114" s="134"/>
      <c r="G114" s="134"/>
      <c r="H114" s="134"/>
      <c r="I114" s="134"/>
    </row>
    <row r="115" spans="1:9" hidden="1" x14ac:dyDescent="0.25">
      <c r="A115" s="28">
        <v>44735</v>
      </c>
      <c r="B115" s="27">
        <v>13.09</v>
      </c>
      <c r="C115" s="27">
        <v>13</v>
      </c>
      <c r="D115" s="27">
        <v>15</v>
      </c>
      <c r="E115" s="27">
        <v>14</v>
      </c>
      <c r="F115" s="134"/>
      <c r="G115" s="134"/>
      <c r="H115" s="134"/>
      <c r="I115" s="134"/>
    </row>
    <row r="116" spans="1:9" hidden="1" x14ac:dyDescent="0.25">
      <c r="A116" s="28">
        <v>44736</v>
      </c>
      <c r="B116" s="27">
        <v>13.07</v>
      </c>
      <c r="C116" s="27">
        <v>13</v>
      </c>
      <c r="D116" s="27">
        <v>15</v>
      </c>
      <c r="E116" s="27">
        <v>14</v>
      </c>
      <c r="F116" s="134"/>
      <c r="G116" s="134"/>
      <c r="H116" s="134"/>
      <c r="I116" s="134"/>
    </row>
    <row r="117" spans="1:9" hidden="1" x14ac:dyDescent="0.25">
      <c r="A117" s="28">
        <v>44739</v>
      </c>
      <c r="B117" s="27">
        <v>13.08</v>
      </c>
      <c r="C117" s="27">
        <v>13</v>
      </c>
      <c r="D117" s="27">
        <v>15</v>
      </c>
      <c r="E117" s="27">
        <v>14</v>
      </c>
      <c r="F117" s="134"/>
      <c r="G117" s="134"/>
      <c r="H117" s="134"/>
      <c r="I117" s="134"/>
    </row>
    <row r="118" spans="1:9" hidden="1" x14ac:dyDescent="0.25">
      <c r="A118" s="28">
        <v>44740</v>
      </c>
      <c r="B118" s="27">
        <v>13.23</v>
      </c>
      <c r="C118" s="27">
        <v>13</v>
      </c>
      <c r="D118" s="27">
        <v>15</v>
      </c>
      <c r="E118" s="27">
        <v>14</v>
      </c>
      <c r="F118" s="134"/>
      <c r="G118" s="134"/>
      <c r="H118" s="134"/>
      <c r="I118" s="134"/>
    </row>
    <row r="119" spans="1:9" hidden="1" x14ac:dyDescent="0.25">
      <c r="A119" s="28">
        <v>44741</v>
      </c>
      <c r="B119" s="27">
        <v>13.22</v>
      </c>
      <c r="C119" s="27">
        <v>13</v>
      </c>
      <c r="D119" s="27">
        <v>15</v>
      </c>
      <c r="E119" s="27">
        <v>14</v>
      </c>
      <c r="F119" s="134"/>
      <c r="G119" s="134"/>
      <c r="H119" s="134"/>
      <c r="I119" s="134"/>
    </row>
    <row r="120" spans="1:9" hidden="1" x14ac:dyDescent="0.25">
      <c r="A120" s="28">
        <v>44742</v>
      </c>
      <c r="B120" s="27">
        <v>13.39</v>
      </c>
      <c r="C120" s="27">
        <v>13</v>
      </c>
      <c r="D120" s="27">
        <v>15</v>
      </c>
      <c r="E120" s="27">
        <v>14</v>
      </c>
      <c r="F120" s="134"/>
      <c r="G120" s="134"/>
      <c r="H120" s="134"/>
      <c r="I120" s="134"/>
    </row>
    <row r="121" spans="1:9" hidden="1" x14ac:dyDescent="0.25">
      <c r="A121" s="28">
        <v>44743</v>
      </c>
      <c r="B121" s="27">
        <v>13.06</v>
      </c>
      <c r="C121" s="27">
        <v>13</v>
      </c>
      <c r="D121" s="27">
        <v>15</v>
      </c>
      <c r="E121" s="27">
        <v>14</v>
      </c>
      <c r="F121" s="134"/>
      <c r="G121" s="134"/>
      <c r="H121" s="134"/>
      <c r="I121" s="134"/>
    </row>
    <row r="122" spans="1:9" hidden="1" x14ac:dyDescent="0.25">
      <c r="A122" s="28">
        <v>44746</v>
      </c>
      <c r="B122" s="27">
        <v>13.05</v>
      </c>
      <c r="C122" s="27">
        <v>13</v>
      </c>
      <c r="D122" s="27">
        <v>15</v>
      </c>
      <c r="E122" s="27">
        <v>14</v>
      </c>
      <c r="F122" s="134"/>
      <c r="G122" s="134"/>
      <c r="H122" s="134"/>
      <c r="I122" s="134"/>
    </row>
    <row r="123" spans="1:9" hidden="1" x14ac:dyDescent="0.25">
      <c r="A123" s="28">
        <v>44747</v>
      </c>
      <c r="B123" s="27">
        <v>13.01</v>
      </c>
      <c r="C123" s="27">
        <v>13</v>
      </c>
      <c r="D123" s="27">
        <v>15</v>
      </c>
      <c r="E123" s="27">
        <v>14</v>
      </c>
      <c r="F123" s="134"/>
      <c r="G123" s="134"/>
      <c r="H123" s="134"/>
      <c r="I123" s="134"/>
    </row>
    <row r="124" spans="1:9" hidden="1" x14ac:dyDescent="0.25">
      <c r="A124" s="28">
        <v>44749</v>
      </c>
      <c r="B124" s="27">
        <v>12.98</v>
      </c>
      <c r="C124" s="27">
        <v>13</v>
      </c>
      <c r="D124" s="27">
        <v>15</v>
      </c>
      <c r="E124" s="27">
        <v>14</v>
      </c>
      <c r="F124" s="134"/>
      <c r="G124" s="134"/>
      <c r="H124" s="134"/>
      <c r="I124" s="134"/>
    </row>
    <row r="125" spans="1:9" hidden="1" x14ac:dyDescent="0.25">
      <c r="A125" s="28">
        <v>44750</v>
      </c>
      <c r="B125" s="27">
        <v>12.8</v>
      </c>
      <c r="C125" s="27">
        <v>13</v>
      </c>
      <c r="D125" s="27">
        <v>15</v>
      </c>
      <c r="E125" s="27">
        <v>14</v>
      </c>
      <c r="F125" s="134"/>
      <c r="G125" s="134"/>
      <c r="H125" s="134"/>
      <c r="I125" s="134"/>
    </row>
    <row r="126" spans="1:9" hidden="1" x14ac:dyDescent="0.25">
      <c r="A126" s="28">
        <v>44753</v>
      </c>
      <c r="B126" s="27">
        <v>12.98</v>
      </c>
      <c r="C126" s="27">
        <v>13</v>
      </c>
      <c r="D126" s="27">
        <v>15</v>
      </c>
      <c r="E126" s="27">
        <v>14</v>
      </c>
      <c r="F126" s="134"/>
      <c r="G126" s="134"/>
      <c r="H126" s="134"/>
      <c r="I126" s="134"/>
    </row>
    <row r="127" spans="1:9" hidden="1" x14ac:dyDescent="0.25">
      <c r="A127" s="28">
        <v>44754</v>
      </c>
      <c r="B127" s="27">
        <v>12.98</v>
      </c>
      <c r="C127" s="27">
        <v>13</v>
      </c>
      <c r="D127" s="27">
        <v>15</v>
      </c>
      <c r="E127" s="27">
        <v>14</v>
      </c>
      <c r="F127" s="134"/>
      <c r="G127" s="134"/>
      <c r="H127" s="134"/>
      <c r="I127" s="134"/>
    </row>
    <row r="128" spans="1:9" hidden="1" x14ac:dyDescent="0.25">
      <c r="A128" s="28">
        <v>44755</v>
      </c>
      <c r="B128" s="27">
        <v>13</v>
      </c>
      <c r="C128" s="27">
        <v>13</v>
      </c>
      <c r="D128" s="27">
        <v>15</v>
      </c>
      <c r="E128" s="27">
        <v>14</v>
      </c>
      <c r="F128" s="134"/>
      <c r="G128" s="134"/>
      <c r="H128" s="134"/>
      <c r="I128" s="134"/>
    </row>
    <row r="129" spans="1:9" hidden="1" x14ac:dyDescent="0.25">
      <c r="A129" s="28">
        <v>44756</v>
      </c>
      <c r="B129" s="27">
        <v>13</v>
      </c>
      <c r="C129" s="27">
        <v>13</v>
      </c>
      <c r="D129" s="27">
        <v>15</v>
      </c>
      <c r="E129" s="27">
        <v>14</v>
      </c>
      <c r="F129" s="134"/>
      <c r="G129" s="134"/>
      <c r="H129" s="134"/>
      <c r="I129" s="134"/>
    </row>
    <row r="130" spans="1:9" hidden="1" x14ac:dyDescent="0.25">
      <c r="A130" s="28">
        <v>44757</v>
      </c>
      <c r="B130" s="27">
        <v>13</v>
      </c>
      <c r="C130" s="27">
        <v>13</v>
      </c>
      <c r="D130" s="27">
        <v>15</v>
      </c>
      <c r="E130" s="27">
        <v>14</v>
      </c>
      <c r="F130" s="134"/>
      <c r="G130" s="134"/>
      <c r="H130" s="134"/>
      <c r="I130" s="134"/>
    </row>
    <row r="131" spans="1:9" hidden="1" x14ac:dyDescent="0.25">
      <c r="A131" s="28">
        <v>44760</v>
      </c>
      <c r="B131" s="27">
        <v>13</v>
      </c>
      <c r="C131" s="27">
        <v>13</v>
      </c>
      <c r="D131" s="27">
        <v>15</v>
      </c>
      <c r="E131" s="27">
        <v>14</v>
      </c>
      <c r="F131" s="134"/>
      <c r="G131" s="134"/>
      <c r="H131" s="134"/>
      <c r="I131" s="134"/>
    </row>
    <row r="132" spans="1:9" hidden="1" x14ac:dyDescent="0.25">
      <c r="A132" s="28">
        <v>44761</v>
      </c>
      <c r="B132" s="27">
        <v>13</v>
      </c>
      <c r="C132" s="27">
        <v>13</v>
      </c>
      <c r="D132" s="27">
        <v>15</v>
      </c>
      <c r="E132" s="27">
        <v>14</v>
      </c>
      <c r="F132" s="134"/>
      <c r="G132" s="134"/>
      <c r="H132" s="134"/>
      <c r="I132" s="134"/>
    </row>
    <row r="133" spans="1:9" hidden="1" x14ac:dyDescent="0.25">
      <c r="A133" s="28">
        <v>44762</v>
      </c>
      <c r="B133" s="27">
        <v>12.86</v>
      </c>
      <c r="C133" s="27">
        <v>13</v>
      </c>
      <c r="D133" s="27">
        <v>15</v>
      </c>
      <c r="E133" s="27">
        <v>14</v>
      </c>
      <c r="F133" s="134"/>
      <c r="G133" s="134"/>
      <c r="H133" s="134"/>
      <c r="I133" s="134"/>
    </row>
    <row r="134" spans="1:9" hidden="1" x14ac:dyDescent="0.25">
      <c r="A134" s="28">
        <v>44763</v>
      </c>
      <c r="B134" s="27">
        <v>13</v>
      </c>
      <c r="C134" s="27">
        <v>13</v>
      </c>
      <c r="D134" s="27">
        <v>15</v>
      </c>
      <c r="E134" s="27">
        <v>14</v>
      </c>
      <c r="F134" s="134"/>
      <c r="G134" s="134"/>
      <c r="H134" s="134"/>
      <c r="I134" s="134"/>
    </row>
    <row r="135" spans="1:9" hidden="1" x14ac:dyDescent="0.25">
      <c r="A135" s="28">
        <v>44764</v>
      </c>
      <c r="B135" s="27">
        <v>13</v>
      </c>
      <c r="C135" s="27">
        <v>13</v>
      </c>
      <c r="D135" s="27">
        <v>15</v>
      </c>
      <c r="E135" s="27">
        <v>14</v>
      </c>
      <c r="F135" s="134"/>
      <c r="G135" s="134"/>
      <c r="H135" s="134"/>
      <c r="I135" s="134"/>
    </row>
    <row r="136" spans="1:9" hidden="1" x14ac:dyDescent="0.25">
      <c r="A136" s="28">
        <v>44767</v>
      </c>
      <c r="B136" s="27">
        <v>13</v>
      </c>
      <c r="C136" s="27">
        <v>13</v>
      </c>
      <c r="D136" s="27">
        <v>15</v>
      </c>
      <c r="E136" s="27">
        <v>14</v>
      </c>
      <c r="F136" s="134"/>
      <c r="G136" s="134"/>
      <c r="H136" s="134"/>
      <c r="I136" s="134"/>
    </row>
    <row r="137" spans="1:9" hidden="1" x14ac:dyDescent="0.25">
      <c r="A137" s="28">
        <v>44768</v>
      </c>
      <c r="B137" s="27">
        <v>13.5</v>
      </c>
      <c r="C137" s="27">
        <v>13.5</v>
      </c>
      <c r="D137" s="27">
        <v>15.5</v>
      </c>
      <c r="E137" s="27">
        <v>14.5</v>
      </c>
      <c r="F137" s="134"/>
      <c r="G137" s="134"/>
      <c r="H137" s="134"/>
      <c r="I137" s="134"/>
    </row>
    <row r="138" spans="1:9" hidden="1" x14ac:dyDescent="0.25">
      <c r="A138" s="28">
        <v>44769</v>
      </c>
      <c r="B138" s="27">
        <v>13.5</v>
      </c>
      <c r="C138" s="27">
        <v>13.5</v>
      </c>
      <c r="D138" s="27">
        <v>15.5</v>
      </c>
      <c r="E138" s="27">
        <v>14.5</v>
      </c>
      <c r="F138" s="134"/>
      <c r="G138" s="134"/>
      <c r="H138" s="134"/>
      <c r="I138" s="134"/>
    </row>
    <row r="139" spans="1:9" hidden="1" x14ac:dyDescent="0.25">
      <c r="A139" s="28">
        <v>44770</v>
      </c>
      <c r="B139" s="27">
        <v>13.5</v>
      </c>
      <c r="C139" s="27">
        <v>13.5</v>
      </c>
      <c r="D139" s="27">
        <v>15.5</v>
      </c>
      <c r="E139" s="27">
        <v>14.5</v>
      </c>
      <c r="F139" s="134"/>
      <c r="G139" s="134"/>
      <c r="H139" s="134"/>
      <c r="I139" s="134"/>
    </row>
    <row r="140" spans="1:9" hidden="1" x14ac:dyDescent="0.25">
      <c r="A140" s="28">
        <v>44771</v>
      </c>
      <c r="B140" s="27">
        <v>13.49</v>
      </c>
      <c r="C140" s="27">
        <v>13.5</v>
      </c>
      <c r="D140" s="27">
        <v>15.5</v>
      </c>
      <c r="E140" s="27">
        <v>14.5</v>
      </c>
      <c r="F140" s="134"/>
      <c r="G140" s="134"/>
      <c r="H140" s="134"/>
      <c r="I140" s="134"/>
    </row>
    <row r="141" spans="1:9" hidden="1" x14ac:dyDescent="0.25">
      <c r="A141" s="28">
        <v>44774</v>
      </c>
      <c r="B141" s="27">
        <v>13.46</v>
      </c>
      <c r="C141" s="27">
        <v>13.5</v>
      </c>
      <c r="D141" s="27">
        <v>15.5</v>
      </c>
      <c r="E141" s="27">
        <v>14.5</v>
      </c>
      <c r="F141" s="134"/>
      <c r="G141" s="134"/>
      <c r="H141" s="134"/>
      <c r="I141" s="134"/>
    </row>
    <row r="142" spans="1:9" hidden="1" x14ac:dyDescent="0.25">
      <c r="A142" s="28">
        <v>44775</v>
      </c>
      <c r="B142" s="27">
        <v>13.49</v>
      </c>
      <c r="C142" s="27">
        <v>13.5</v>
      </c>
      <c r="D142" s="27">
        <v>15.5</v>
      </c>
      <c r="E142" s="27">
        <v>14.5</v>
      </c>
      <c r="F142" s="134"/>
      <c r="G142" s="134"/>
      <c r="H142" s="134"/>
      <c r="I142" s="134"/>
    </row>
    <row r="143" spans="1:9" hidden="1" x14ac:dyDescent="0.25">
      <c r="A143" s="28">
        <v>44776</v>
      </c>
      <c r="B143" s="27">
        <v>13.49</v>
      </c>
      <c r="C143" s="27">
        <v>13.5</v>
      </c>
      <c r="D143" s="27">
        <v>15.5</v>
      </c>
      <c r="E143" s="27">
        <v>14.5</v>
      </c>
      <c r="F143" s="134"/>
      <c r="G143" s="134"/>
      <c r="H143" s="134"/>
      <c r="I143" s="134"/>
    </row>
    <row r="144" spans="1:9" hidden="1" x14ac:dyDescent="0.25">
      <c r="A144" s="28">
        <v>44777</v>
      </c>
      <c r="B144" s="27">
        <v>13.5</v>
      </c>
      <c r="C144" s="27">
        <v>13.5</v>
      </c>
      <c r="D144" s="27">
        <v>15.5</v>
      </c>
      <c r="E144" s="27">
        <v>14.5</v>
      </c>
      <c r="F144" s="134"/>
      <c r="G144" s="134"/>
      <c r="H144" s="134"/>
      <c r="I144" s="134"/>
    </row>
    <row r="145" spans="1:9" hidden="1" x14ac:dyDescent="0.25">
      <c r="A145" s="28">
        <v>44778</v>
      </c>
      <c r="B145" s="27">
        <v>13.5</v>
      </c>
      <c r="C145" s="27">
        <v>13.5</v>
      </c>
      <c r="D145" s="27">
        <v>15.5</v>
      </c>
      <c r="E145" s="27">
        <v>14.5</v>
      </c>
      <c r="F145" s="134"/>
      <c r="G145" s="134"/>
      <c r="H145" s="134"/>
      <c r="I145" s="134"/>
    </row>
    <row r="146" spans="1:9" hidden="1" x14ac:dyDescent="0.25">
      <c r="A146" s="28">
        <v>44781</v>
      </c>
      <c r="B146" s="27">
        <v>13.5</v>
      </c>
      <c r="C146" s="27">
        <v>13.5</v>
      </c>
      <c r="D146" s="27">
        <v>15.5</v>
      </c>
      <c r="E146" s="27">
        <v>14.5</v>
      </c>
      <c r="F146" s="134"/>
      <c r="G146" s="134"/>
      <c r="H146" s="134"/>
      <c r="I146" s="134"/>
    </row>
    <row r="147" spans="1:9" hidden="1" x14ac:dyDescent="0.25">
      <c r="A147" s="28">
        <v>44782</v>
      </c>
      <c r="B147" s="27">
        <v>13.5</v>
      </c>
      <c r="C147" s="27">
        <v>13.5</v>
      </c>
      <c r="D147" s="27">
        <v>15.5</v>
      </c>
      <c r="E147" s="27">
        <v>14.5</v>
      </c>
      <c r="F147" s="134"/>
      <c r="G147" s="134"/>
      <c r="H147" s="134"/>
      <c r="I147" s="134"/>
    </row>
    <row r="148" spans="1:9" hidden="1" x14ac:dyDescent="0.25">
      <c r="A148" s="28">
        <v>44783</v>
      </c>
      <c r="B148" s="27">
        <v>13.5</v>
      </c>
      <c r="C148" s="27">
        <v>13.5</v>
      </c>
      <c r="D148" s="27">
        <v>15.5</v>
      </c>
      <c r="E148" s="27">
        <v>14.5</v>
      </c>
      <c r="F148" s="134"/>
      <c r="G148" s="134"/>
      <c r="H148" s="134"/>
      <c r="I148" s="134"/>
    </row>
    <row r="149" spans="1:9" hidden="1" x14ac:dyDescent="0.25">
      <c r="A149" s="28">
        <v>44784</v>
      </c>
      <c r="B149" s="27">
        <v>13.5</v>
      </c>
      <c r="C149" s="27">
        <v>13.5</v>
      </c>
      <c r="D149" s="27">
        <v>15.5</v>
      </c>
      <c r="E149" s="27">
        <v>14.5</v>
      </c>
      <c r="F149" s="134"/>
      <c r="G149" s="134"/>
      <c r="H149" s="134"/>
      <c r="I149" s="134"/>
    </row>
    <row r="150" spans="1:9" hidden="1" x14ac:dyDescent="0.25">
      <c r="A150" s="28">
        <v>44785</v>
      </c>
      <c r="B150" s="27">
        <v>13.5</v>
      </c>
      <c r="C150" s="27">
        <v>13.5</v>
      </c>
      <c r="D150" s="27">
        <v>15.5</v>
      </c>
      <c r="E150" s="27">
        <v>14.5</v>
      </c>
      <c r="F150" s="134"/>
      <c r="G150" s="134"/>
      <c r="H150" s="134"/>
      <c r="I150" s="134"/>
    </row>
    <row r="151" spans="1:9" hidden="1" x14ac:dyDescent="0.25">
      <c r="A151" s="28">
        <v>44788</v>
      </c>
      <c r="B151" s="27">
        <v>13.5</v>
      </c>
      <c r="C151" s="27">
        <v>13.5</v>
      </c>
      <c r="D151" s="27">
        <v>15.5</v>
      </c>
      <c r="E151" s="27">
        <v>14.5</v>
      </c>
      <c r="F151" s="134"/>
      <c r="G151" s="134"/>
      <c r="H151" s="134"/>
      <c r="I151" s="134"/>
    </row>
    <row r="152" spans="1:9" hidden="1" x14ac:dyDescent="0.25">
      <c r="A152" s="28">
        <v>44789</v>
      </c>
      <c r="B152" s="27">
        <v>13.5</v>
      </c>
      <c r="C152" s="27">
        <v>13.5</v>
      </c>
      <c r="D152" s="27">
        <v>15.5</v>
      </c>
      <c r="E152" s="27">
        <v>14.5</v>
      </c>
      <c r="F152" s="134"/>
      <c r="G152" s="134"/>
      <c r="H152" s="134"/>
      <c r="I152" s="134"/>
    </row>
    <row r="153" spans="1:9" hidden="1" x14ac:dyDescent="0.25">
      <c r="A153" s="28">
        <v>44790</v>
      </c>
      <c r="B153" s="27">
        <v>13.5</v>
      </c>
      <c r="C153" s="27">
        <v>13.5</v>
      </c>
      <c r="D153" s="27">
        <v>15.5</v>
      </c>
      <c r="E153" s="27">
        <v>14.5</v>
      </c>
      <c r="F153" s="134"/>
      <c r="G153" s="134"/>
      <c r="H153" s="134"/>
      <c r="I153" s="134"/>
    </row>
    <row r="154" spans="1:9" hidden="1" x14ac:dyDescent="0.25">
      <c r="A154" s="28">
        <v>44791</v>
      </c>
      <c r="B154" s="27">
        <v>13.5</v>
      </c>
      <c r="C154" s="27">
        <v>13.5</v>
      </c>
      <c r="D154" s="27">
        <v>15.5</v>
      </c>
      <c r="E154" s="27">
        <v>14.5</v>
      </c>
      <c r="F154" s="134"/>
      <c r="G154" s="134"/>
      <c r="H154" s="134"/>
      <c r="I154" s="134"/>
    </row>
    <row r="155" spans="1:9" hidden="1" x14ac:dyDescent="0.25">
      <c r="A155" s="28">
        <v>44792</v>
      </c>
      <c r="B155" s="27">
        <v>13.5</v>
      </c>
      <c r="C155" s="27">
        <v>13.5</v>
      </c>
      <c r="D155" s="27">
        <v>15.5</v>
      </c>
      <c r="E155" s="27">
        <v>14.5</v>
      </c>
      <c r="F155" s="134"/>
      <c r="G155" s="134"/>
      <c r="H155" s="134"/>
      <c r="I155" s="134"/>
    </row>
    <row r="156" spans="1:9" hidden="1" x14ac:dyDescent="0.25">
      <c r="A156" s="28">
        <v>44795</v>
      </c>
      <c r="B156" s="27">
        <v>13.5</v>
      </c>
      <c r="C156" s="27">
        <v>13.5</v>
      </c>
      <c r="D156" s="27">
        <v>15.5</v>
      </c>
      <c r="E156" s="27">
        <v>14.5</v>
      </c>
      <c r="F156" s="134"/>
      <c r="G156" s="134"/>
      <c r="H156" s="134"/>
      <c r="I156" s="134"/>
    </row>
    <row r="157" spans="1:9" hidden="1" x14ac:dyDescent="0.25">
      <c r="A157" s="28">
        <v>44796</v>
      </c>
      <c r="B157" s="27">
        <v>13.54</v>
      </c>
      <c r="C157" s="27">
        <v>13.5</v>
      </c>
      <c r="D157" s="27">
        <v>15.5</v>
      </c>
      <c r="E157" s="27">
        <v>14.5</v>
      </c>
      <c r="F157" s="134"/>
      <c r="G157" s="134"/>
      <c r="H157" s="134"/>
      <c r="I157" s="134"/>
    </row>
    <row r="158" spans="1:9" hidden="1" x14ac:dyDescent="0.25">
      <c r="A158" s="28">
        <v>44797</v>
      </c>
      <c r="B158" s="27">
        <v>14.54</v>
      </c>
      <c r="C158" s="27">
        <v>13.5</v>
      </c>
      <c r="D158" s="27">
        <v>15.5</v>
      </c>
      <c r="E158" s="27">
        <v>14.5</v>
      </c>
      <c r="F158" s="134"/>
      <c r="G158" s="134"/>
      <c r="H158" s="134"/>
      <c r="I158" s="134"/>
    </row>
    <row r="159" spans="1:9" hidden="1" x14ac:dyDescent="0.25">
      <c r="A159" s="28">
        <v>44798</v>
      </c>
      <c r="B159" s="27">
        <v>14.97</v>
      </c>
      <c r="C159" s="27">
        <v>13.5</v>
      </c>
      <c r="D159" s="27">
        <v>15.5</v>
      </c>
      <c r="E159" s="27">
        <v>14.5</v>
      </c>
      <c r="F159" s="134"/>
      <c r="G159" s="134"/>
      <c r="H159" s="134"/>
      <c r="I159" s="134"/>
    </row>
    <row r="160" spans="1:9" hidden="1" x14ac:dyDescent="0.25">
      <c r="A160" s="28">
        <v>44799</v>
      </c>
      <c r="B160" s="27">
        <v>15.25</v>
      </c>
      <c r="C160" s="27">
        <v>13.5</v>
      </c>
      <c r="D160" s="27">
        <v>15.5</v>
      </c>
      <c r="E160" s="27">
        <v>14.5</v>
      </c>
      <c r="F160" s="134"/>
      <c r="G160" s="134"/>
      <c r="H160" s="134"/>
      <c r="I160" s="134"/>
    </row>
    <row r="161" spans="1:9" hidden="1" x14ac:dyDescent="0.25">
      <c r="A161" s="28">
        <v>44800</v>
      </c>
      <c r="B161" s="27">
        <v>15.04</v>
      </c>
      <c r="C161" s="27">
        <v>13.5</v>
      </c>
      <c r="D161" s="27">
        <v>15.5</v>
      </c>
      <c r="E161" s="27">
        <v>14.5</v>
      </c>
      <c r="F161" s="134"/>
      <c r="G161" s="134"/>
      <c r="H161" s="134"/>
      <c r="I161" s="134"/>
    </row>
    <row r="162" spans="1:9" hidden="1" x14ac:dyDescent="0.25">
      <c r="A162" s="28">
        <v>44804</v>
      </c>
      <c r="B162" s="27">
        <v>15.13</v>
      </c>
      <c r="C162" s="27">
        <v>13.5</v>
      </c>
      <c r="D162" s="27">
        <v>15.5</v>
      </c>
      <c r="E162" s="27">
        <v>14.5</v>
      </c>
      <c r="F162" s="134"/>
      <c r="G162" s="134"/>
      <c r="H162" s="134"/>
      <c r="I162" s="134"/>
    </row>
    <row r="163" spans="1:9" hidden="1" x14ac:dyDescent="0.25">
      <c r="A163" s="28">
        <v>44805</v>
      </c>
      <c r="B163" s="27">
        <v>15.21</v>
      </c>
      <c r="C163" s="27">
        <v>13.5</v>
      </c>
      <c r="D163" s="27">
        <v>15.5</v>
      </c>
      <c r="E163" s="27">
        <v>14.5</v>
      </c>
      <c r="F163" s="134"/>
      <c r="G163" s="134"/>
      <c r="H163" s="134"/>
      <c r="I163" s="134"/>
    </row>
    <row r="164" spans="1:9" hidden="1" x14ac:dyDescent="0.25">
      <c r="A164" s="28">
        <v>44806</v>
      </c>
      <c r="B164" s="27">
        <v>15.29</v>
      </c>
      <c r="C164" s="27">
        <v>13.5</v>
      </c>
      <c r="D164" s="27">
        <v>15.5</v>
      </c>
      <c r="E164" s="27">
        <v>14.5</v>
      </c>
      <c r="F164" s="134"/>
      <c r="G164" s="134"/>
      <c r="H164" s="134"/>
      <c r="I164" s="134"/>
    </row>
    <row r="165" spans="1:9" hidden="1" x14ac:dyDescent="0.25">
      <c r="A165" s="28">
        <v>44809</v>
      </c>
      <c r="B165" s="27">
        <v>15.1</v>
      </c>
      <c r="C165" s="27">
        <v>13.5</v>
      </c>
      <c r="D165" s="27">
        <v>15.5</v>
      </c>
      <c r="E165" s="27">
        <v>14.5</v>
      </c>
      <c r="F165" s="134"/>
      <c r="G165" s="134"/>
      <c r="H165" s="134"/>
      <c r="I165" s="134"/>
    </row>
    <row r="166" spans="1:9" hidden="1" x14ac:dyDescent="0.25">
      <c r="A166" s="28">
        <v>44810</v>
      </c>
      <c r="B166" s="27">
        <v>15.09</v>
      </c>
      <c r="C166" s="27">
        <v>13.5</v>
      </c>
      <c r="D166" s="27">
        <v>15.5</v>
      </c>
      <c r="E166" s="27">
        <v>14.5</v>
      </c>
      <c r="F166" s="134"/>
      <c r="G166" s="134"/>
      <c r="H166" s="134"/>
      <c r="I166" s="134"/>
    </row>
    <row r="167" spans="1:9" hidden="1" x14ac:dyDescent="0.25">
      <c r="A167" s="28">
        <v>44811</v>
      </c>
      <c r="B167" s="27">
        <v>14.44</v>
      </c>
      <c r="C167" s="27">
        <v>13.5</v>
      </c>
      <c r="D167" s="27">
        <v>15.5</v>
      </c>
      <c r="E167" s="27">
        <v>14.5</v>
      </c>
      <c r="F167" s="134"/>
      <c r="G167" s="134"/>
      <c r="H167" s="134"/>
      <c r="I167" s="134"/>
    </row>
    <row r="168" spans="1:9" hidden="1" x14ac:dyDescent="0.25">
      <c r="A168" s="28">
        <v>44812</v>
      </c>
      <c r="B168" s="27">
        <v>13.95</v>
      </c>
      <c r="C168" s="27">
        <v>13.5</v>
      </c>
      <c r="D168" s="27">
        <v>15.5</v>
      </c>
      <c r="E168" s="27">
        <v>14.5</v>
      </c>
      <c r="F168" s="134"/>
      <c r="G168" s="134"/>
      <c r="H168" s="134"/>
      <c r="I168" s="134"/>
    </row>
    <row r="169" spans="1:9" hidden="1" x14ac:dyDescent="0.25">
      <c r="A169" s="28">
        <v>44813</v>
      </c>
      <c r="B169" s="27">
        <v>13.61</v>
      </c>
      <c r="C169" s="27">
        <v>13.5</v>
      </c>
      <c r="D169" s="27">
        <v>15.5</v>
      </c>
      <c r="E169" s="27">
        <v>14.5</v>
      </c>
      <c r="F169" s="134"/>
      <c r="G169" s="134"/>
      <c r="H169" s="134"/>
      <c r="I169" s="134"/>
    </row>
    <row r="170" spans="1:9" hidden="1" x14ac:dyDescent="0.25">
      <c r="A170" s="28">
        <v>44816</v>
      </c>
      <c r="B170" s="27">
        <v>13.54</v>
      </c>
      <c r="C170" s="27">
        <v>13.5</v>
      </c>
      <c r="D170" s="27">
        <v>15.5</v>
      </c>
      <c r="E170" s="27">
        <v>14.5</v>
      </c>
      <c r="F170" s="134"/>
      <c r="G170" s="134"/>
      <c r="H170" s="134"/>
      <c r="I170" s="134"/>
    </row>
    <row r="171" spans="1:9" hidden="1" x14ac:dyDescent="0.25">
      <c r="A171" s="28">
        <v>44817</v>
      </c>
      <c r="B171" s="27">
        <v>13.67</v>
      </c>
      <c r="C171" s="27">
        <v>13.5</v>
      </c>
      <c r="D171" s="27">
        <v>15.5</v>
      </c>
      <c r="E171" s="27">
        <v>14.5</v>
      </c>
      <c r="F171" s="134"/>
      <c r="G171" s="134"/>
      <c r="H171" s="134"/>
      <c r="I171" s="134"/>
    </row>
    <row r="172" spans="1:9" hidden="1" x14ac:dyDescent="0.25">
      <c r="A172" s="28">
        <v>44818</v>
      </c>
      <c r="B172" s="27">
        <v>14.34</v>
      </c>
      <c r="C172" s="27">
        <v>13.5</v>
      </c>
      <c r="D172" s="27">
        <v>15.5</v>
      </c>
      <c r="E172" s="27">
        <v>14.5</v>
      </c>
      <c r="F172" s="134"/>
      <c r="G172" s="134"/>
      <c r="H172" s="134"/>
      <c r="I172" s="134"/>
    </row>
    <row r="173" spans="1:9" hidden="1" x14ac:dyDescent="0.25">
      <c r="A173" s="28">
        <v>44819</v>
      </c>
      <c r="B173" s="27">
        <v>13.98</v>
      </c>
      <c r="C173" s="27">
        <v>13.5</v>
      </c>
      <c r="D173" s="27">
        <v>15.5</v>
      </c>
      <c r="E173" s="27">
        <v>14.5</v>
      </c>
      <c r="F173" s="134"/>
      <c r="G173" s="134"/>
      <c r="H173" s="134"/>
      <c r="I173" s="134"/>
    </row>
    <row r="174" spans="1:9" hidden="1" x14ac:dyDescent="0.25">
      <c r="A174" s="28">
        <v>44820</v>
      </c>
      <c r="B174" s="27">
        <v>14.35</v>
      </c>
      <c r="C174" s="27">
        <v>13.5</v>
      </c>
      <c r="D174" s="27">
        <v>15.5</v>
      </c>
      <c r="E174" s="27">
        <v>14.5</v>
      </c>
      <c r="F174" s="134"/>
      <c r="G174" s="134"/>
      <c r="H174" s="134"/>
      <c r="I174" s="134"/>
    </row>
    <row r="175" spans="1:9" hidden="1" x14ac:dyDescent="0.25">
      <c r="A175" s="28">
        <v>44823</v>
      </c>
      <c r="B175" s="27">
        <v>14.46</v>
      </c>
      <c r="C175" s="27">
        <v>13.5</v>
      </c>
      <c r="D175" s="27">
        <v>15.5</v>
      </c>
      <c r="E175" s="27">
        <v>14.5</v>
      </c>
      <c r="F175" s="134"/>
      <c r="G175" s="134"/>
      <c r="H175" s="134"/>
      <c r="I175" s="134"/>
    </row>
    <row r="176" spans="1:9" hidden="1" x14ac:dyDescent="0.25">
      <c r="A176" s="28">
        <v>44824</v>
      </c>
      <c r="B176" s="27">
        <v>14.68</v>
      </c>
      <c r="C176" s="27">
        <v>13.5</v>
      </c>
      <c r="D176" s="27">
        <v>15.5</v>
      </c>
      <c r="E176" s="27">
        <v>14.5</v>
      </c>
      <c r="F176" s="134"/>
      <c r="G176" s="134"/>
      <c r="H176" s="134"/>
      <c r="I176" s="134"/>
    </row>
    <row r="177" spans="1:9" hidden="1" x14ac:dyDescent="0.25">
      <c r="A177" s="28">
        <v>44825</v>
      </c>
      <c r="B177" s="27">
        <v>14.65</v>
      </c>
      <c r="C177" s="27">
        <v>13.5</v>
      </c>
      <c r="D177" s="27">
        <v>15.5</v>
      </c>
      <c r="E177" s="27">
        <v>14.5</v>
      </c>
      <c r="F177" s="134"/>
      <c r="G177" s="134"/>
      <c r="H177" s="134"/>
      <c r="I177" s="134"/>
    </row>
    <row r="178" spans="1:9" hidden="1" x14ac:dyDescent="0.25">
      <c r="A178" s="28">
        <v>44826</v>
      </c>
      <c r="B178" s="27">
        <v>14.37</v>
      </c>
      <c r="C178" s="27">
        <v>13.5</v>
      </c>
      <c r="D178" s="27">
        <v>15.5</v>
      </c>
      <c r="E178" s="27">
        <v>14.5</v>
      </c>
      <c r="F178" s="134"/>
      <c r="G178" s="134"/>
      <c r="H178" s="134"/>
      <c r="I178" s="134"/>
    </row>
    <row r="179" spans="1:9" hidden="1" x14ac:dyDescent="0.25">
      <c r="A179" s="28">
        <v>44827</v>
      </c>
      <c r="B179" s="27">
        <v>14.34</v>
      </c>
      <c r="C179" s="27">
        <v>13.5</v>
      </c>
      <c r="D179" s="27">
        <v>15.5</v>
      </c>
      <c r="E179" s="27">
        <v>14.5</v>
      </c>
      <c r="F179" s="134"/>
      <c r="G179" s="134"/>
      <c r="H179" s="134"/>
      <c r="I179" s="134"/>
    </row>
    <row r="180" spans="1:9" hidden="1" x14ac:dyDescent="0.25">
      <c r="A180" s="28">
        <v>44830</v>
      </c>
      <c r="B180" s="27">
        <v>14.43</v>
      </c>
      <c r="C180" s="27">
        <v>13.5</v>
      </c>
      <c r="D180" s="27">
        <v>15.5</v>
      </c>
      <c r="E180" s="27">
        <v>14.5</v>
      </c>
      <c r="F180" s="134"/>
      <c r="G180" s="134"/>
      <c r="H180" s="134"/>
      <c r="I180" s="134"/>
    </row>
    <row r="181" spans="1:9" hidden="1" x14ac:dyDescent="0.25">
      <c r="A181" s="28">
        <v>44831</v>
      </c>
      <c r="B181" s="27">
        <v>14.39</v>
      </c>
      <c r="C181" s="27">
        <v>13.5</v>
      </c>
      <c r="D181" s="27">
        <v>15.5</v>
      </c>
      <c r="E181" s="27">
        <v>14.5</v>
      </c>
      <c r="F181" s="134"/>
      <c r="G181" s="134"/>
      <c r="H181" s="134"/>
      <c r="I181" s="134"/>
    </row>
    <row r="182" spans="1:9" hidden="1" x14ac:dyDescent="0.25">
      <c r="A182" s="28">
        <v>44832</v>
      </c>
      <c r="B182" s="27">
        <v>14.35</v>
      </c>
      <c r="C182" s="27">
        <v>13.5</v>
      </c>
      <c r="D182" s="27">
        <v>15.5</v>
      </c>
      <c r="E182" s="27">
        <v>14.5</v>
      </c>
      <c r="F182" s="134"/>
      <c r="G182" s="134"/>
      <c r="H182" s="134"/>
      <c r="I182" s="134"/>
    </row>
    <row r="183" spans="1:9" hidden="1" x14ac:dyDescent="0.25">
      <c r="A183" s="28">
        <v>44833</v>
      </c>
      <c r="B183" s="27">
        <v>14.25</v>
      </c>
      <c r="C183" s="27">
        <v>13.5</v>
      </c>
      <c r="D183" s="27">
        <v>15.5</v>
      </c>
      <c r="E183" s="27">
        <v>14.5</v>
      </c>
      <c r="F183" s="134"/>
      <c r="G183" s="134"/>
      <c r="H183" s="134"/>
      <c r="I183" s="134"/>
    </row>
    <row r="184" spans="1:9" hidden="1" x14ac:dyDescent="0.25">
      <c r="A184" s="28">
        <v>44834</v>
      </c>
      <c r="B184" s="27">
        <v>14.68</v>
      </c>
      <c r="C184" s="27">
        <v>13.5</v>
      </c>
      <c r="D184" s="27">
        <v>15.5</v>
      </c>
      <c r="E184" s="27">
        <v>14.5</v>
      </c>
      <c r="F184" s="134"/>
      <c r="G184" s="134"/>
      <c r="H184" s="134"/>
      <c r="I184" s="134"/>
    </row>
    <row r="185" spans="1:9" hidden="1" x14ac:dyDescent="0.25">
      <c r="A185" s="28">
        <v>44837</v>
      </c>
      <c r="B185" s="27">
        <v>14.37</v>
      </c>
      <c r="C185" s="27">
        <v>13.5</v>
      </c>
      <c r="D185" s="27">
        <v>15.5</v>
      </c>
      <c r="E185" s="27">
        <v>14.5</v>
      </c>
      <c r="F185" s="134"/>
      <c r="G185" s="134"/>
      <c r="H185" s="134"/>
      <c r="I185" s="134"/>
    </row>
    <row r="186" spans="1:9" hidden="1" x14ac:dyDescent="0.25">
      <c r="A186" s="28">
        <v>44838</v>
      </c>
      <c r="B186" s="27">
        <v>15.02</v>
      </c>
      <c r="C186" s="27">
        <v>13.5</v>
      </c>
      <c r="D186" s="27">
        <v>15.5</v>
      </c>
      <c r="E186" s="27">
        <v>14.5</v>
      </c>
      <c r="F186" s="134"/>
      <c r="G186" s="134"/>
      <c r="H186" s="134"/>
      <c r="I186" s="134"/>
    </row>
    <row r="187" spans="1:9" hidden="1" x14ac:dyDescent="0.25">
      <c r="A187" s="28">
        <v>44839</v>
      </c>
      <c r="B187" s="27">
        <v>14.83</v>
      </c>
      <c r="C187" s="27">
        <v>13.5</v>
      </c>
      <c r="D187" s="27">
        <v>15.5</v>
      </c>
      <c r="E187" s="27">
        <v>14.5</v>
      </c>
      <c r="F187" s="134"/>
      <c r="G187" s="134"/>
      <c r="H187" s="134"/>
      <c r="I187" s="134"/>
    </row>
    <row r="188" spans="1:9" hidden="1" x14ac:dyDescent="0.25">
      <c r="A188" s="28">
        <v>44840</v>
      </c>
      <c r="B188" s="27">
        <v>14.79</v>
      </c>
      <c r="C188" s="27">
        <v>13.5</v>
      </c>
      <c r="D188" s="27">
        <v>15.5</v>
      </c>
      <c r="E188" s="27">
        <v>14.5</v>
      </c>
      <c r="F188" s="134"/>
      <c r="G188" s="134"/>
      <c r="H188" s="134"/>
      <c r="I188" s="134"/>
    </row>
    <row r="189" spans="1:9" hidden="1" x14ac:dyDescent="0.25">
      <c r="A189" s="28">
        <v>44841</v>
      </c>
      <c r="B189" s="27">
        <v>14.88</v>
      </c>
      <c r="C189" s="27">
        <v>13.5</v>
      </c>
      <c r="D189" s="27">
        <v>15.5</v>
      </c>
      <c r="E189" s="27">
        <v>14.5</v>
      </c>
      <c r="F189" s="134"/>
      <c r="G189" s="134"/>
      <c r="H189" s="134"/>
      <c r="I189" s="134"/>
    </row>
    <row r="190" spans="1:9" hidden="1" x14ac:dyDescent="0.25">
      <c r="A190" s="28">
        <v>44844</v>
      </c>
      <c r="B190" s="27">
        <v>14.47</v>
      </c>
      <c r="C190" s="27">
        <v>13.5</v>
      </c>
      <c r="D190" s="27">
        <v>15.5</v>
      </c>
      <c r="E190" s="27">
        <v>14.5</v>
      </c>
      <c r="F190" s="134"/>
      <c r="G190" s="134"/>
      <c r="H190" s="134"/>
      <c r="I190" s="134"/>
    </row>
    <row r="191" spans="1:9" hidden="1" x14ac:dyDescent="0.25">
      <c r="A191" s="28">
        <v>44845</v>
      </c>
      <c r="B191" s="27">
        <v>14.55</v>
      </c>
      <c r="C191" s="27">
        <v>13.5</v>
      </c>
      <c r="D191" s="27">
        <v>15.5</v>
      </c>
      <c r="E191" s="27">
        <v>14.5</v>
      </c>
      <c r="F191" s="134"/>
      <c r="G191" s="134"/>
      <c r="H191" s="134"/>
      <c r="I191" s="134"/>
    </row>
    <row r="192" spans="1:9" hidden="1" x14ac:dyDescent="0.25">
      <c r="A192" s="28">
        <v>44846</v>
      </c>
      <c r="B192" s="27">
        <v>14.19</v>
      </c>
      <c r="C192" s="27">
        <v>13.5</v>
      </c>
      <c r="D192" s="27">
        <v>15.5</v>
      </c>
      <c r="E192" s="27">
        <v>14.5</v>
      </c>
      <c r="F192" s="134"/>
      <c r="G192" s="134"/>
      <c r="H192" s="134"/>
      <c r="I192" s="134"/>
    </row>
    <row r="193" spans="1:9" hidden="1" x14ac:dyDescent="0.25">
      <c r="A193" s="28">
        <v>44847</v>
      </c>
      <c r="B193" s="27">
        <v>14.25</v>
      </c>
      <c r="C193" s="27">
        <v>13.5</v>
      </c>
      <c r="D193" s="27">
        <v>15.5</v>
      </c>
      <c r="E193" s="27">
        <v>14.5</v>
      </c>
      <c r="F193" s="134"/>
      <c r="G193" s="134"/>
      <c r="H193" s="134"/>
      <c r="I193" s="134"/>
    </row>
    <row r="194" spans="1:9" hidden="1" x14ac:dyDescent="0.25">
      <c r="A194" s="28">
        <v>44848</v>
      </c>
      <c r="B194" s="27">
        <v>14.15</v>
      </c>
      <c r="C194" s="27">
        <v>13.5</v>
      </c>
      <c r="D194" s="27">
        <v>15.5</v>
      </c>
      <c r="E194" s="27">
        <v>14.5</v>
      </c>
      <c r="F194" s="134"/>
      <c r="G194" s="134"/>
      <c r="H194" s="134"/>
      <c r="I194" s="134"/>
    </row>
    <row r="195" spans="1:9" hidden="1" x14ac:dyDescent="0.25">
      <c r="A195" s="28">
        <v>44851</v>
      </c>
      <c r="B195" s="27">
        <v>14.09</v>
      </c>
      <c r="C195" s="27">
        <v>13.5</v>
      </c>
      <c r="D195" s="27">
        <v>15.5</v>
      </c>
      <c r="E195" s="27">
        <v>14.5</v>
      </c>
      <c r="F195" s="134"/>
      <c r="G195" s="134"/>
      <c r="H195" s="134"/>
      <c r="I195" s="134"/>
    </row>
    <row r="196" spans="1:9" hidden="1" x14ac:dyDescent="0.25">
      <c r="A196" s="28">
        <v>44852</v>
      </c>
      <c r="B196" s="27">
        <v>14.01</v>
      </c>
      <c r="C196" s="27">
        <v>13.5</v>
      </c>
      <c r="D196" s="27">
        <v>15.5</v>
      </c>
      <c r="E196" s="27">
        <v>14.5</v>
      </c>
      <c r="F196" s="134"/>
      <c r="G196" s="134"/>
      <c r="H196" s="134"/>
      <c r="I196" s="134"/>
    </row>
    <row r="197" spans="1:9" hidden="1" x14ac:dyDescent="0.25">
      <c r="A197" s="28">
        <v>44853</v>
      </c>
      <c r="B197" s="27">
        <v>14.27</v>
      </c>
      <c r="C197" s="27">
        <v>13.5</v>
      </c>
      <c r="D197" s="27">
        <v>15.5</v>
      </c>
      <c r="E197" s="27">
        <v>14.5</v>
      </c>
      <c r="F197" s="134"/>
      <c r="G197" s="134"/>
      <c r="H197" s="134"/>
      <c r="I197" s="134"/>
    </row>
    <row r="198" spans="1:9" hidden="1" x14ac:dyDescent="0.25">
      <c r="A198" s="28">
        <v>44854</v>
      </c>
      <c r="B198" s="27">
        <v>14.34</v>
      </c>
      <c r="C198" s="27">
        <v>13.5</v>
      </c>
      <c r="D198" s="27">
        <v>15.5</v>
      </c>
      <c r="E198" s="27">
        <v>14.5</v>
      </c>
      <c r="F198" s="134"/>
      <c r="G198" s="134"/>
      <c r="H198" s="134"/>
      <c r="I198" s="134"/>
    </row>
    <row r="199" spans="1:9" hidden="1" x14ac:dyDescent="0.25">
      <c r="A199" s="28">
        <v>44855</v>
      </c>
      <c r="B199" s="27">
        <v>14.54</v>
      </c>
      <c r="C199" s="27">
        <v>13.5</v>
      </c>
      <c r="D199" s="27">
        <v>15.5</v>
      </c>
      <c r="E199" s="27">
        <v>14.5</v>
      </c>
      <c r="F199" s="134"/>
      <c r="G199" s="134"/>
      <c r="H199" s="134"/>
      <c r="I199" s="134"/>
    </row>
    <row r="200" spans="1:9" hidden="1" x14ac:dyDescent="0.25">
      <c r="A200" s="28">
        <v>44856</v>
      </c>
      <c r="B200" s="27">
        <v>14.59</v>
      </c>
      <c r="C200" s="27">
        <v>13.5</v>
      </c>
      <c r="D200" s="27">
        <v>15.5</v>
      </c>
      <c r="E200" s="27">
        <v>14.5</v>
      </c>
      <c r="F200" s="134"/>
      <c r="G200" s="134"/>
      <c r="H200" s="134"/>
      <c r="I200" s="134"/>
    </row>
    <row r="201" spans="1:9" hidden="1" x14ac:dyDescent="0.25">
      <c r="A201" s="28">
        <v>44860</v>
      </c>
      <c r="B201" s="27">
        <v>14.64</v>
      </c>
      <c r="C201" s="27">
        <v>13.5</v>
      </c>
      <c r="D201" s="27">
        <v>15.5</v>
      </c>
      <c r="E201" s="27">
        <v>14.5</v>
      </c>
      <c r="F201" s="134"/>
      <c r="G201" s="134"/>
      <c r="H201" s="134"/>
      <c r="I201" s="134"/>
    </row>
    <row r="202" spans="1:9" hidden="1" x14ac:dyDescent="0.25">
      <c r="A202" s="28">
        <v>44861</v>
      </c>
      <c r="B202" s="27">
        <v>15.76</v>
      </c>
      <c r="C202" s="27">
        <v>15</v>
      </c>
      <c r="D202" s="27">
        <v>17</v>
      </c>
      <c r="E202" s="27">
        <v>16</v>
      </c>
      <c r="F202" s="134"/>
      <c r="G202" s="134"/>
      <c r="H202" s="134"/>
      <c r="I202" s="134"/>
    </row>
    <row r="203" spans="1:9" hidden="1" x14ac:dyDescent="0.25">
      <c r="A203" s="28">
        <v>44862</v>
      </c>
      <c r="B203" s="27">
        <v>15.42</v>
      </c>
      <c r="C203" s="27">
        <v>15</v>
      </c>
      <c r="D203" s="27">
        <v>17</v>
      </c>
      <c r="E203" s="27">
        <v>16</v>
      </c>
      <c r="F203" s="134"/>
      <c r="G203" s="134"/>
      <c r="H203" s="134"/>
      <c r="I203" s="134"/>
    </row>
    <row r="204" spans="1:9" hidden="1" x14ac:dyDescent="0.25">
      <c r="A204" s="28">
        <v>44865</v>
      </c>
      <c r="B204" s="27">
        <v>15.41</v>
      </c>
      <c r="C204" s="27">
        <v>15</v>
      </c>
      <c r="D204" s="27">
        <v>17</v>
      </c>
      <c r="E204" s="27">
        <v>16</v>
      </c>
      <c r="F204" s="134"/>
      <c r="G204" s="134"/>
      <c r="H204" s="134"/>
      <c r="I204" s="134"/>
    </row>
    <row r="205" spans="1:9" hidden="1" x14ac:dyDescent="0.25">
      <c r="A205" s="28">
        <v>44866</v>
      </c>
      <c r="B205" s="27">
        <v>15.23</v>
      </c>
      <c r="C205" s="27">
        <v>15</v>
      </c>
      <c r="D205" s="27">
        <v>17</v>
      </c>
      <c r="E205" s="27">
        <v>16</v>
      </c>
      <c r="F205" s="134"/>
      <c r="G205" s="134"/>
      <c r="H205" s="134"/>
      <c r="I205" s="134"/>
    </row>
    <row r="206" spans="1:9" hidden="1" x14ac:dyDescent="0.25">
      <c r="A206" s="28">
        <v>44867</v>
      </c>
      <c r="B206" s="27">
        <v>15.14</v>
      </c>
      <c r="C206" s="27">
        <v>15</v>
      </c>
      <c r="D206" s="27">
        <v>17</v>
      </c>
      <c r="E206" s="27">
        <v>16</v>
      </c>
      <c r="F206" s="134"/>
      <c r="G206" s="134"/>
      <c r="H206" s="134"/>
      <c r="I206" s="134"/>
    </row>
    <row r="207" spans="1:9" hidden="1" x14ac:dyDescent="0.25">
      <c r="A207" s="28">
        <v>44868</v>
      </c>
      <c r="B207" s="27">
        <v>15.09</v>
      </c>
      <c r="C207" s="27">
        <v>15</v>
      </c>
      <c r="D207" s="27">
        <v>17</v>
      </c>
      <c r="E207" s="27">
        <v>16</v>
      </c>
      <c r="F207" s="134"/>
      <c r="G207" s="134"/>
      <c r="H207" s="134"/>
      <c r="I207" s="134"/>
    </row>
    <row r="208" spans="1:9" hidden="1" x14ac:dyDescent="0.25">
      <c r="A208" s="28">
        <v>44869</v>
      </c>
      <c r="B208" s="27">
        <v>15.01</v>
      </c>
      <c r="C208" s="27">
        <v>15</v>
      </c>
      <c r="D208" s="27">
        <v>17</v>
      </c>
      <c r="E208" s="27">
        <v>16</v>
      </c>
      <c r="F208" s="134"/>
      <c r="G208" s="134"/>
      <c r="H208" s="134"/>
      <c r="I208" s="134"/>
    </row>
    <row r="209" spans="1:9" hidden="1" x14ac:dyDescent="0.25">
      <c r="A209" s="28">
        <v>44872</v>
      </c>
      <c r="B209" s="27">
        <v>15</v>
      </c>
      <c r="C209" s="27">
        <v>15</v>
      </c>
      <c r="D209" s="27">
        <v>17</v>
      </c>
      <c r="E209" s="27">
        <v>16</v>
      </c>
      <c r="F209" s="134"/>
      <c r="G209" s="134"/>
      <c r="H209" s="134"/>
      <c r="I209" s="134"/>
    </row>
    <row r="210" spans="1:9" hidden="1" x14ac:dyDescent="0.25">
      <c r="A210" s="28">
        <v>44873</v>
      </c>
      <c r="B210" s="27">
        <v>15.01</v>
      </c>
      <c r="C210" s="27">
        <v>15</v>
      </c>
      <c r="D210" s="27">
        <v>17</v>
      </c>
      <c r="E210" s="27">
        <v>16</v>
      </c>
      <c r="F210" s="134"/>
      <c r="G210" s="134"/>
      <c r="H210" s="134"/>
      <c r="I210" s="134"/>
    </row>
    <row r="211" spans="1:9" hidden="1" x14ac:dyDescent="0.25">
      <c r="A211" s="28">
        <v>44874</v>
      </c>
      <c r="B211" s="27">
        <v>15.01</v>
      </c>
      <c r="C211" s="27">
        <v>15</v>
      </c>
      <c r="D211" s="27">
        <v>17</v>
      </c>
      <c r="E211" s="27">
        <v>16</v>
      </c>
      <c r="F211" s="134"/>
      <c r="G211" s="134"/>
      <c r="H211" s="134"/>
      <c r="I211" s="134"/>
    </row>
    <row r="212" spans="1:9" hidden="1" x14ac:dyDescent="0.25">
      <c r="A212" s="28">
        <v>44875</v>
      </c>
      <c r="B212" s="27">
        <v>15.01</v>
      </c>
      <c r="C212" s="27">
        <v>15</v>
      </c>
      <c r="D212" s="27">
        <v>17</v>
      </c>
      <c r="E212" s="27">
        <v>16</v>
      </c>
      <c r="F212" s="134"/>
      <c r="G212" s="134"/>
      <c r="H212" s="134"/>
      <c r="I212" s="134"/>
    </row>
    <row r="213" spans="1:9" hidden="1" x14ac:dyDescent="0.25">
      <c r="A213" s="28">
        <v>44876</v>
      </c>
      <c r="B213" s="27">
        <v>15.06</v>
      </c>
      <c r="C213" s="27">
        <v>15</v>
      </c>
      <c r="D213" s="27">
        <v>17</v>
      </c>
      <c r="E213" s="27">
        <v>16</v>
      </c>
      <c r="F213" s="134"/>
      <c r="G213" s="134"/>
      <c r="H213" s="134"/>
      <c r="I213" s="134"/>
    </row>
    <row r="214" spans="1:9" hidden="1" x14ac:dyDescent="0.25">
      <c r="A214" s="28">
        <v>44879</v>
      </c>
      <c r="B214" s="27">
        <v>15.04</v>
      </c>
      <c r="C214" s="27">
        <v>15</v>
      </c>
      <c r="D214" s="27">
        <v>17</v>
      </c>
      <c r="E214" s="27">
        <v>16</v>
      </c>
      <c r="F214" s="134"/>
      <c r="G214" s="134"/>
      <c r="H214" s="134"/>
      <c r="I214" s="134"/>
    </row>
    <row r="215" spans="1:9" hidden="1" x14ac:dyDescent="0.25">
      <c r="A215" s="28">
        <v>44880</v>
      </c>
      <c r="B215" s="27">
        <v>15.02</v>
      </c>
      <c r="C215" s="27">
        <v>15</v>
      </c>
      <c r="D215" s="27">
        <v>17</v>
      </c>
      <c r="E215" s="27">
        <v>16</v>
      </c>
      <c r="F215" s="134"/>
      <c r="G215" s="134"/>
      <c r="H215" s="134"/>
      <c r="I215" s="134"/>
    </row>
    <row r="216" spans="1:9" hidden="1" x14ac:dyDescent="0.25">
      <c r="A216" s="28">
        <v>44881</v>
      </c>
      <c r="B216" s="27">
        <v>15.07</v>
      </c>
      <c r="C216" s="27">
        <v>15</v>
      </c>
      <c r="D216" s="27">
        <v>17</v>
      </c>
      <c r="E216" s="27">
        <v>16</v>
      </c>
      <c r="F216" s="134"/>
      <c r="G216" s="134"/>
      <c r="H216" s="134"/>
      <c r="I216" s="134"/>
    </row>
    <row r="217" spans="1:9" hidden="1" x14ac:dyDescent="0.25">
      <c r="A217" s="28">
        <v>44882</v>
      </c>
      <c r="B217" s="27">
        <v>15.07</v>
      </c>
      <c r="C217" s="27">
        <v>15</v>
      </c>
      <c r="D217" s="27">
        <v>17</v>
      </c>
      <c r="E217" s="27">
        <v>16</v>
      </c>
      <c r="F217" s="134"/>
      <c r="G217" s="134"/>
      <c r="H217" s="134"/>
      <c r="I217" s="134"/>
    </row>
    <row r="218" spans="1:9" hidden="1" x14ac:dyDescent="0.25">
      <c r="A218" s="28">
        <v>44883</v>
      </c>
      <c r="B218" s="27">
        <v>15.03</v>
      </c>
      <c r="C218" s="27">
        <v>15</v>
      </c>
      <c r="D218" s="27">
        <v>17</v>
      </c>
      <c r="E218" s="27">
        <v>16</v>
      </c>
      <c r="F218" s="134"/>
      <c r="G218" s="134"/>
      <c r="H218" s="134"/>
      <c r="I218" s="134"/>
    </row>
    <row r="219" spans="1:9" hidden="1" x14ac:dyDescent="0.25">
      <c r="A219" s="28">
        <v>44886</v>
      </c>
      <c r="B219" s="27">
        <v>15.15</v>
      </c>
      <c r="C219" s="27">
        <v>15</v>
      </c>
      <c r="D219" s="27">
        <v>17</v>
      </c>
      <c r="E219" s="27">
        <v>16</v>
      </c>
      <c r="F219" s="134"/>
      <c r="G219" s="134"/>
      <c r="H219" s="134"/>
      <c r="I219" s="134"/>
    </row>
    <row r="220" spans="1:9" hidden="1" x14ac:dyDescent="0.25">
      <c r="A220" s="28">
        <v>44887</v>
      </c>
      <c r="B220" s="27">
        <v>15.33</v>
      </c>
      <c r="C220" s="27">
        <v>15</v>
      </c>
      <c r="D220" s="27">
        <v>17</v>
      </c>
      <c r="E220" s="27">
        <v>16</v>
      </c>
      <c r="F220" s="134"/>
      <c r="G220" s="134"/>
      <c r="H220" s="134"/>
      <c r="I220" s="134"/>
    </row>
    <row r="221" spans="1:9" hidden="1" x14ac:dyDescent="0.25">
      <c r="A221" s="28">
        <v>44888</v>
      </c>
      <c r="B221" s="27">
        <v>15.25</v>
      </c>
      <c r="C221" s="27">
        <v>15</v>
      </c>
      <c r="D221" s="27">
        <v>17</v>
      </c>
      <c r="E221" s="27">
        <v>16</v>
      </c>
      <c r="F221" s="134"/>
      <c r="G221" s="134"/>
      <c r="H221" s="134"/>
      <c r="I221" s="134"/>
    </row>
    <row r="222" spans="1:9" hidden="1" x14ac:dyDescent="0.25">
      <c r="A222" s="28">
        <v>44889</v>
      </c>
      <c r="B222" s="27">
        <v>15.98</v>
      </c>
      <c r="C222" s="27">
        <v>15</v>
      </c>
      <c r="D222" s="27">
        <v>17</v>
      </c>
      <c r="E222" s="27">
        <v>16</v>
      </c>
      <c r="F222" s="134"/>
      <c r="G222" s="134"/>
      <c r="H222" s="134"/>
      <c r="I222" s="134"/>
    </row>
    <row r="223" spans="1:9" hidden="1" x14ac:dyDescent="0.25">
      <c r="A223" s="28">
        <v>44890</v>
      </c>
      <c r="B223" s="27">
        <v>16.75</v>
      </c>
      <c r="C223" s="27">
        <v>15</v>
      </c>
      <c r="D223" s="27">
        <v>17</v>
      </c>
      <c r="E223" s="27">
        <v>16</v>
      </c>
      <c r="F223" s="134"/>
      <c r="G223" s="134"/>
      <c r="H223" s="134"/>
      <c r="I223" s="134"/>
    </row>
    <row r="224" spans="1:9" hidden="1" x14ac:dyDescent="0.25">
      <c r="A224" s="28">
        <v>44893</v>
      </c>
      <c r="B224" s="27">
        <v>16.78</v>
      </c>
      <c r="C224" s="27">
        <v>15</v>
      </c>
      <c r="D224" s="27">
        <v>17</v>
      </c>
      <c r="E224" s="27">
        <v>16</v>
      </c>
      <c r="F224" s="134"/>
      <c r="G224" s="134"/>
      <c r="H224" s="134"/>
      <c r="I224" s="134"/>
    </row>
    <row r="225" spans="1:9" hidden="1" x14ac:dyDescent="0.25">
      <c r="A225" s="28">
        <v>44894</v>
      </c>
      <c r="B225" s="27">
        <v>16.739999999999998</v>
      </c>
      <c r="C225" s="27">
        <v>15</v>
      </c>
      <c r="D225" s="27">
        <v>17</v>
      </c>
      <c r="E225" s="27">
        <v>16</v>
      </c>
      <c r="F225" s="134"/>
      <c r="G225" s="134"/>
      <c r="H225" s="134"/>
      <c r="I225" s="134"/>
    </row>
    <row r="226" spans="1:9" hidden="1" x14ac:dyDescent="0.25">
      <c r="A226" s="28">
        <v>44895</v>
      </c>
      <c r="B226" s="27">
        <v>16.920000000000002</v>
      </c>
      <c r="C226" s="27">
        <v>15</v>
      </c>
      <c r="D226" s="27">
        <v>17</v>
      </c>
      <c r="E226" s="27">
        <v>16</v>
      </c>
      <c r="F226" s="134"/>
      <c r="G226" s="134"/>
      <c r="H226" s="134"/>
      <c r="I226" s="134"/>
    </row>
    <row r="227" spans="1:9" hidden="1" x14ac:dyDescent="0.25">
      <c r="A227" s="28">
        <v>44896</v>
      </c>
      <c r="B227" s="27">
        <v>16.89</v>
      </c>
      <c r="C227" s="27">
        <v>15</v>
      </c>
      <c r="D227" s="27">
        <v>17</v>
      </c>
      <c r="E227" s="27">
        <v>16</v>
      </c>
      <c r="F227" s="134"/>
      <c r="G227" s="134"/>
      <c r="H227" s="134"/>
      <c r="I227" s="134"/>
    </row>
    <row r="228" spans="1:9" hidden="1" x14ac:dyDescent="0.25">
      <c r="A228" s="28">
        <v>44897</v>
      </c>
      <c r="B228" s="27">
        <v>16.36</v>
      </c>
      <c r="C228" s="27">
        <v>15</v>
      </c>
      <c r="D228" s="27">
        <v>17</v>
      </c>
      <c r="E228" s="27">
        <v>16</v>
      </c>
      <c r="F228" s="134"/>
      <c r="G228" s="134"/>
      <c r="H228" s="134"/>
      <c r="I228" s="134"/>
    </row>
    <row r="229" spans="1:9" hidden="1" x14ac:dyDescent="0.25">
      <c r="A229" s="28">
        <v>44900</v>
      </c>
      <c r="B229" s="27">
        <v>16.04</v>
      </c>
      <c r="C229" s="27">
        <v>15</v>
      </c>
      <c r="D229" s="27">
        <v>17</v>
      </c>
      <c r="E229" s="27">
        <v>16</v>
      </c>
      <c r="F229" s="134"/>
      <c r="G229" s="134"/>
      <c r="H229" s="134"/>
      <c r="I229" s="134"/>
    </row>
    <row r="230" spans="1:9" hidden="1" x14ac:dyDescent="0.25">
      <c r="A230" s="28">
        <v>44901</v>
      </c>
      <c r="B230" s="27">
        <v>16.37</v>
      </c>
      <c r="C230" s="27">
        <v>15.75</v>
      </c>
      <c r="D230" s="27">
        <v>17.75</v>
      </c>
      <c r="E230" s="27">
        <v>16.75</v>
      </c>
      <c r="F230" s="134"/>
      <c r="G230" s="134"/>
      <c r="H230" s="134"/>
      <c r="I230" s="134"/>
    </row>
    <row r="231" spans="1:9" hidden="1" x14ac:dyDescent="0.25">
      <c r="A231" s="28">
        <v>44902</v>
      </c>
      <c r="B231" s="27">
        <v>16.27</v>
      </c>
      <c r="C231" s="27">
        <v>15.75</v>
      </c>
      <c r="D231" s="27">
        <v>17.75</v>
      </c>
      <c r="E231" s="27">
        <v>16.75</v>
      </c>
      <c r="F231" s="134"/>
      <c r="G231" s="134"/>
      <c r="H231" s="134"/>
      <c r="I231" s="134"/>
    </row>
    <row r="232" spans="1:9" hidden="1" x14ac:dyDescent="0.25">
      <c r="A232" s="28">
        <v>44903</v>
      </c>
      <c r="B232" s="27">
        <v>16.05</v>
      </c>
      <c r="C232" s="27">
        <v>15.75</v>
      </c>
      <c r="D232" s="27">
        <v>17.75</v>
      </c>
      <c r="E232" s="27">
        <v>16.75</v>
      </c>
      <c r="F232" s="134"/>
      <c r="G232" s="134"/>
      <c r="H232" s="134"/>
      <c r="I232" s="134"/>
    </row>
    <row r="233" spans="1:9" hidden="1" x14ac:dyDescent="0.25">
      <c r="A233" s="28">
        <v>44904</v>
      </c>
      <c r="B233" s="27">
        <v>15.88</v>
      </c>
      <c r="C233" s="27">
        <v>15.75</v>
      </c>
      <c r="D233" s="27">
        <v>17.75</v>
      </c>
      <c r="E233" s="27">
        <v>16.75</v>
      </c>
      <c r="F233" s="134"/>
      <c r="G233" s="134"/>
      <c r="H233" s="134"/>
      <c r="I233" s="134"/>
    </row>
    <row r="234" spans="1:9" hidden="1" x14ac:dyDescent="0.25">
      <c r="A234" s="28">
        <v>44907</v>
      </c>
      <c r="B234" s="27">
        <v>15.86</v>
      </c>
      <c r="C234" s="27">
        <v>15.75</v>
      </c>
      <c r="D234" s="27">
        <v>17.75</v>
      </c>
      <c r="E234" s="27">
        <v>16.75</v>
      </c>
      <c r="F234" s="134"/>
      <c r="G234" s="134"/>
      <c r="H234" s="134"/>
      <c r="I234" s="134"/>
    </row>
    <row r="235" spans="1:9" hidden="1" x14ac:dyDescent="0.25">
      <c r="A235" s="28">
        <v>44908</v>
      </c>
      <c r="B235" s="27">
        <v>15.83</v>
      </c>
      <c r="C235" s="27">
        <v>15.75</v>
      </c>
      <c r="D235" s="27">
        <v>17.75</v>
      </c>
      <c r="E235" s="27">
        <v>16.75</v>
      </c>
      <c r="F235" s="134"/>
      <c r="G235" s="134"/>
      <c r="H235" s="134"/>
      <c r="I235" s="134"/>
    </row>
    <row r="236" spans="1:9" hidden="1" x14ac:dyDescent="0.25">
      <c r="A236" s="28">
        <v>44909</v>
      </c>
      <c r="B236" s="27">
        <v>16.02</v>
      </c>
      <c r="C236" s="27">
        <v>15.75</v>
      </c>
      <c r="D236" s="27">
        <v>17.75</v>
      </c>
      <c r="E236" s="27">
        <v>16.75</v>
      </c>
      <c r="F236" s="134"/>
      <c r="G236" s="134"/>
      <c r="H236" s="134"/>
      <c r="I236" s="134"/>
    </row>
    <row r="237" spans="1:9" hidden="1" x14ac:dyDescent="0.25">
      <c r="A237" s="28">
        <v>44910</v>
      </c>
      <c r="B237" s="27">
        <v>15.92</v>
      </c>
      <c r="C237" s="27">
        <v>15.75</v>
      </c>
      <c r="D237" s="27">
        <v>17.75</v>
      </c>
      <c r="E237" s="27">
        <v>16.75</v>
      </c>
      <c r="F237" s="134"/>
      <c r="G237" s="134"/>
      <c r="H237" s="134"/>
      <c r="I237" s="134"/>
    </row>
    <row r="238" spans="1:9" hidden="1" x14ac:dyDescent="0.25">
      <c r="A238" s="28">
        <v>44914</v>
      </c>
      <c r="B238" s="27">
        <v>15.82</v>
      </c>
      <c r="C238" s="27">
        <v>15.75</v>
      </c>
      <c r="D238" s="27">
        <v>17.75</v>
      </c>
      <c r="E238" s="27">
        <v>16.75</v>
      </c>
      <c r="F238" s="134"/>
      <c r="G238" s="134"/>
      <c r="H238" s="134"/>
      <c r="I238" s="134"/>
    </row>
    <row r="239" spans="1:9" hidden="1" x14ac:dyDescent="0.25">
      <c r="A239" s="28">
        <v>44915</v>
      </c>
      <c r="B239" s="27">
        <v>15.82</v>
      </c>
      <c r="C239" s="27">
        <v>15.75</v>
      </c>
      <c r="D239" s="27">
        <v>17.75</v>
      </c>
      <c r="E239" s="27">
        <v>16.75</v>
      </c>
      <c r="F239" s="134"/>
      <c r="G239" s="134"/>
      <c r="H239" s="134"/>
      <c r="I239" s="134"/>
    </row>
    <row r="240" spans="1:9" hidden="1" x14ac:dyDescent="0.25">
      <c r="A240" s="28">
        <v>44916</v>
      </c>
      <c r="B240" s="27">
        <v>15.89</v>
      </c>
      <c r="C240" s="27">
        <v>15.75</v>
      </c>
      <c r="D240" s="27">
        <v>17.75</v>
      </c>
      <c r="E240" s="27">
        <v>16.75</v>
      </c>
      <c r="F240" s="134"/>
      <c r="G240" s="134"/>
      <c r="H240" s="134"/>
      <c r="I240" s="134"/>
    </row>
    <row r="241" spans="1:9" hidden="1" x14ac:dyDescent="0.25">
      <c r="A241" s="28">
        <v>44917</v>
      </c>
      <c r="B241" s="27">
        <v>15.86</v>
      </c>
      <c r="C241" s="27">
        <v>15.75</v>
      </c>
      <c r="D241" s="27">
        <v>17.75</v>
      </c>
      <c r="E241" s="27">
        <v>16.75</v>
      </c>
      <c r="F241" s="134"/>
      <c r="G241" s="134"/>
      <c r="H241" s="134"/>
      <c r="I241" s="134"/>
    </row>
    <row r="242" spans="1:9" hidden="1" x14ac:dyDescent="0.25">
      <c r="A242" s="28">
        <v>44918</v>
      </c>
      <c r="B242" s="27">
        <v>15.99</v>
      </c>
      <c r="C242" s="27">
        <v>15.75</v>
      </c>
      <c r="D242" s="27">
        <v>17.75</v>
      </c>
      <c r="E242" s="27">
        <v>16.75</v>
      </c>
      <c r="F242" s="134"/>
      <c r="G242" s="134"/>
      <c r="H242" s="134"/>
      <c r="I242" s="134"/>
    </row>
    <row r="243" spans="1:9" hidden="1" x14ac:dyDescent="0.25">
      <c r="A243" s="28">
        <v>44921</v>
      </c>
      <c r="B243" s="27">
        <v>16.38</v>
      </c>
      <c r="C243" s="27">
        <v>15.75</v>
      </c>
      <c r="D243" s="27">
        <v>17.75</v>
      </c>
      <c r="E243" s="27">
        <v>16.75</v>
      </c>
      <c r="F243" s="134"/>
      <c r="G243" s="134"/>
      <c r="H243" s="134"/>
      <c r="I243" s="134"/>
    </row>
    <row r="244" spans="1:9" hidden="1" x14ac:dyDescent="0.25">
      <c r="A244" s="28">
        <v>44922</v>
      </c>
      <c r="B244" s="27">
        <v>16.600000000000001</v>
      </c>
      <c r="C244" s="27">
        <v>15.75</v>
      </c>
      <c r="D244" s="27">
        <v>17.75</v>
      </c>
      <c r="E244" s="27">
        <v>16.75</v>
      </c>
      <c r="F244" s="134"/>
      <c r="G244" s="134"/>
      <c r="H244" s="134"/>
      <c r="I244" s="134"/>
    </row>
    <row r="245" spans="1:9" hidden="1" x14ac:dyDescent="0.25">
      <c r="A245" s="28">
        <v>44923</v>
      </c>
      <c r="B245" s="27">
        <v>16.79</v>
      </c>
      <c r="C245" s="27">
        <v>15.75</v>
      </c>
      <c r="D245" s="27">
        <v>17.75</v>
      </c>
      <c r="E245" s="27">
        <v>16.75</v>
      </c>
      <c r="F245" s="134"/>
      <c r="G245" s="134"/>
      <c r="H245" s="134"/>
      <c r="I245" s="134"/>
    </row>
    <row r="246" spans="1:9" hidden="1" x14ac:dyDescent="0.25">
      <c r="A246" s="28">
        <v>44924</v>
      </c>
      <c r="B246" s="27">
        <v>17.39</v>
      </c>
      <c r="C246" s="27">
        <v>15.75</v>
      </c>
      <c r="D246" s="27">
        <v>17.75</v>
      </c>
      <c r="E246" s="27">
        <v>16.75</v>
      </c>
      <c r="F246" s="134"/>
      <c r="G246" s="134"/>
      <c r="H246" s="134"/>
      <c r="I246" s="134"/>
    </row>
    <row r="247" spans="1:9" hidden="1" x14ac:dyDescent="0.25">
      <c r="A247" s="28">
        <v>44925</v>
      </c>
      <c r="B247" s="27">
        <v>17.63</v>
      </c>
      <c r="C247" s="27">
        <v>15.75</v>
      </c>
      <c r="D247" s="27">
        <v>17.75</v>
      </c>
      <c r="E247" s="27">
        <v>16.75</v>
      </c>
      <c r="F247" s="134"/>
      <c r="G247" s="134"/>
      <c r="H247" s="134"/>
      <c r="I247" s="134"/>
    </row>
    <row r="248" spans="1:9" x14ac:dyDescent="0.25">
      <c r="A248" s="28">
        <v>44930</v>
      </c>
      <c r="B248" s="27">
        <v>16.100000000000001</v>
      </c>
      <c r="C248" s="27">
        <v>15.75</v>
      </c>
      <c r="D248" s="27">
        <v>17.75</v>
      </c>
      <c r="E248" s="27">
        <v>16.75</v>
      </c>
      <c r="F248" s="420" t="s">
        <v>7</v>
      </c>
      <c r="G248" s="421"/>
      <c r="H248" s="421"/>
      <c r="I248" s="422"/>
    </row>
    <row r="249" spans="1:9" x14ac:dyDescent="0.25">
      <c r="A249" s="28">
        <v>44931</v>
      </c>
      <c r="B249" s="27">
        <v>15.9</v>
      </c>
      <c r="C249" s="27">
        <v>15.75</v>
      </c>
      <c r="D249" s="27">
        <v>17.75</v>
      </c>
      <c r="E249" s="27">
        <v>16.75</v>
      </c>
      <c r="F249" s="420" t="s">
        <v>6</v>
      </c>
      <c r="G249" s="421"/>
      <c r="H249" s="421"/>
      <c r="I249" s="422"/>
    </row>
    <row r="250" spans="1:9" x14ac:dyDescent="0.25">
      <c r="A250" s="28">
        <v>44932</v>
      </c>
      <c r="B250" s="27">
        <v>15.82</v>
      </c>
      <c r="C250" s="27">
        <v>15.75</v>
      </c>
      <c r="D250" s="27">
        <v>17.75</v>
      </c>
      <c r="E250" s="27">
        <v>16.75</v>
      </c>
    </row>
    <row r="251" spans="1:9" x14ac:dyDescent="0.25">
      <c r="A251" s="28">
        <v>44935</v>
      </c>
      <c r="B251" s="27">
        <v>15.86</v>
      </c>
      <c r="C251" s="27">
        <v>15.75</v>
      </c>
      <c r="D251" s="27">
        <v>17.75</v>
      </c>
      <c r="E251" s="27">
        <v>16.75</v>
      </c>
    </row>
    <row r="252" spans="1:9" x14ac:dyDescent="0.25">
      <c r="A252" s="28">
        <v>44936</v>
      </c>
      <c r="B252" s="27">
        <v>15.78</v>
      </c>
      <c r="C252" s="27">
        <v>15.75</v>
      </c>
      <c r="D252" s="27">
        <v>17.75</v>
      </c>
      <c r="E252" s="27">
        <v>16.75</v>
      </c>
    </row>
    <row r="253" spans="1:9" x14ac:dyDescent="0.25">
      <c r="A253" s="28">
        <v>44937</v>
      </c>
      <c r="B253" s="27">
        <v>15.76</v>
      </c>
      <c r="C253" s="27">
        <v>15.75</v>
      </c>
      <c r="D253" s="27">
        <v>17.75</v>
      </c>
      <c r="E253" s="27">
        <v>16.75</v>
      </c>
    </row>
    <row r="254" spans="1:9" x14ac:dyDescent="0.25">
      <c r="A254" s="28">
        <v>44938</v>
      </c>
      <c r="B254" s="27">
        <v>15.76</v>
      </c>
      <c r="C254" s="27">
        <v>15.75</v>
      </c>
      <c r="D254" s="27">
        <v>17.75</v>
      </c>
      <c r="E254" s="27">
        <v>16.75</v>
      </c>
    </row>
    <row r="255" spans="1:9" x14ac:dyDescent="0.25">
      <c r="A255" s="28">
        <v>44939</v>
      </c>
      <c r="B255" s="27">
        <v>15.76</v>
      </c>
      <c r="C255" s="27">
        <v>15.75</v>
      </c>
      <c r="D255" s="27">
        <v>17.75</v>
      </c>
      <c r="E255" s="27">
        <v>16.75</v>
      </c>
    </row>
    <row r="256" spans="1:9" x14ac:dyDescent="0.25">
      <c r="A256" s="28">
        <v>44942</v>
      </c>
      <c r="B256" s="27">
        <v>15.78</v>
      </c>
      <c r="C256" s="27">
        <v>15.75</v>
      </c>
      <c r="D256" s="27">
        <v>17.75</v>
      </c>
      <c r="E256" s="27">
        <v>16.75</v>
      </c>
    </row>
    <row r="257" spans="1:20" x14ac:dyDescent="0.25">
      <c r="A257" s="28">
        <v>44943</v>
      </c>
      <c r="B257" s="27">
        <v>15.76</v>
      </c>
      <c r="C257" s="27">
        <v>15.75</v>
      </c>
      <c r="D257" s="27">
        <v>17.75</v>
      </c>
      <c r="E257" s="27">
        <v>16.75</v>
      </c>
    </row>
    <row r="258" spans="1:20" x14ac:dyDescent="0.25">
      <c r="A258" s="28">
        <v>44944</v>
      </c>
      <c r="B258" s="27">
        <v>15.76</v>
      </c>
      <c r="C258" s="27">
        <v>15.75</v>
      </c>
      <c r="D258" s="27">
        <v>17.75</v>
      </c>
      <c r="E258" s="27">
        <v>16.75</v>
      </c>
    </row>
    <row r="259" spans="1:20" x14ac:dyDescent="0.25">
      <c r="A259" s="28">
        <v>44945</v>
      </c>
      <c r="B259" s="27">
        <v>15.76</v>
      </c>
      <c r="C259" s="27">
        <v>15.75</v>
      </c>
      <c r="D259" s="27">
        <v>17.75</v>
      </c>
      <c r="E259" s="27">
        <v>16.75</v>
      </c>
    </row>
    <row r="260" spans="1:20" x14ac:dyDescent="0.25">
      <c r="A260" s="28">
        <v>44946</v>
      </c>
      <c r="B260" s="27">
        <v>15.76</v>
      </c>
      <c r="C260" s="27">
        <v>15.75</v>
      </c>
      <c r="D260" s="27">
        <v>17.75</v>
      </c>
      <c r="E260" s="27">
        <v>16.75</v>
      </c>
    </row>
    <row r="261" spans="1:20" x14ac:dyDescent="0.25">
      <c r="A261" s="28">
        <v>44949</v>
      </c>
      <c r="B261" s="27">
        <v>15.78</v>
      </c>
      <c r="C261" s="27">
        <v>15.75</v>
      </c>
      <c r="D261" s="27">
        <v>17.75</v>
      </c>
      <c r="E261" s="27">
        <v>16.75</v>
      </c>
      <c r="P261" s="384" t="s">
        <v>5</v>
      </c>
      <c r="Q261" s="384"/>
      <c r="R261" s="384"/>
      <c r="S261" s="384"/>
      <c r="T261" s="89"/>
    </row>
    <row r="262" spans="1:20" x14ac:dyDescent="0.25">
      <c r="A262" s="28">
        <v>44950</v>
      </c>
      <c r="B262" s="27">
        <v>15.77</v>
      </c>
      <c r="C262" s="27">
        <v>15.75</v>
      </c>
      <c r="D262" s="27">
        <v>17.75</v>
      </c>
      <c r="E262" s="27">
        <v>16.75</v>
      </c>
    </row>
    <row r="263" spans="1:20" x14ac:dyDescent="0.25">
      <c r="A263" s="28">
        <v>44951</v>
      </c>
      <c r="B263" s="27">
        <v>15.77</v>
      </c>
      <c r="C263" s="27">
        <v>15.75</v>
      </c>
      <c r="D263" s="27">
        <v>17.75</v>
      </c>
      <c r="E263" s="27">
        <v>16.75</v>
      </c>
    </row>
    <row r="264" spans="1:20" x14ac:dyDescent="0.25">
      <c r="A264" s="28">
        <v>44952</v>
      </c>
      <c r="B264" s="27">
        <v>15.76</v>
      </c>
      <c r="C264" s="27">
        <v>15.75</v>
      </c>
      <c r="D264" s="27">
        <v>17.75</v>
      </c>
      <c r="E264" s="27">
        <v>16.75</v>
      </c>
    </row>
    <row r="265" spans="1:20" x14ac:dyDescent="0.25">
      <c r="A265" s="28">
        <v>44953</v>
      </c>
      <c r="B265" s="27">
        <v>15.76</v>
      </c>
      <c r="C265" s="27">
        <v>15.75</v>
      </c>
      <c r="D265" s="27">
        <v>17.75</v>
      </c>
      <c r="E265" s="27">
        <v>16.75</v>
      </c>
    </row>
    <row r="266" spans="1:20" x14ac:dyDescent="0.25">
      <c r="A266" s="28">
        <v>44956</v>
      </c>
      <c r="B266" s="27">
        <v>15.81</v>
      </c>
      <c r="C266" s="27">
        <v>15.75</v>
      </c>
      <c r="D266" s="27">
        <v>17.75</v>
      </c>
      <c r="E266" s="27">
        <v>16.75</v>
      </c>
    </row>
    <row r="267" spans="1:20" x14ac:dyDescent="0.25">
      <c r="A267" s="28">
        <v>44957</v>
      </c>
      <c r="B267" s="27">
        <v>16.16</v>
      </c>
      <c r="C267" s="27">
        <v>15.75</v>
      </c>
      <c r="D267" s="27">
        <v>17.75</v>
      </c>
      <c r="E267" s="27">
        <v>16.75</v>
      </c>
    </row>
    <row r="268" spans="1:20" x14ac:dyDescent="0.25">
      <c r="A268" s="28">
        <v>44958</v>
      </c>
      <c r="B268" s="27">
        <v>16.059999999999999</v>
      </c>
      <c r="C268" s="27">
        <v>15.75</v>
      </c>
      <c r="D268" s="27">
        <v>17.75</v>
      </c>
      <c r="E268" s="27">
        <v>16.75</v>
      </c>
    </row>
    <row r="269" spans="1:20" x14ac:dyDescent="0.25">
      <c r="A269" s="28">
        <v>44959</v>
      </c>
      <c r="B269" s="27">
        <v>16.03</v>
      </c>
      <c r="C269" s="27">
        <v>15.75</v>
      </c>
      <c r="D269" s="27">
        <v>17.75</v>
      </c>
      <c r="E269" s="27">
        <v>16.75</v>
      </c>
    </row>
    <row r="270" spans="1:20" x14ac:dyDescent="0.25">
      <c r="A270" s="28">
        <v>44960</v>
      </c>
      <c r="B270" s="27">
        <v>15.87</v>
      </c>
      <c r="C270" s="27">
        <v>15.75</v>
      </c>
      <c r="D270" s="27">
        <v>17.75</v>
      </c>
      <c r="E270" s="27">
        <v>16.75</v>
      </c>
    </row>
    <row r="271" spans="1:20" x14ac:dyDescent="0.25">
      <c r="A271" s="28">
        <v>44963</v>
      </c>
      <c r="B271" s="27">
        <v>15.82</v>
      </c>
      <c r="C271" s="27">
        <v>15.75</v>
      </c>
      <c r="D271" s="27">
        <v>17.75</v>
      </c>
      <c r="E271" s="27">
        <v>16.75</v>
      </c>
    </row>
    <row r="272" spans="1:20" x14ac:dyDescent="0.25">
      <c r="A272" s="28">
        <v>44964</v>
      </c>
      <c r="B272" s="27">
        <v>15.77</v>
      </c>
      <c r="C272" s="27">
        <v>15.75</v>
      </c>
      <c r="D272" s="27">
        <v>17.75</v>
      </c>
      <c r="E272" s="27">
        <v>16.75</v>
      </c>
    </row>
    <row r="273" spans="1:5" x14ac:dyDescent="0.25">
      <c r="A273" s="28">
        <v>44965</v>
      </c>
      <c r="B273" s="27">
        <v>15.76</v>
      </c>
      <c r="C273" s="27">
        <v>15.75</v>
      </c>
      <c r="D273" s="27">
        <v>17.75</v>
      </c>
      <c r="E273" s="27">
        <v>16.75</v>
      </c>
    </row>
    <row r="274" spans="1:5" x14ac:dyDescent="0.25">
      <c r="A274" s="28">
        <v>44966</v>
      </c>
      <c r="B274" s="27">
        <v>15.76</v>
      </c>
      <c r="C274" s="27">
        <v>15.75</v>
      </c>
      <c r="D274" s="27">
        <v>17.75</v>
      </c>
      <c r="E274" s="27">
        <v>16.75</v>
      </c>
    </row>
    <row r="275" spans="1:5" x14ac:dyDescent="0.25">
      <c r="A275" s="28">
        <v>44967</v>
      </c>
      <c r="B275" s="27">
        <v>15.76</v>
      </c>
      <c r="C275" s="27">
        <v>15.75</v>
      </c>
      <c r="D275" s="27">
        <v>17.75</v>
      </c>
      <c r="E275" s="27">
        <v>16.75</v>
      </c>
    </row>
    <row r="276" spans="1:5" x14ac:dyDescent="0.25">
      <c r="A276" s="28">
        <v>44970</v>
      </c>
      <c r="B276" s="27">
        <v>15.76</v>
      </c>
      <c r="C276" s="27">
        <v>15.75</v>
      </c>
      <c r="D276" s="27">
        <v>17.75</v>
      </c>
      <c r="E276" s="27">
        <v>16.75</v>
      </c>
    </row>
    <row r="277" spans="1:5" x14ac:dyDescent="0.25">
      <c r="A277" s="28">
        <v>44971</v>
      </c>
      <c r="B277" s="27">
        <v>15.75</v>
      </c>
      <c r="C277" s="27">
        <v>15.75</v>
      </c>
      <c r="D277" s="27">
        <v>17.75</v>
      </c>
      <c r="E277" s="27">
        <v>16.75</v>
      </c>
    </row>
    <row r="278" spans="1:5" x14ac:dyDescent="0.25">
      <c r="A278" s="28">
        <v>44972</v>
      </c>
      <c r="B278" s="27">
        <v>15.75</v>
      </c>
      <c r="C278" s="27">
        <v>15.75</v>
      </c>
      <c r="D278" s="27">
        <v>17.75</v>
      </c>
      <c r="E278" s="27">
        <v>16.75</v>
      </c>
    </row>
    <row r="279" spans="1:5" x14ac:dyDescent="0.25">
      <c r="A279" s="28">
        <v>44973</v>
      </c>
      <c r="B279" s="27">
        <v>15.75</v>
      </c>
      <c r="C279" s="27">
        <v>15.75</v>
      </c>
      <c r="D279" s="27">
        <v>17.75</v>
      </c>
      <c r="E279" s="27">
        <v>16.75</v>
      </c>
    </row>
    <row r="280" spans="1:5" x14ac:dyDescent="0.25">
      <c r="A280" s="28">
        <v>44974</v>
      </c>
      <c r="B280" s="27">
        <v>15.76</v>
      </c>
      <c r="C280" s="27">
        <v>15.75</v>
      </c>
      <c r="D280" s="27">
        <v>17.75</v>
      </c>
      <c r="E280" s="27">
        <v>16.75</v>
      </c>
    </row>
    <row r="281" spans="1:5" x14ac:dyDescent="0.25">
      <c r="A281" s="28">
        <v>44977</v>
      </c>
      <c r="B281" s="27">
        <v>15.77</v>
      </c>
      <c r="C281" s="27">
        <v>15.75</v>
      </c>
      <c r="D281" s="27">
        <v>17.75</v>
      </c>
      <c r="E281" s="27">
        <v>16.75</v>
      </c>
    </row>
    <row r="282" spans="1:5" x14ac:dyDescent="0.25">
      <c r="A282" s="28">
        <v>44978</v>
      </c>
      <c r="B282" s="27">
        <v>15.91</v>
      </c>
      <c r="C282" s="27">
        <v>15.75</v>
      </c>
      <c r="D282" s="27">
        <v>17.75</v>
      </c>
      <c r="E282" s="27">
        <v>16.75</v>
      </c>
    </row>
    <row r="283" spans="1:5" x14ac:dyDescent="0.25">
      <c r="A283" s="28">
        <v>44979</v>
      </c>
      <c r="B283" s="27">
        <v>16.29</v>
      </c>
      <c r="C283" s="27">
        <v>15.75</v>
      </c>
      <c r="D283" s="27">
        <v>17.75</v>
      </c>
      <c r="E283" s="27">
        <v>16.75</v>
      </c>
    </row>
    <row r="284" spans="1:5" x14ac:dyDescent="0.25">
      <c r="A284" s="28">
        <v>44980</v>
      </c>
      <c r="B284" s="27">
        <v>16.86</v>
      </c>
      <c r="C284" s="27">
        <v>15.75</v>
      </c>
      <c r="D284" s="27">
        <v>17.75</v>
      </c>
      <c r="E284" s="27">
        <v>16.75</v>
      </c>
    </row>
    <row r="285" spans="1:5" x14ac:dyDescent="0.25">
      <c r="A285" s="28">
        <v>44981</v>
      </c>
      <c r="B285" s="27">
        <v>17.239999999999998</v>
      </c>
      <c r="C285" s="27">
        <v>15.75</v>
      </c>
      <c r="D285" s="27">
        <v>17.75</v>
      </c>
      <c r="E285" s="27">
        <v>16.75</v>
      </c>
    </row>
    <row r="286" spans="1:5" x14ac:dyDescent="0.25">
      <c r="A286" s="28">
        <v>44984</v>
      </c>
      <c r="B286" s="27">
        <v>17.489999999999998</v>
      </c>
      <c r="C286" s="27">
        <v>15.75</v>
      </c>
      <c r="D286" s="27">
        <v>17.75</v>
      </c>
      <c r="E286" s="27">
        <v>16.75</v>
      </c>
    </row>
    <row r="287" spans="1:5" x14ac:dyDescent="0.25">
      <c r="A287" s="28">
        <v>44985</v>
      </c>
      <c r="B287" s="27">
        <v>17.53</v>
      </c>
      <c r="C287" s="27">
        <v>15.75</v>
      </c>
      <c r="D287" s="27">
        <v>17.75</v>
      </c>
      <c r="E287" s="27">
        <v>16.75</v>
      </c>
    </row>
    <row r="288" spans="1:5" x14ac:dyDescent="0.25">
      <c r="A288" s="28">
        <v>44986</v>
      </c>
      <c r="B288" s="27">
        <v>17.54</v>
      </c>
      <c r="C288" s="27">
        <v>15.75</v>
      </c>
      <c r="D288" s="27">
        <v>17.75</v>
      </c>
      <c r="E288" s="27">
        <v>16.75</v>
      </c>
    </row>
    <row r="289" spans="1:5" x14ac:dyDescent="0.25">
      <c r="A289" s="28">
        <v>44987</v>
      </c>
      <c r="B289" s="27">
        <v>17.61</v>
      </c>
      <c r="C289" s="27">
        <v>15.75</v>
      </c>
      <c r="D289" s="27">
        <v>17.75</v>
      </c>
      <c r="E289" s="27">
        <v>16.75</v>
      </c>
    </row>
    <row r="290" spans="1:5" x14ac:dyDescent="0.25">
      <c r="A290" s="28">
        <v>44988</v>
      </c>
      <c r="B290" s="27">
        <v>17.579999999999998</v>
      </c>
      <c r="C290" s="27">
        <v>15.75</v>
      </c>
      <c r="D290" s="27">
        <v>17.75</v>
      </c>
      <c r="E290" s="27">
        <v>16.75</v>
      </c>
    </row>
    <row r="291" spans="1:5" x14ac:dyDescent="0.25">
      <c r="A291" s="28">
        <v>44991</v>
      </c>
      <c r="B291" s="27">
        <v>17.59</v>
      </c>
      <c r="C291" s="27">
        <v>15.75</v>
      </c>
      <c r="D291" s="27">
        <v>17.75</v>
      </c>
      <c r="E291" s="27">
        <v>16.75</v>
      </c>
    </row>
    <row r="292" spans="1:5" x14ac:dyDescent="0.25">
      <c r="A292" s="28">
        <v>44992</v>
      </c>
      <c r="B292" s="27">
        <v>17.18</v>
      </c>
      <c r="C292" s="27">
        <v>15.75</v>
      </c>
      <c r="D292" s="27">
        <v>17.75</v>
      </c>
      <c r="E292" s="27">
        <v>16.75</v>
      </c>
    </row>
    <row r="293" spans="1:5" x14ac:dyDescent="0.25">
      <c r="A293" s="28">
        <v>44994</v>
      </c>
      <c r="B293" s="27">
        <v>16.309999999999999</v>
      </c>
      <c r="C293" s="27">
        <v>15.75</v>
      </c>
      <c r="D293" s="27">
        <v>17.75</v>
      </c>
      <c r="E293" s="27">
        <v>16.75</v>
      </c>
    </row>
    <row r="294" spans="1:5" x14ac:dyDescent="0.25">
      <c r="A294" s="28">
        <v>44995</v>
      </c>
      <c r="B294" s="27">
        <v>15.88</v>
      </c>
      <c r="C294" s="27">
        <v>15.75</v>
      </c>
      <c r="D294" s="27">
        <v>17.75</v>
      </c>
      <c r="E294" s="27">
        <v>16.75</v>
      </c>
    </row>
    <row r="295" spans="1:5" x14ac:dyDescent="0.25">
      <c r="A295" s="28">
        <v>44998</v>
      </c>
      <c r="B295" s="27">
        <v>15.89</v>
      </c>
      <c r="C295" s="27">
        <v>15.75</v>
      </c>
      <c r="D295" s="27">
        <v>17.75</v>
      </c>
      <c r="E295" s="27">
        <v>16.75</v>
      </c>
    </row>
    <row r="296" spans="1:5" x14ac:dyDescent="0.25">
      <c r="A296" s="28">
        <v>44999</v>
      </c>
      <c r="B296" s="27">
        <v>15.87</v>
      </c>
      <c r="C296" s="27">
        <v>15.75</v>
      </c>
      <c r="D296" s="27">
        <v>17.75</v>
      </c>
      <c r="E296" s="27">
        <v>16.75</v>
      </c>
    </row>
    <row r="297" spans="1:5" x14ac:dyDescent="0.25">
      <c r="A297" s="28">
        <v>45000</v>
      </c>
      <c r="B297" s="27">
        <v>15.8</v>
      </c>
      <c r="C297" s="27">
        <v>15.75</v>
      </c>
      <c r="D297" s="27">
        <v>17.75</v>
      </c>
      <c r="E297" s="27">
        <v>16.75</v>
      </c>
    </row>
    <row r="298" spans="1:5" x14ac:dyDescent="0.25">
      <c r="A298" s="28">
        <v>45001</v>
      </c>
      <c r="B298" s="27">
        <v>15.82</v>
      </c>
      <c r="C298" s="27">
        <v>15.75</v>
      </c>
      <c r="D298" s="27">
        <v>17.75</v>
      </c>
      <c r="E298" s="27">
        <v>16.75</v>
      </c>
    </row>
    <row r="299" spans="1:5" x14ac:dyDescent="0.25">
      <c r="A299" s="28">
        <v>45002</v>
      </c>
      <c r="B299" s="27">
        <v>15.85</v>
      </c>
      <c r="C299" s="27">
        <v>15.75</v>
      </c>
      <c r="D299" s="27">
        <v>17.75</v>
      </c>
      <c r="E299" s="27">
        <v>16.75</v>
      </c>
    </row>
    <row r="300" spans="1:5" x14ac:dyDescent="0.25">
      <c r="A300" s="28">
        <v>45005</v>
      </c>
      <c r="B300" s="27">
        <v>15.99</v>
      </c>
      <c r="C300" s="27">
        <v>15.75</v>
      </c>
      <c r="D300" s="27">
        <v>17.75</v>
      </c>
      <c r="E300" s="27">
        <v>16.75</v>
      </c>
    </row>
    <row r="301" spans="1:5" x14ac:dyDescent="0.25">
      <c r="A301" s="28">
        <v>45009</v>
      </c>
      <c r="B301" s="27">
        <v>16.43</v>
      </c>
      <c r="C301" s="27">
        <v>15.75</v>
      </c>
      <c r="D301" s="27">
        <v>17.75</v>
      </c>
      <c r="E301" s="27">
        <v>16.75</v>
      </c>
    </row>
    <row r="302" spans="1:5" x14ac:dyDescent="0.25">
      <c r="A302" s="28">
        <v>45012</v>
      </c>
      <c r="B302" s="27">
        <v>16.63</v>
      </c>
      <c r="C302" s="27">
        <v>15.75</v>
      </c>
      <c r="D302" s="27">
        <v>17.75</v>
      </c>
      <c r="E302" s="27">
        <v>16.75</v>
      </c>
    </row>
    <row r="303" spans="1:5" x14ac:dyDescent="0.25">
      <c r="A303" s="28">
        <v>45013</v>
      </c>
      <c r="B303" s="27">
        <v>16.559999999999999</v>
      </c>
      <c r="C303" s="27">
        <v>15.75</v>
      </c>
      <c r="D303" s="27">
        <v>17.75</v>
      </c>
      <c r="E303" s="27">
        <v>16.75</v>
      </c>
    </row>
    <row r="304" spans="1:5" x14ac:dyDescent="0.25">
      <c r="A304" s="28">
        <v>45014</v>
      </c>
      <c r="B304" s="27">
        <v>16.600000000000001</v>
      </c>
      <c r="C304" s="27">
        <v>15.75</v>
      </c>
      <c r="D304" s="27">
        <v>17.75</v>
      </c>
      <c r="E304" s="27">
        <v>16.75</v>
      </c>
    </row>
    <row r="305" spans="1:5" x14ac:dyDescent="0.25">
      <c r="A305" s="28">
        <v>45015</v>
      </c>
      <c r="B305" s="27">
        <v>16.579999999999998</v>
      </c>
      <c r="C305" s="27">
        <v>15.75</v>
      </c>
      <c r="D305" s="27">
        <v>17.75</v>
      </c>
      <c r="E305" s="27">
        <v>16.75</v>
      </c>
    </row>
    <row r="306" spans="1:5" x14ac:dyDescent="0.25">
      <c r="A306" s="28">
        <v>45016</v>
      </c>
      <c r="B306" s="27">
        <v>17.11</v>
      </c>
      <c r="C306" s="27">
        <v>15.75</v>
      </c>
      <c r="D306" s="27">
        <v>17.75</v>
      </c>
      <c r="E306" s="27">
        <v>16.75</v>
      </c>
    </row>
    <row r="307" spans="1:5" x14ac:dyDescent="0.25">
      <c r="A307" s="28">
        <v>45019</v>
      </c>
      <c r="B307" s="27">
        <v>16.66</v>
      </c>
      <c r="C307" s="27">
        <v>15.75</v>
      </c>
      <c r="D307" s="27">
        <v>17.75</v>
      </c>
      <c r="E307" s="27">
        <v>16.75</v>
      </c>
    </row>
    <row r="308" spans="1:5" x14ac:dyDescent="0.25">
      <c r="A308" s="28">
        <v>45020</v>
      </c>
      <c r="B308" s="27">
        <v>16.72</v>
      </c>
      <c r="C308" s="27">
        <v>15.75</v>
      </c>
      <c r="D308" s="27">
        <v>17.75</v>
      </c>
      <c r="E308" s="27">
        <v>16.75</v>
      </c>
    </row>
    <row r="309" spans="1:5" x14ac:dyDescent="0.25">
      <c r="A309" s="28">
        <v>45021</v>
      </c>
      <c r="B309" s="27">
        <v>17.11</v>
      </c>
      <c r="C309" s="27">
        <v>15.75</v>
      </c>
      <c r="D309" s="27">
        <v>17.75</v>
      </c>
      <c r="E309" s="27">
        <v>16.75</v>
      </c>
    </row>
    <row r="310" spans="1:5" x14ac:dyDescent="0.25">
      <c r="A310" s="28">
        <v>45022</v>
      </c>
      <c r="B310" s="27">
        <v>16.77</v>
      </c>
      <c r="C310" s="27">
        <v>15.75</v>
      </c>
      <c r="D310" s="27">
        <v>17.75</v>
      </c>
      <c r="E310" s="27">
        <v>16.75</v>
      </c>
    </row>
    <row r="311" spans="1:5" x14ac:dyDescent="0.25">
      <c r="A311" s="28">
        <v>45023</v>
      </c>
      <c r="B311" s="27">
        <v>16.28</v>
      </c>
      <c r="C311" s="27">
        <v>15.75</v>
      </c>
      <c r="D311" s="27">
        <v>17.75</v>
      </c>
      <c r="E311" s="27">
        <v>16.75</v>
      </c>
    </row>
    <row r="312" spans="1:5" x14ac:dyDescent="0.25">
      <c r="A312" s="28">
        <v>45026</v>
      </c>
      <c r="B312" s="27">
        <v>16.28</v>
      </c>
      <c r="C312" s="27">
        <v>15.75</v>
      </c>
      <c r="D312" s="27">
        <v>17.75</v>
      </c>
      <c r="E312" s="27">
        <v>16.75</v>
      </c>
    </row>
    <row r="313" spans="1:5" x14ac:dyDescent="0.25">
      <c r="A313" s="28">
        <v>45027</v>
      </c>
      <c r="B313" s="27">
        <v>16.36</v>
      </c>
      <c r="C313" s="27">
        <v>15.75</v>
      </c>
      <c r="D313" s="27">
        <v>17.75</v>
      </c>
      <c r="E313" s="27">
        <v>16.75</v>
      </c>
    </row>
    <row r="314" spans="1:5" x14ac:dyDescent="0.25">
      <c r="A314" s="28">
        <v>45028</v>
      </c>
      <c r="B314" s="27">
        <v>16.309999999999999</v>
      </c>
      <c r="C314" s="27">
        <v>15.75</v>
      </c>
      <c r="D314" s="27">
        <v>17.75</v>
      </c>
      <c r="E314" s="27">
        <v>16.75</v>
      </c>
    </row>
    <row r="315" spans="1:5" x14ac:dyDescent="0.25">
      <c r="A315" s="28">
        <v>45029</v>
      </c>
      <c r="B315" s="27">
        <v>16.399999999999999</v>
      </c>
      <c r="C315" s="27">
        <v>15.75</v>
      </c>
      <c r="D315" s="27">
        <v>17.75</v>
      </c>
      <c r="E315" s="27">
        <v>16.75</v>
      </c>
    </row>
    <row r="316" spans="1:5" x14ac:dyDescent="0.25">
      <c r="A316" s="28">
        <v>45030</v>
      </c>
      <c r="B316" s="27">
        <v>16.38</v>
      </c>
      <c r="C316" s="27">
        <v>15.75</v>
      </c>
      <c r="D316" s="27">
        <v>17.75</v>
      </c>
      <c r="E316" s="27">
        <v>16.75</v>
      </c>
    </row>
    <row r="317" spans="1:5" x14ac:dyDescent="0.25">
      <c r="A317" s="28">
        <v>45033</v>
      </c>
      <c r="B317" s="27">
        <v>16.649999999999999</v>
      </c>
      <c r="C317" s="27">
        <v>15.75</v>
      </c>
      <c r="D317" s="27">
        <v>17.75</v>
      </c>
      <c r="E317" s="27">
        <v>16.75</v>
      </c>
    </row>
    <row r="318" spans="1:5" x14ac:dyDescent="0.25">
      <c r="A318" s="28">
        <v>45034</v>
      </c>
      <c r="B318" s="27">
        <v>17.38</v>
      </c>
      <c r="C318" s="27">
        <v>15.75</v>
      </c>
      <c r="D318" s="27">
        <v>17.75</v>
      </c>
      <c r="E318" s="27">
        <v>16.75</v>
      </c>
    </row>
    <row r="319" spans="1:5" x14ac:dyDescent="0.25">
      <c r="A319" s="28">
        <v>45035</v>
      </c>
      <c r="B319" s="27">
        <v>17.53</v>
      </c>
      <c r="C319" s="27">
        <v>15.75</v>
      </c>
      <c r="D319" s="27">
        <v>17.75</v>
      </c>
      <c r="E319" s="27">
        <v>16.75</v>
      </c>
    </row>
    <row r="320" spans="1:5" x14ac:dyDescent="0.25">
      <c r="A320" s="28">
        <v>45036</v>
      </c>
      <c r="B320" s="27">
        <v>17.600000000000001</v>
      </c>
      <c r="C320" s="27">
        <v>15.75</v>
      </c>
      <c r="D320" s="27">
        <v>17.75</v>
      </c>
      <c r="E320" s="27">
        <v>16.75</v>
      </c>
    </row>
    <row r="321" spans="1:5" x14ac:dyDescent="0.25">
      <c r="A321" s="28">
        <v>45037</v>
      </c>
      <c r="B321" s="27">
        <v>17.59</v>
      </c>
      <c r="C321" s="27">
        <v>15.75</v>
      </c>
      <c r="D321" s="27">
        <v>17.75</v>
      </c>
      <c r="E321" s="27">
        <v>16.75</v>
      </c>
    </row>
    <row r="322" spans="1:5" x14ac:dyDescent="0.25">
      <c r="A322" s="28">
        <v>45040</v>
      </c>
      <c r="B322" s="27">
        <v>17.71</v>
      </c>
      <c r="C322" s="27">
        <v>15.75</v>
      </c>
      <c r="D322" s="27">
        <v>17.75</v>
      </c>
      <c r="E322" s="27">
        <v>16.75</v>
      </c>
    </row>
    <row r="323" spans="1:5" x14ac:dyDescent="0.25">
      <c r="A323" s="28">
        <v>45041</v>
      </c>
      <c r="B323" s="27">
        <v>17.72</v>
      </c>
      <c r="C323" s="27">
        <v>15.75</v>
      </c>
      <c r="D323" s="27">
        <v>17.75</v>
      </c>
      <c r="E323" s="27">
        <v>16.75</v>
      </c>
    </row>
    <row r="324" spans="1:5" x14ac:dyDescent="0.25">
      <c r="A324" s="28">
        <v>45042</v>
      </c>
      <c r="B324" s="27">
        <v>17.48</v>
      </c>
      <c r="C324" s="27">
        <v>15.75</v>
      </c>
      <c r="D324" s="27">
        <v>17.75</v>
      </c>
      <c r="E324" s="27">
        <v>16.75</v>
      </c>
    </row>
    <row r="325" spans="1:5" x14ac:dyDescent="0.25">
      <c r="A325" s="28">
        <v>45043</v>
      </c>
      <c r="B325" s="27">
        <v>16.739999999999998</v>
      </c>
      <c r="C325" s="27">
        <v>15.75</v>
      </c>
      <c r="D325" s="27">
        <v>17.75</v>
      </c>
      <c r="E325" s="27">
        <v>16.75</v>
      </c>
    </row>
    <row r="326" spans="1:5" x14ac:dyDescent="0.25">
      <c r="A326" s="28">
        <v>45044</v>
      </c>
      <c r="B326" s="27">
        <v>16.73</v>
      </c>
      <c r="C326" s="27">
        <v>15.75</v>
      </c>
      <c r="D326" s="27">
        <v>17.75</v>
      </c>
      <c r="E326" s="27">
        <v>16.75</v>
      </c>
    </row>
    <row r="327" spans="1:5" x14ac:dyDescent="0.25">
      <c r="A327" s="28">
        <v>45048</v>
      </c>
      <c r="B327" s="27">
        <v>16.829999999999998</v>
      </c>
      <c r="C327" s="27">
        <v>15.75</v>
      </c>
      <c r="D327" s="27">
        <v>17.75</v>
      </c>
      <c r="E327" s="27">
        <v>16.75</v>
      </c>
    </row>
    <row r="328" spans="1:5" x14ac:dyDescent="0.25">
      <c r="A328" s="28">
        <v>45049</v>
      </c>
      <c r="B328" s="27">
        <v>16.61</v>
      </c>
      <c r="C328" s="27">
        <v>15.75</v>
      </c>
      <c r="D328" s="27">
        <v>17.75</v>
      </c>
      <c r="E328" s="27">
        <v>16.75</v>
      </c>
    </row>
    <row r="329" spans="1:5" x14ac:dyDescent="0.25">
      <c r="A329" s="28">
        <v>45050</v>
      </c>
      <c r="B329" s="27">
        <v>16.28</v>
      </c>
      <c r="C329" s="27">
        <v>15.75</v>
      </c>
      <c r="D329" s="27">
        <v>17.75</v>
      </c>
      <c r="E329" s="27">
        <v>16.75</v>
      </c>
    </row>
    <row r="330" spans="1:5" x14ac:dyDescent="0.25">
      <c r="A330" s="28">
        <v>45051</v>
      </c>
      <c r="B330" s="27">
        <v>16.059999999999999</v>
      </c>
      <c r="C330" s="27">
        <v>15.75</v>
      </c>
      <c r="D330" s="27">
        <v>17.75</v>
      </c>
      <c r="E330" s="27">
        <v>16.75</v>
      </c>
    </row>
    <row r="331" spans="1:5" x14ac:dyDescent="0.25">
      <c r="A331" s="28">
        <v>45056</v>
      </c>
      <c r="B331" s="27">
        <v>16.04</v>
      </c>
      <c r="C331" s="27">
        <v>15.75</v>
      </c>
      <c r="D331" s="27">
        <v>17.75</v>
      </c>
      <c r="E331" s="27">
        <v>16.75</v>
      </c>
    </row>
    <row r="332" spans="1:5" x14ac:dyDescent="0.25">
      <c r="A332" s="28">
        <v>45057</v>
      </c>
      <c r="B332" s="27">
        <v>16.010000000000002</v>
      </c>
      <c r="C332" s="27">
        <v>15.75</v>
      </c>
      <c r="D332" s="27">
        <v>17.75</v>
      </c>
      <c r="E332" s="27">
        <v>16.75</v>
      </c>
    </row>
    <row r="333" spans="1:5" x14ac:dyDescent="0.25">
      <c r="A333" s="28">
        <v>45058</v>
      </c>
      <c r="B333" s="27">
        <v>15.92</v>
      </c>
      <c r="C333" s="27">
        <v>15.75</v>
      </c>
      <c r="D333" s="27">
        <v>17.75</v>
      </c>
      <c r="E333" s="27">
        <v>16.75</v>
      </c>
    </row>
    <row r="334" spans="1:5" x14ac:dyDescent="0.25">
      <c r="A334" s="28">
        <v>45061</v>
      </c>
      <c r="B334" s="27">
        <v>15.88</v>
      </c>
      <c r="C334" s="27">
        <v>15.75</v>
      </c>
      <c r="D334" s="27">
        <v>17.75</v>
      </c>
      <c r="E334" s="27">
        <v>16.75</v>
      </c>
    </row>
    <row r="335" spans="1:5" x14ac:dyDescent="0.25">
      <c r="A335" s="28">
        <v>45062</v>
      </c>
      <c r="B335" s="27">
        <v>15.84</v>
      </c>
      <c r="C335" s="27">
        <v>15.75</v>
      </c>
      <c r="D335" s="27">
        <v>17.75</v>
      </c>
      <c r="E335" s="27">
        <v>16.75</v>
      </c>
    </row>
    <row r="336" spans="1:5" x14ac:dyDescent="0.25">
      <c r="A336" s="28">
        <v>45063</v>
      </c>
      <c r="B336" s="27">
        <v>15.85</v>
      </c>
      <c r="C336" s="27">
        <v>15.75</v>
      </c>
      <c r="D336" s="27">
        <v>17.75</v>
      </c>
      <c r="E336" s="27">
        <v>16.75</v>
      </c>
    </row>
    <row r="337" spans="1:5" x14ac:dyDescent="0.25">
      <c r="A337" s="28">
        <v>45064</v>
      </c>
      <c r="B337" s="27">
        <v>15.85</v>
      </c>
      <c r="C337" s="27">
        <v>15.75</v>
      </c>
      <c r="D337" s="27">
        <v>17.75</v>
      </c>
      <c r="E337" s="27">
        <v>16.75</v>
      </c>
    </row>
    <row r="338" spans="1:5" x14ac:dyDescent="0.25">
      <c r="A338" s="28">
        <v>45065</v>
      </c>
      <c r="B338" s="27">
        <v>15.93</v>
      </c>
      <c r="C338" s="27">
        <v>15.75</v>
      </c>
      <c r="D338" s="27">
        <v>17.75</v>
      </c>
      <c r="E338" s="27">
        <v>16.75</v>
      </c>
    </row>
    <row r="339" spans="1:5" x14ac:dyDescent="0.25">
      <c r="A339" s="28">
        <v>45068</v>
      </c>
      <c r="B339" s="27">
        <v>16.8</v>
      </c>
      <c r="C339" s="27">
        <v>15.75</v>
      </c>
      <c r="D339" s="27">
        <v>17.75</v>
      </c>
      <c r="E339" s="27">
        <v>16.75</v>
      </c>
    </row>
    <row r="340" spans="1:5" x14ac:dyDescent="0.25">
      <c r="A340" s="28">
        <v>45069</v>
      </c>
      <c r="B340" s="27">
        <v>16.93</v>
      </c>
      <c r="C340" s="27">
        <v>15.75</v>
      </c>
      <c r="D340" s="27">
        <v>17.75</v>
      </c>
      <c r="E340" s="27">
        <v>16.75</v>
      </c>
    </row>
    <row r="341" spans="1:5" x14ac:dyDescent="0.25">
      <c r="A341" s="28">
        <v>45070</v>
      </c>
      <c r="B341" s="27">
        <v>17.39</v>
      </c>
      <c r="C341" s="27">
        <v>15.75</v>
      </c>
      <c r="D341" s="27">
        <v>17.75</v>
      </c>
      <c r="E341" s="27">
        <v>16.75</v>
      </c>
    </row>
    <row r="342" spans="1:5" x14ac:dyDescent="0.25">
      <c r="A342" s="28">
        <v>45071</v>
      </c>
      <c r="B342" s="27">
        <v>17.690000000000001</v>
      </c>
      <c r="C342" s="27">
        <v>15.75</v>
      </c>
      <c r="D342" s="27">
        <v>17.75</v>
      </c>
      <c r="E342" s="27">
        <v>16.75</v>
      </c>
    </row>
    <row r="343" spans="1:5" x14ac:dyDescent="0.25">
      <c r="A343" s="28">
        <v>45072</v>
      </c>
      <c r="B343" s="27">
        <v>17.690000000000001</v>
      </c>
      <c r="C343" s="27">
        <v>15.75</v>
      </c>
      <c r="D343" s="27">
        <v>17.75</v>
      </c>
      <c r="E343" s="27">
        <v>16.75</v>
      </c>
    </row>
    <row r="344" spans="1:5" x14ac:dyDescent="0.25">
      <c r="A344" s="28">
        <v>45075</v>
      </c>
      <c r="B344" s="27">
        <v>17.72</v>
      </c>
      <c r="C344" s="27">
        <v>15.75</v>
      </c>
      <c r="D344" s="27">
        <v>17.75</v>
      </c>
      <c r="E344" s="27">
        <v>16.75</v>
      </c>
    </row>
    <row r="345" spans="1:5" x14ac:dyDescent="0.25">
      <c r="A345" s="28">
        <v>45076</v>
      </c>
      <c r="B345" s="27">
        <v>17.649999999999999</v>
      </c>
      <c r="C345" s="27">
        <v>15.75</v>
      </c>
      <c r="D345" s="27">
        <v>17.75</v>
      </c>
      <c r="E345" s="27">
        <v>16.75</v>
      </c>
    </row>
    <row r="346" spans="1:5" x14ac:dyDescent="0.25">
      <c r="A346" s="28">
        <v>45077</v>
      </c>
      <c r="B346" s="27">
        <v>17.59</v>
      </c>
      <c r="C346" s="27">
        <v>15.75</v>
      </c>
      <c r="D346" s="27">
        <v>17.75</v>
      </c>
      <c r="E346" s="27">
        <v>16.75</v>
      </c>
    </row>
    <row r="347" spans="1:5" x14ac:dyDescent="0.25">
      <c r="A347" s="28">
        <v>45078</v>
      </c>
      <c r="B347" s="27">
        <v>16.95</v>
      </c>
      <c r="C347" s="27">
        <v>15.75</v>
      </c>
      <c r="D347" s="27">
        <v>17.75</v>
      </c>
      <c r="E347" s="27">
        <v>16.75</v>
      </c>
    </row>
    <row r="348" spans="1:5" x14ac:dyDescent="0.25">
      <c r="A348" s="28">
        <v>45079</v>
      </c>
      <c r="B348" s="27">
        <v>16.329999999999998</v>
      </c>
      <c r="C348" s="27">
        <v>15.75</v>
      </c>
      <c r="D348" s="27">
        <v>17.75</v>
      </c>
      <c r="E348" s="27">
        <v>16.75</v>
      </c>
    </row>
    <row r="349" spans="1:5" x14ac:dyDescent="0.25">
      <c r="A349" s="28">
        <v>45082</v>
      </c>
      <c r="B349" s="27">
        <v>16.11</v>
      </c>
      <c r="C349" s="27">
        <v>15.75</v>
      </c>
      <c r="D349" s="27">
        <v>17.75</v>
      </c>
      <c r="E349" s="27">
        <v>16.75</v>
      </c>
    </row>
    <row r="350" spans="1:5" x14ac:dyDescent="0.25">
      <c r="A350" s="28">
        <v>45083</v>
      </c>
      <c r="B350" s="27">
        <v>15.89</v>
      </c>
      <c r="C350" s="27">
        <v>15.75</v>
      </c>
      <c r="D350" s="27">
        <v>17.75</v>
      </c>
      <c r="E350" s="27">
        <v>16.75</v>
      </c>
    </row>
    <row r="351" spans="1:5" x14ac:dyDescent="0.25">
      <c r="A351" s="28">
        <v>45084</v>
      </c>
      <c r="B351" s="27">
        <v>15.79</v>
      </c>
      <c r="C351" s="27">
        <v>15.75</v>
      </c>
      <c r="D351" s="27">
        <v>17.75</v>
      </c>
      <c r="E351" s="27">
        <v>16.75</v>
      </c>
    </row>
    <row r="352" spans="1:5" x14ac:dyDescent="0.25">
      <c r="A352" s="28">
        <v>45085</v>
      </c>
      <c r="B352" s="27">
        <v>15.76</v>
      </c>
      <c r="C352" s="27">
        <v>15.75</v>
      </c>
      <c r="D352" s="27">
        <v>17.75</v>
      </c>
      <c r="E352" s="27">
        <v>16.75</v>
      </c>
    </row>
    <row r="353" spans="1:5" x14ac:dyDescent="0.25">
      <c r="A353" s="28">
        <v>45086</v>
      </c>
      <c r="B353" s="27">
        <v>15.76</v>
      </c>
      <c r="C353" s="27">
        <v>15.75</v>
      </c>
      <c r="D353" s="27">
        <v>17.75</v>
      </c>
      <c r="E353" s="27">
        <v>16.75</v>
      </c>
    </row>
    <row r="354" spans="1:5" x14ac:dyDescent="0.25">
      <c r="A354" s="28">
        <v>45089</v>
      </c>
      <c r="B354" s="27">
        <v>15.79</v>
      </c>
      <c r="C354" s="27">
        <v>15.75</v>
      </c>
      <c r="D354" s="27">
        <v>17.75</v>
      </c>
      <c r="E354" s="27">
        <v>16.75</v>
      </c>
    </row>
    <row r="355" spans="1:5" x14ac:dyDescent="0.25">
      <c r="A355" s="28">
        <v>45090</v>
      </c>
      <c r="B355" s="27">
        <v>15.78</v>
      </c>
      <c r="C355" s="27">
        <v>15.75</v>
      </c>
      <c r="D355" s="27">
        <v>17.75</v>
      </c>
      <c r="E355" s="27">
        <v>16.75</v>
      </c>
    </row>
    <row r="356" spans="1:5" x14ac:dyDescent="0.25">
      <c r="A356" s="28">
        <v>45091</v>
      </c>
      <c r="B356" s="27">
        <v>15.77</v>
      </c>
      <c r="C356" s="27">
        <v>15.75</v>
      </c>
      <c r="D356" s="27">
        <v>17.75</v>
      </c>
      <c r="E356" s="27">
        <v>16.75</v>
      </c>
    </row>
    <row r="357" spans="1:5" x14ac:dyDescent="0.25">
      <c r="A357" s="28">
        <v>45092</v>
      </c>
      <c r="B357" s="27">
        <v>15.77</v>
      </c>
      <c r="C357" s="27">
        <v>15.75</v>
      </c>
      <c r="D357" s="27">
        <v>17.75</v>
      </c>
      <c r="E357" s="27">
        <v>16.75</v>
      </c>
    </row>
    <row r="358" spans="1:5" x14ac:dyDescent="0.25">
      <c r="A358" s="28">
        <v>45093</v>
      </c>
      <c r="B358" s="27">
        <v>15.77</v>
      </c>
      <c r="C358" s="27">
        <v>15.75</v>
      </c>
      <c r="D358" s="27">
        <v>17.75</v>
      </c>
      <c r="E358" s="27">
        <v>16.75</v>
      </c>
    </row>
    <row r="359" spans="1:5" x14ac:dyDescent="0.25">
      <c r="A359" s="28">
        <v>45096</v>
      </c>
      <c r="B359" s="27">
        <v>15.79</v>
      </c>
      <c r="C359" s="27">
        <v>15.75</v>
      </c>
      <c r="D359" s="27">
        <v>17.75</v>
      </c>
      <c r="E359" s="27">
        <v>16.75</v>
      </c>
    </row>
    <row r="360" spans="1:5" x14ac:dyDescent="0.25">
      <c r="A360" s="28">
        <v>45097</v>
      </c>
      <c r="B360" s="27">
        <v>15.96</v>
      </c>
      <c r="C360" s="27">
        <v>15.75</v>
      </c>
      <c r="D360" s="27">
        <v>17.75</v>
      </c>
      <c r="E360" s="27">
        <v>16.75</v>
      </c>
    </row>
    <row r="361" spans="1:5" x14ac:dyDescent="0.25">
      <c r="A361" s="28">
        <v>45098</v>
      </c>
      <c r="B361" s="27">
        <v>15.9</v>
      </c>
      <c r="C361" s="27">
        <v>15.75</v>
      </c>
      <c r="D361" s="27">
        <v>17.75</v>
      </c>
      <c r="E361" s="27">
        <v>16.75</v>
      </c>
    </row>
    <row r="362" spans="1:5" x14ac:dyDescent="0.25">
      <c r="A362" s="28">
        <v>45099</v>
      </c>
      <c r="B362" s="27">
        <v>15.86</v>
      </c>
      <c r="C362" s="27">
        <v>15.75</v>
      </c>
      <c r="D362" s="27">
        <v>17.75</v>
      </c>
      <c r="E362" s="27">
        <v>16.75</v>
      </c>
    </row>
    <row r="363" spans="1:5" x14ac:dyDescent="0.25">
      <c r="A363" s="28">
        <v>45100</v>
      </c>
      <c r="B363" s="27">
        <v>15.96</v>
      </c>
      <c r="C363" s="27">
        <v>15.75</v>
      </c>
      <c r="D363" s="27">
        <v>17.75</v>
      </c>
      <c r="E363" s="27">
        <v>16.75</v>
      </c>
    </row>
    <row r="364" spans="1:5" x14ac:dyDescent="0.25">
      <c r="A364" s="28">
        <v>45103</v>
      </c>
      <c r="B364" s="27">
        <v>16.28</v>
      </c>
      <c r="C364" s="27">
        <v>15.75</v>
      </c>
      <c r="D364" s="27">
        <v>17.75</v>
      </c>
      <c r="E364" s="27">
        <v>16.75</v>
      </c>
    </row>
    <row r="365" spans="1:5" x14ac:dyDescent="0.25">
      <c r="A365" s="28">
        <v>45104</v>
      </c>
      <c r="B365" s="27">
        <v>16.77</v>
      </c>
      <c r="C365" s="27">
        <v>15.75</v>
      </c>
      <c r="D365" s="27">
        <v>17.75</v>
      </c>
      <c r="E365" s="27">
        <v>16.75</v>
      </c>
    </row>
    <row r="366" spans="1:5" x14ac:dyDescent="0.25">
      <c r="A366" s="28">
        <v>45106</v>
      </c>
      <c r="B366" s="27">
        <v>17.45</v>
      </c>
      <c r="C366" s="27">
        <v>15.75</v>
      </c>
      <c r="D366" s="27">
        <v>17.75</v>
      </c>
      <c r="E366" s="27">
        <v>16.75</v>
      </c>
    </row>
    <row r="367" spans="1:5" x14ac:dyDescent="0.25">
      <c r="A367" s="28">
        <v>45107</v>
      </c>
      <c r="B367" s="27">
        <v>17.61</v>
      </c>
      <c r="C367" s="27">
        <v>15.75</v>
      </c>
      <c r="D367" s="27">
        <v>17.75</v>
      </c>
      <c r="E367" s="27">
        <v>16.75</v>
      </c>
    </row>
    <row r="368" spans="1:5" x14ac:dyDescent="0.25">
      <c r="A368" s="28">
        <v>45108</v>
      </c>
      <c r="B368" s="27">
        <v>17.57</v>
      </c>
      <c r="C368" s="27">
        <v>15.75</v>
      </c>
      <c r="D368" s="27">
        <v>17.75</v>
      </c>
      <c r="E368" s="27">
        <v>16.75</v>
      </c>
    </row>
    <row r="369" spans="1:5" x14ac:dyDescent="0.25">
      <c r="A369" s="28">
        <v>45110</v>
      </c>
      <c r="B369" s="27">
        <v>17.579999999999998</v>
      </c>
      <c r="C369" s="27">
        <v>15.75</v>
      </c>
      <c r="D369" s="27">
        <v>17.75</v>
      </c>
      <c r="E369" s="27">
        <v>16.75</v>
      </c>
    </row>
    <row r="370" spans="1:5" x14ac:dyDescent="0.25">
      <c r="A370" s="28">
        <v>45111</v>
      </c>
      <c r="B370" s="27">
        <v>17.62</v>
      </c>
      <c r="C370" s="27">
        <v>15.75</v>
      </c>
      <c r="D370" s="27">
        <v>17.75</v>
      </c>
      <c r="E370" s="27">
        <v>16.75</v>
      </c>
    </row>
    <row r="371" spans="1:5" x14ac:dyDescent="0.25">
      <c r="A371" s="28">
        <v>45112</v>
      </c>
      <c r="B371" s="27">
        <v>17.329999999999998</v>
      </c>
      <c r="C371" s="27">
        <v>15.75</v>
      </c>
      <c r="D371" s="27">
        <v>17.75</v>
      </c>
      <c r="E371" s="27">
        <v>16.75</v>
      </c>
    </row>
    <row r="372" spans="1:5" x14ac:dyDescent="0.25">
      <c r="A372" s="28">
        <v>45117</v>
      </c>
      <c r="B372" s="27">
        <v>16.809999999999999</v>
      </c>
      <c r="C372" s="27">
        <v>15.75</v>
      </c>
      <c r="D372" s="27">
        <v>17.75</v>
      </c>
      <c r="E372" s="27">
        <v>16.75</v>
      </c>
    </row>
    <row r="373" spans="1:5" x14ac:dyDescent="0.25">
      <c r="A373" s="28">
        <v>45118</v>
      </c>
      <c r="B373" s="27">
        <v>16.36</v>
      </c>
      <c r="C373" s="27">
        <v>15.75</v>
      </c>
      <c r="D373" s="27">
        <v>17.75</v>
      </c>
      <c r="E373" s="27">
        <v>16.75</v>
      </c>
    </row>
    <row r="374" spans="1:5" x14ac:dyDescent="0.25">
      <c r="A374" s="28">
        <v>45119</v>
      </c>
      <c r="B374" s="27">
        <v>16.18</v>
      </c>
      <c r="C374" s="27">
        <v>15.75</v>
      </c>
      <c r="D374" s="27">
        <v>17.75</v>
      </c>
      <c r="E374" s="27">
        <v>16.75</v>
      </c>
    </row>
    <row r="375" spans="1:5" x14ac:dyDescent="0.25">
      <c r="A375" s="28">
        <v>45120</v>
      </c>
      <c r="B375" s="27">
        <v>16.16</v>
      </c>
      <c r="C375" s="27">
        <v>15.75</v>
      </c>
      <c r="D375" s="27">
        <v>17.75</v>
      </c>
      <c r="E375" s="27">
        <v>16.75</v>
      </c>
    </row>
    <row r="376" spans="1:5" x14ac:dyDescent="0.25">
      <c r="A376" s="28">
        <v>45121</v>
      </c>
      <c r="B376" s="27">
        <v>16.2</v>
      </c>
      <c r="C376" s="27">
        <v>15.75</v>
      </c>
      <c r="D376" s="27">
        <v>17.75</v>
      </c>
      <c r="E376" s="27">
        <v>16.75</v>
      </c>
    </row>
    <row r="377" spans="1:5" x14ac:dyDescent="0.25">
      <c r="A377" s="28">
        <v>45124</v>
      </c>
      <c r="B377" s="27">
        <v>16.739999999999998</v>
      </c>
      <c r="C377" s="27">
        <v>15.75</v>
      </c>
      <c r="D377" s="27">
        <v>17.75</v>
      </c>
      <c r="E377" s="27">
        <v>16.75</v>
      </c>
    </row>
    <row r="378" spans="1:5" x14ac:dyDescent="0.25">
      <c r="A378" s="28">
        <v>45125</v>
      </c>
      <c r="B378" s="27">
        <v>17.11</v>
      </c>
      <c r="C378" s="27">
        <v>15.75</v>
      </c>
      <c r="D378" s="27">
        <v>17.75</v>
      </c>
      <c r="E378" s="27">
        <v>16.75</v>
      </c>
    </row>
    <row r="379" spans="1:5" x14ac:dyDescent="0.25">
      <c r="A379" s="28">
        <v>45126</v>
      </c>
      <c r="B379" s="27">
        <v>17.03</v>
      </c>
      <c r="C379" s="27">
        <v>15.75</v>
      </c>
      <c r="D379" s="27">
        <v>17.75</v>
      </c>
      <c r="E379" s="27">
        <v>16.75</v>
      </c>
    </row>
    <row r="380" spans="1:5" x14ac:dyDescent="0.25">
      <c r="A380" s="28">
        <v>45127</v>
      </c>
      <c r="B380" s="27">
        <v>16.89</v>
      </c>
      <c r="C380" s="27">
        <v>15.75</v>
      </c>
      <c r="D380" s="27">
        <v>17.75</v>
      </c>
      <c r="E380" s="27">
        <v>16.75</v>
      </c>
    </row>
    <row r="381" spans="1:5" x14ac:dyDescent="0.25">
      <c r="A381" s="28">
        <v>45128</v>
      </c>
      <c r="B381" s="27">
        <v>16.66</v>
      </c>
      <c r="C381" s="27">
        <v>15.75</v>
      </c>
      <c r="D381" s="27">
        <v>17.75</v>
      </c>
      <c r="E381" s="27">
        <v>16.75</v>
      </c>
    </row>
    <row r="382" spans="1:5" x14ac:dyDescent="0.25">
      <c r="A382" s="28">
        <v>45131</v>
      </c>
      <c r="B382" s="27">
        <v>16.71</v>
      </c>
      <c r="C382" s="27">
        <v>15.75</v>
      </c>
      <c r="D382" s="27">
        <v>17.75</v>
      </c>
      <c r="E382" s="27">
        <v>16.75</v>
      </c>
    </row>
    <row r="383" spans="1:5" x14ac:dyDescent="0.25">
      <c r="A383" s="28">
        <v>45132</v>
      </c>
      <c r="B383" s="27">
        <v>16.559999999999999</v>
      </c>
      <c r="C383" s="27">
        <v>15.75</v>
      </c>
      <c r="D383" s="27">
        <v>17.75</v>
      </c>
      <c r="E383" s="27">
        <v>16.75</v>
      </c>
    </row>
    <row r="384" spans="1:5" x14ac:dyDescent="0.25">
      <c r="A384" s="28">
        <v>45133</v>
      </c>
      <c r="B384" s="27">
        <v>16.760000000000002</v>
      </c>
      <c r="C384" s="27">
        <v>15.75</v>
      </c>
      <c r="D384" s="27">
        <v>17.75</v>
      </c>
      <c r="E384" s="27">
        <v>16.75</v>
      </c>
    </row>
    <row r="385" spans="1:5" x14ac:dyDescent="0.25">
      <c r="A385" s="28">
        <v>45134</v>
      </c>
      <c r="B385" s="27">
        <v>16.86</v>
      </c>
      <c r="C385" s="27">
        <v>15.75</v>
      </c>
      <c r="D385" s="27">
        <v>17.75</v>
      </c>
      <c r="E385" s="27">
        <v>16.75</v>
      </c>
    </row>
    <row r="386" spans="1:5" x14ac:dyDescent="0.25">
      <c r="A386" s="28">
        <v>45135</v>
      </c>
      <c r="B386" s="27">
        <v>16.899999999999999</v>
      </c>
      <c r="C386" s="27">
        <v>15.75</v>
      </c>
      <c r="D386" s="27">
        <v>17.75</v>
      </c>
      <c r="E386" s="27">
        <v>16.75</v>
      </c>
    </row>
    <row r="387" spans="1:5" x14ac:dyDescent="0.25">
      <c r="A387" s="28">
        <v>45138</v>
      </c>
      <c r="B387" s="27">
        <v>17</v>
      </c>
      <c r="C387" s="27">
        <v>15.75</v>
      </c>
      <c r="D387" s="27">
        <v>17.75</v>
      </c>
      <c r="E387" s="27">
        <v>16.75</v>
      </c>
    </row>
    <row r="388" spans="1:5" x14ac:dyDescent="0.25">
      <c r="A388" s="28">
        <v>45139</v>
      </c>
      <c r="B388" s="27">
        <v>16.829999999999998</v>
      </c>
      <c r="C388" s="27">
        <v>15.75</v>
      </c>
      <c r="D388" s="27">
        <v>17.75</v>
      </c>
      <c r="E388" s="27">
        <v>16.75</v>
      </c>
    </row>
    <row r="389" spans="1:5" x14ac:dyDescent="0.25">
      <c r="A389" s="28">
        <v>45140</v>
      </c>
      <c r="B389" s="27">
        <v>16.93</v>
      </c>
      <c r="C389" s="27">
        <v>15.75</v>
      </c>
      <c r="D389" s="27">
        <v>17.75</v>
      </c>
      <c r="E389" s="27">
        <v>16.75</v>
      </c>
    </row>
    <row r="390" spans="1:5" x14ac:dyDescent="0.25">
      <c r="A390" s="28">
        <v>45141</v>
      </c>
      <c r="B390" s="27">
        <v>16.989999999999998</v>
      </c>
      <c r="C390" s="27">
        <v>15.75</v>
      </c>
      <c r="D390" s="27">
        <v>17.75</v>
      </c>
      <c r="E390" s="27">
        <v>16.75</v>
      </c>
    </row>
    <row r="391" spans="1:5" x14ac:dyDescent="0.25">
      <c r="A391" s="28">
        <v>45142</v>
      </c>
      <c r="B391" s="27">
        <v>16.93</v>
      </c>
      <c r="C391" s="27">
        <v>15.75</v>
      </c>
      <c r="D391" s="27">
        <v>17.75</v>
      </c>
      <c r="E391" s="27">
        <v>16.75</v>
      </c>
    </row>
    <row r="392" spans="1:5" x14ac:dyDescent="0.25">
      <c r="A392" s="28">
        <v>45145</v>
      </c>
      <c r="B392" s="27">
        <v>16.71</v>
      </c>
      <c r="C392" s="27">
        <v>15.75</v>
      </c>
      <c r="D392" s="27">
        <v>17.75</v>
      </c>
      <c r="E392" s="27">
        <v>16.75</v>
      </c>
    </row>
    <row r="393" spans="1:5" x14ac:dyDescent="0.25">
      <c r="A393" s="28">
        <v>45146</v>
      </c>
      <c r="B393" s="27">
        <v>16.760000000000002</v>
      </c>
      <c r="C393" s="27">
        <v>15.75</v>
      </c>
      <c r="D393" s="27">
        <v>17.75</v>
      </c>
      <c r="E393" s="27">
        <v>16.75</v>
      </c>
    </row>
    <row r="394" spans="1:5" x14ac:dyDescent="0.25">
      <c r="A394" s="28">
        <v>45147</v>
      </c>
      <c r="B394" s="27">
        <v>17</v>
      </c>
      <c r="C394" s="27">
        <v>15.75</v>
      </c>
      <c r="D394" s="27">
        <v>17.75</v>
      </c>
      <c r="E394" s="27">
        <v>16.75</v>
      </c>
    </row>
    <row r="395" spans="1:5" x14ac:dyDescent="0.25">
      <c r="A395" s="28">
        <v>45148</v>
      </c>
      <c r="B395" s="27">
        <v>17.16</v>
      </c>
      <c r="C395" s="27">
        <v>15.75</v>
      </c>
      <c r="D395" s="27">
        <v>17.75</v>
      </c>
      <c r="E395" s="27">
        <v>16.75</v>
      </c>
    </row>
    <row r="396" spans="1:5" x14ac:dyDescent="0.25">
      <c r="A396" s="28">
        <v>45149</v>
      </c>
      <c r="B396" s="27">
        <v>17.34</v>
      </c>
      <c r="C396" s="27">
        <v>15.75</v>
      </c>
      <c r="D396" s="27">
        <v>17.75</v>
      </c>
      <c r="E396" s="27">
        <v>16.75</v>
      </c>
    </row>
    <row r="397" spans="1:5" x14ac:dyDescent="0.25">
      <c r="A397" s="28">
        <v>45152</v>
      </c>
      <c r="B397" s="27">
        <v>17.079999999999998</v>
      </c>
      <c r="C397" s="27">
        <v>15.75</v>
      </c>
      <c r="D397" s="27">
        <v>17.75</v>
      </c>
      <c r="E397" s="27">
        <v>16.75</v>
      </c>
    </row>
    <row r="398" spans="1:5" x14ac:dyDescent="0.25">
      <c r="A398" s="28">
        <v>45153</v>
      </c>
      <c r="B398" s="27">
        <v>17.04</v>
      </c>
      <c r="C398" s="27">
        <v>15.75</v>
      </c>
      <c r="D398" s="27">
        <v>17.75</v>
      </c>
      <c r="E398" s="27">
        <v>16.75</v>
      </c>
    </row>
    <row r="399" spans="1:5" x14ac:dyDescent="0.25">
      <c r="A399" s="28">
        <v>45154</v>
      </c>
      <c r="B399" s="27">
        <v>17.05</v>
      </c>
      <c r="C399" s="27">
        <v>15.75</v>
      </c>
      <c r="D399" s="27">
        <v>17.75</v>
      </c>
      <c r="E399" s="27">
        <v>16.75</v>
      </c>
    </row>
    <row r="400" spans="1:5" x14ac:dyDescent="0.25">
      <c r="A400" s="28">
        <v>45155</v>
      </c>
      <c r="B400" s="27">
        <v>17.03</v>
      </c>
      <c r="C400" s="27">
        <v>15.75</v>
      </c>
      <c r="D400" s="27">
        <v>17.75</v>
      </c>
      <c r="E400" s="27">
        <v>16.75</v>
      </c>
    </row>
    <row r="401" spans="1:5" x14ac:dyDescent="0.25">
      <c r="A401" s="28">
        <v>45156</v>
      </c>
      <c r="B401" s="27">
        <v>17.079999999999998</v>
      </c>
      <c r="C401" s="27">
        <v>15.75</v>
      </c>
      <c r="D401" s="27">
        <v>17.75</v>
      </c>
      <c r="E401" s="27">
        <v>16.75</v>
      </c>
    </row>
    <row r="402" spans="1:5" x14ac:dyDescent="0.25">
      <c r="A402" s="28">
        <v>45159</v>
      </c>
      <c r="B402" s="27">
        <v>17.25</v>
      </c>
      <c r="C402" s="27">
        <v>15.75</v>
      </c>
      <c r="D402" s="27">
        <v>17.75</v>
      </c>
      <c r="E402" s="27">
        <v>16.75</v>
      </c>
    </row>
    <row r="403" spans="1:5" x14ac:dyDescent="0.25">
      <c r="A403" s="28">
        <v>45160</v>
      </c>
      <c r="B403" s="27">
        <v>17.39</v>
      </c>
      <c r="C403" s="27">
        <v>15.75</v>
      </c>
      <c r="D403" s="27">
        <v>17.75</v>
      </c>
      <c r="E403" s="27">
        <v>16.75</v>
      </c>
    </row>
    <row r="404" spans="1:5" x14ac:dyDescent="0.25">
      <c r="A404" s="28">
        <v>45161</v>
      </c>
      <c r="B404" s="27">
        <v>17.18</v>
      </c>
      <c r="C404" s="27">
        <v>15.75</v>
      </c>
      <c r="D404" s="27">
        <v>17.75</v>
      </c>
      <c r="E404" s="27">
        <v>16.75</v>
      </c>
    </row>
    <row r="405" spans="1:5" x14ac:dyDescent="0.25">
      <c r="A405" s="28">
        <v>45162</v>
      </c>
      <c r="B405" s="27">
        <v>17.27</v>
      </c>
      <c r="C405" s="27">
        <v>15.75</v>
      </c>
      <c r="D405" s="27">
        <v>17.75</v>
      </c>
      <c r="E405" s="27">
        <v>16.75</v>
      </c>
    </row>
    <row r="406" spans="1:5" x14ac:dyDescent="0.25">
      <c r="A406" s="28">
        <v>45163</v>
      </c>
      <c r="B406" s="27">
        <v>17.16</v>
      </c>
      <c r="C406" s="27">
        <v>15.75</v>
      </c>
      <c r="D406" s="27">
        <v>17.75</v>
      </c>
      <c r="E406" s="27">
        <v>16.75</v>
      </c>
    </row>
    <row r="407" spans="1:5" x14ac:dyDescent="0.25">
      <c r="A407" s="28">
        <v>45166</v>
      </c>
      <c r="B407" s="27">
        <v>17.14</v>
      </c>
      <c r="C407" s="27">
        <v>15.5</v>
      </c>
      <c r="D407" s="27">
        <v>17.5</v>
      </c>
      <c r="E407" s="27">
        <v>16.5</v>
      </c>
    </row>
    <row r="408" spans="1:5" x14ac:dyDescent="0.25">
      <c r="A408" s="28">
        <v>45167</v>
      </c>
      <c r="B408" s="27">
        <v>17.13</v>
      </c>
      <c r="C408" s="27">
        <v>15.5</v>
      </c>
      <c r="D408" s="27">
        <v>17.5</v>
      </c>
      <c r="E408" s="27">
        <v>16.5</v>
      </c>
    </row>
    <row r="409" spans="1:5" x14ac:dyDescent="0.25">
      <c r="A409" s="28">
        <v>45169</v>
      </c>
      <c r="B409" s="27">
        <v>17.2</v>
      </c>
      <c r="C409" s="27">
        <v>15.5</v>
      </c>
      <c r="D409" s="27">
        <v>17.5</v>
      </c>
      <c r="E409" s="27">
        <v>16.5</v>
      </c>
    </row>
    <row r="410" spans="1:5" x14ac:dyDescent="0.25">
      <c r="A410" s="28">
        <v>45170</v>
      </c>
      <c r="B410" s="27">
        <v>17.23</v>
      </c>
      <c r="C410" s="27">
        <v>15.5</v>
      </c>
      <c r="D410" s="27">
        <v>17.5</v>
      </c>
      <c r="E410" s="27">
        <v>16.5</v>
      </c>
    </row>
    <row r="411" spans="1:5" x14ac:dyDescent="0.25">
      <c r="A411" s="28">
        <v>45173</v>
      </c>
      <c r="B411" s="27">
        <v>17.11</v>
      </c>
      <c r="C411" s="27">
        <v>15.5</v>
      </c>
      <c r="D411" s="27">
        <v>17.5</v>
      </c>
      <c r="E411" s="27">
        <v>16.5</v>
      </c>
    </row>
    <row r="412" spans="1:5" x14ac:dyDescent="0.25">
      <c r="A412" s="28">
        <v>45174</v>
      </c>
      <c r="B412" s="27">
        <v>17.2</v>
      </c>
      <c r="C412" s="27">
        <v>15.5</v>
      </c>
      <c r="D412" s="27">
        <v>17.5</v>
      </c>
      <c r="E412" s="27">
        <v>16.5</v>
      </c>
    </row>
    <row r="413" spans="1:5" x14ac:dyDescent="0.25">
      <c r="A413" s="28">
        <v>45175</v>
      </c>
      <c r="B413" s="27">
        <v>17.25</v>
      </c>
      <c r="C413" s="27">
        <v>15.5</v>
      </c>
      <c r="D413" s="27">
        <v>17.5</v>
      </c>
      <c r="E413" s="27">
        <v>16.5</v>
      </c>
    </row>
    <row r="414" spans="1:5" x14ac:dyDescent="0.25">
      <c r="A414" s="28">
        <v>45176</v>
      </c>
      <c r="B414" s="27">
        <v>17.2</v>
      </c>
      <c r="C414" s="27">
        <v>15.5</v>
      </c>
      <c r="D414" s="27">
        <v>17.5</v>
      </c>
      <c r="E414" s="27">
        <v>16.5</v>
      </c>
    </row>
    <row r="415" spans="1:5" x14ac:dyDescent="0.25">
      <c r="A415" s="28">
        <v>45177</v>
      </c>
      <c r="B415" s="27">
        <v>17.02</v>
      </c>
      <c r="C415" s="27">
        <v>15.5</v>
      </c>
      <c r="D415" s="27">
        <v>17.5</v>
      </c>
      <c r="E415" s="27">
        <v>16.5</v>
      </c>
    </row>
    <row r="416" spans="1:5" x14ac:dyDescent="0.25">
      <c r="A416" s="28">
        <v>45180</v>
      </c>
      <c r="B416" s="27">
        <v>16.75</v>
      </c>
      <c r="C416" s="27">
        <v>15.5</v>
      </c>
      <c r="D416" s="27">
        <v>17.5</v>
      </c>
      <c r="E416" s="27">
        <v>16.5</v>
      </c>
    </row>
    <row r="417" spans="1:5" x14ac:dyDescent="0.25">
      <c r="A417" s="28">
        <v>45181</v>
      </c>
      <c r="B417" s="27">
        <v>16.64</v>
      </c>
      <c r="C417" s="27">
        <v>15.5</v>
      </c>
      <c r="D417" s="27">
        <v>17.5</v>
      </c>
      <c r="E417" s="27">
        <v>16.5</v>
      </c>
    </row>
    <row r="418" spans="1:5" x14ac:dyDescent="0.25">
      <c r="A418" s="28">
        <v>45182</v>
      </c>
      <c r="B418" s="27">
        <v>17</v>
      </c>
      <c r="C418" s="27">
        <v>15.5</v>
      </c>
      <c r="D418" s="27">
        <v>17.5</v>
      </c>
      <c r="E418" s="27">
        <v>16.5</v>
      </c>
    </row>
    <row r="419" spans="1:5" x14ac:dyDescent="0.25">
      <c r="A419" s="28">
        <v>45183</v>
      </c>
      <c r="B419" s="27">
        <v>16.940000000000001</v>
      </c>
      <c r="C419" s="27">
        <v>15.5</v>
      </c>
      <c r="D419" s="27">
        <v>17.5</v>
      </c>
      <c r="E419" s="27">
        <v>16.5</v>
      </c>
    </row>
    <row r="420" spans="1:5" x14ac:dyDescent="0.25">
      <c r="A420" s="28">
        <v>45184</v>
      </c>
      <c r="B420" s="27">
        <v>16.98</v>
      </c>
      <c r="C420" s="27">
        <v>15.5</v>
      </c>
      <c r="D420" s="27">
        <v>17.5</v>
      </c>
      <c r="E420" s="27">
        <v>16.5</v>
      </c>
    </row>
    <row r="421" spans="1:5" x14ac:dyDescent="0.25">
      <c r="A421" s="28">
        <v>45187</v>
      </c>
      <c r="B421" s="27">
        <v>16.809999999999999</v>
      </c>
      <c r="C421" s="27">
        <v>15.5</v>
      </c>
      <c r="D421" s="27">
        <v>17.5</v>
      </c>
      <c r="E421" s="27">
        <v>16.5</v>
      </c>
    </row>
    <row r="422" spans="1:5" x14ac:dyDescent="0.25">
      <c r="A422" s="28">
        <v>45188</v>
      </c>
      <c r="B422" s="27">
        <v>16.68</v>
      </c>
      <c r="C422" s="27">
        <v>15.5</v>
      </c>
      <c r="D422" s="27">
        <v>17.5</v>
      </c>
      <c r="E422" s="27">
        <v>16.5</v>
      </c>
    </row>
    <row r="423" spans="1:5" x14ac:dyDescent="0.25">
      <c r="A423" s="28">
        <v>45189</v>
      </c>
      <c r="B423" s="27">
        <v>16.78</v>
      </c>
      <c r="C423" s="27">
        <v>15.5</v>
      </c>
      <c r="D423" s="27">
        <v>17.5</v>
      </c>
      <c r="E423" s="27">
        <v>16.5</v>
      </c>
    </row>
    <row r="424" spans="1:5" x14ac:dyDescent="0.25">
      <c r="A424" s="28">
        <v>45190</v>
      </c>
      <c r="B424" s="27">
        <v>16.93</v>
      </c>
      <c r="C424" s="27">
        <v>15.5</v>
      </c>
      <c r="D424" s="27">
        <v>17.5</v>
      </c>
      <c r="E424" s="27">
        <v>16.5</v>
      </c>
    </row>
    <row r="425" spans="1:5" x14ac:dyDescent="0.25">
      <c r="A425" s="28">
        <v>45191</v>
      </c>
      <c r="B425" s="27">
        <v>17</v>
      </c>
      <c r="C425" s="27">
        <v>15.5</v>
      </c>
      <c r="D425" s="27">
        <v>17.5</v>
      </c>
      <c r="E425" s="27">
        <v>16.5</v>
      </c>
    </row>
    <row r="426" spans="1:5" x14ac:dyDescent="0.25">
      <c r="A426" s="28">
        <v>45194</v>
      </c>
      <c r="B426" s="27">
        <v>17.059999999999999</v>
      </c>
      <c r="C426" s="27">
        <v>15.5</v>
      </c>
      <c r="D426" s="27">
        <v>17.5</v>
      </c>
      <c r="E426" s="27">
        <v>16.5</v>
      </c>
    </row>
    <row r="427" spans="1:5" x14ac:dyDescent="0.25">
      <c r="A427" s="28">
        <v>45195</v>
      </c>
      <c r="B427" s="27">
        <v>17.13</v>
      </c>
      <c r="C427" s="27">
        <v>15.5</v>
      </c>
      <c r="D427" s="27">
        <v>17.5</v>
      </c>
      <c r="E427" s="27">
        <v>16.5</v>
      </c>
    </row>
    <row r="428" spans="1:5" x14ac:dyDescent="0.25">
      <c r="A428" s="28">
        <v>45196</v>
      </c>
      <c r="B428" s="27">
        <v>17.12</v>
      </c>
      <c r="C428" s="27">
        <v>15.5</v>
      </c>
      <c r="D428" s="27">
        <v>17.5</v>
      </c>
      <c r="E428" s="27">
        <v>16.5</v>
      </c>
    </row>
    <row r="429" spans="1:5" x14ac:dyDescent="0.25">
      <c r="A429" s="28">
        <v>45197</v>
      </c>
      <c r="B429" s="27">
        <v>17.16</v>
      </c>
      <c r="C429" s="27">
        <v>15.5</v>
      </c>
      <c r="D429" s="27">
        <v>17.5</v>
      </c>
      <c r="E429" s="27">
        <v>16.5</v>
      </c>
    </row>
    <row r="430" spans="1:5" x14ac:dyDescent="0.25">
      <c r="A430" s="28">
        <v>45198</v>
      </c>
      <c r="B430" s="27">
        <v>17.14</v>
      </c>
      <c r="C430" s="27">
        <v>15.5</v>
      </c>
      <c r="D430" s="27">
        <v>17.5</v>
      </c>
      <c r="E430" s="27">
        <v>16.5</v>
      </c>
    </row>
    <row r="431" spans="1:5" x14ac:dyDescent="0.25">
      <c r="A431" s="28">
        <v>45201</v>
      </c>
      <c r="B431" s="27">
        <v>16.920000000000002</v>
      </c>
      <c r="C431" s="27">
        <v>15.5</v>
      </c>
      <c r="D431" s="27">
        <v>17.5</v>
      </c>
      <c r="E431" s="27">
        <v>16.5</v>
      </c>
    </row>
    <row r="432" spans="1:5" x14ac:dyDescent="0.25">
      <c r="A432" s="28">
        <v>45202</v>
      </c>
      <c r="B432" s="27">
        <v>16.8</v>
      </c>
      <c r="C432" s="27">
        <v>15.5</v>
      </c>
      <c r="D432" s="27">
        <v>17.5</v>
      </c>
      <c r="E432" s="27">
        <v>16.5</v>
      </c>
    </row>
    <row r="433" spans="1:5" x14ac:dyDescent="0.25">
      <c r="A433" s="28">
        <v>45203</v>
      </c>
      <c r="B433" s="27">
        <v>16.27</v>
      </c>
      <c r="C433" s="27">
        <v>15.5</v>
      </c>
      <c r="D433" s="27">
        <v>17.5</v>
      </c>
      <c r="E433" s="27">
        <v>16.5</v>
      </c>
    </row>
    <row r="434" spans="1:5" x14ac:dyDescent="0.25">
      <c r="A434" s="28">
        <v>45204</v>
      </c>
      <c r="B434" s="27">
        <v>15.8</v>
      </c>
      <c r="C434" s="27">
        <v>15.5</v>
      </c>
      <c r="D434" s="27">
        <v>17.5</v>
      </c>
      <c r="E434" s="27">
        <v>16.5</v>
      </c>
    </row>
    <row r="435" spans="1:5" x14ac:dyDescent="0.25">
      <c r="A435" s="28">
        <v>45205</v>
      </c>
      <c r="B435" s="27">
        <v>15.58</v>
      </c>
      <c r="C435" s="27">
        <v>15.5</v>
      </c>
      <c r="D435" s="27">
        <v>17.5</v>
      </c>
      <c r="E435" s="27">
        <v>16.5</v>
      </c>
    </row>
    <row r="436" spans="1:5" x14ac:dyDescent="0.25">
      <c r="A436" s="28">
        <v>45208</v>
      </c>
      <c r="B436" s="27">
        <v>15.19</v>
      </c>
      <c r="C436" s="27">
        <v>15</v>
      </c>
      <c r="D436" s="27">
        <v>17</v>
      </c>
      <c r="E436" s="27">
        <v>16</v>
      </c>
    </row>
    <row r="437" spans="1:5" x14ac:dyDescent="0.25">
      <c r="A437" s="28">
        <v>45209</v>
      </c>
      <c r="B437" s="27">
        <v>15.45</v>
      </c>
      <c r="C437" s="27">
        <v>15</v>
      </c>
      <c r="D437" s="27">
        <v>17</v>
      </c>
      <c r="E437" s="27">
        <v>16</v>
      </c>
    </row>
    <row r="438" spans="1:5" x14ac:dyDescent="0.25">
      <c r="A438" s="28">
        <v>45210</v>
      </c>
      <c r="B438" s="27">
        <v>16.04</v>
      </c>
      <c r="C438" s="27">
        <v>15</v>
      </c>
      <c r="D438" s="27">
        <v>17</v>
      </c>
      <c r="E438" s="27">
        <v>16</v>
      </c>
    </row>
    <row r="439" spans="1:5" x14ac:dyDescent="0.25">
      <c r="A439" s="28">
        <v>45211</v>
      </c>
      <c r="B439" s="27">
        <v>16.43</v>
      </c>
      <c r="C439" s="27">
        <v>15</v>
      </c>
      <c r="D439" s="27">
        <v>17</v>
      </c>
      <c r="E439" s="27">
        <v>16</v>
      </c>
    </row>
    <row r="440" spans="1:5" x14ac:dyDescent="0.25">
      <c r="A440" s="28">
        <v>45212</v>
      </c>
      <c r="B440" s="27">
        <v>16.440000000000001</v>
      </c>
      <c r="C440" s="27">
        <v>15</v>
      </c>
      <c r="D440" s="27">
        <v>17</v>
      </c>
      <c r="E440" s="27">
        <v>16</v>
      </c>
    </row>
    <row r="441" spans="1:5" x14ac:dyDescent="0.25">
      <c r="A441" s="28">
        <v>45215</v>
      </c>
      <c r="B441" s="27">
        <v>16.53</v>
      </c>
      <c r="C441" s="27">
        <v>15</v>
      </c>
      <c r="D441" s="27">
        <v>17</v>
      </c>
      <c r="E441" s="27">
        <v>16</v>
      </c>
    </row>
    <row r="442" spans="1:5" x14ac:dyDescent="0.25">
      <c r="A442" s="28">
        <v>45216</v>
      </c>
      <c r="B442" s="27">
        <v>16.690000000000001</v>
      </c>
      <c r="C442" s="27">
        <v>15</v>
      </c>
      <c r="D442" s="27">
        <v>17</v>
      </c>
      <c r="E442" s="27">
        <v>16</v>
      </c>
    </row>
    <row r="443" spans="1:5" x14ac:dyDescent="0.25">
      <c r="A443" s="28">
        <v>45217</v>
      </c>
      <c r="B443" s="27">
        <v>16.64</v>
      </c>
      <c r="C443" s="27">
        <v>15</v>
      </c>
      <c r="D443" s="27">
        <v>17</v>
      </c>
      <c r="E443" s="27">
        <v>16</v>
      </c>
    </row>
    <row r="444" spans="1:5" x14ac:dyDescent="0.25">
      <c r="A444" s="28">
        <v>45218</v>
      </c>
      <c r="B444" s="27">
        <v>16.510000000000002</v>
      </c>
      <c r="C444" s="27">
        <v>15</v>
      </c>
      <c r="D444" s="27">
        <v>17</v>
      </c>
      <c r="E444" s="27">
        <v>16</v>
      </c>
    </row>
    <row r="445" spans="1:5" x14ac:dyDescent="0.25">
      <c r="A445" s="28">
        <v>45219</v>
      </c>
      <c r="B445" s="27">
        <v>16.27</v>
      </c>
      <c r="C445" s="27">
        <v>15</v>
      </c>
      <c r="D445" s="27">
        <v>17</v>
      </c>
      <c r="E445" s="27">
        <v>16</v>
      </c>
    </row>
    <row r="446" spans="1:5" x14ac:dyDescent="0.25">
      <c r="A446" s="28">
        <v>45222</v>
      </c>
      <c r="B446" s="27">
        <v>16.41</v>
      </c>
      <c r="C446" s="27">
        <v>15</v>
      </c>
      <c r="D446" s="27">
        <v>17</v>
      </c>
      <c r="E446" s="27">
        <v>16</v>
      </c>
    </row>
    <row r="447" spans="1:5" x14ac:dyDescent="0.25">
      <c r="A447" s="28">
        <v>45223</v>
      </c>
      <c r="B447" s="27">
        <v>16.71</v>
      </c>
      <c r="C447" s="27">
        <v>15</v>
      </c>
      <c r="D447" s="27">
        <v>17</v>
      </c>
      <c r="E447" s="27">
        <v>16</v>
      </c>
    </row>
    <row r="448" spans="1:5" x14ac:dyDescent="0.25">
      <c r="A448" s="28">
        <v>45225</v>
      </c>
      <c r="B448" s="27">
        <v>16.760000000000002</v>
      </c>
      <c r="C448" s="27">
        <v>15</v>
      </c>
      <c r="D448" s="27">
        <v>17</v>
      </c>
      <c r="E448" s="27">
        <v>16</v>
      </c>
    </row>
    <row r="449" spans="1:5" x14ac:dyDescent="0.25">
      <c r="A449" s="28">
        <v>45226</v>
      </c>
      <c r="B449" s="27">
        <v>16.809999999999999</v>
      </c>
      <c r="C449" s="27">
        <v>15</v>
      </c>
      <c r="D449" s="27">
        <v>17</v>
      </c>
      <c r="E449" s="27">
        <v>16</v>
      </c>
    </row>
    <row r="450" spans="1:5" x14ac:dyDescent="0.25">
      <c r="A450" s="28">
        <v>45229</v>
      </c>
      <c r="B450" s="27">
        <v>16.79</v>
      </c>
      <c r="C450" s="27">
        <v>15</v>
      </c>
      <c r="D450" s="27">
        <v>17</v>
      </c>
      <c r="E450" s="27">
        <v>16</v>
      </c>
    </row>
    <row r="451" spans="1:5" x14ac:dyDescent="0.25">
      <c r="A451" s="28">
        <v>45230</v>
      </c>
      <c r="B451" s="27">
        <v>16.79</v>
      </c>
      <c r="C451" s="27">
        <v>15</v>
      </c>
      <c r="D451" s="27">
        <v>17</v>
      </c>
      <c r="E451" s="27">
        <v>16</v>
      </c>
    </row>
    <row r="452" spans="1:5" x14ac:dyDescent="0.25">
      <c r="A452" s="28">
        <v>45231</v>
      </c>
      <c r="B452" s="27">
        <v>16.25</v>
      </c>
      <c r="C452" s="27">
        <v>15</v>
      </c>
      <c r="D452" s="27">
        <v>17</v>
      </c>
      <c r="E452" s="27">
        <v>16</v>
      </c>
    </row>
    <row r="453" spans="1:5" x14ac:dyDescent="0.25">
      <c r="A453" s="28">
        <v>45232</v>
      </c>
      <c r="B453" s="27">
        <v>15.75</v>
      </c>
      <c r="C453" s="27">
        <v>15</v>
      </c>
      <c r="D453" s="27">
        <v>17</v>
      </c>
      <c r="E453" s="27">
        <v>16</v>
      </c>
    </row>
    <row r="454" spans="1:5" x14ac:dyDescent="0.25">
      <c r="A454" s="28">
        <v>45233</v>
      </c>
      <c r="B454" s="27">
        <v>15.8</v>
      </c>
      <c r="C454" s="27">
        <v>15</v>
      </c>
      <c r="D454" s="27">
        <v>17</v>
      </c>
      <c r="E454" s="27">
        <v>16</v>
      </c>
    </row>
    <row r="455" spans="1:5" x14ac:dyDescent="0.25">
      <c r="A455" s="28">
        <v>45236</v>
      </c>
      <c r="B455" s="27">
        <v>15.97</v>
      </c>
      <c r="C455" s="27">
        <v>15</v>
      </c>
      <c r="D455" s="27">
        <v>17</v>
      </c>
      <c r="E455" s="27">
        <v>16</v>
      </c>
    </row>
    <row r="456" spans="1:5" x14ac:dyDescent="0.25">
      <c r="A456" s="28">
        <v>45237</v>
      </c>
      <c r="B456" s="27">
        <v>15.99</v>
      </c>
      <c r="C456" s="27">
        <v>15</v>
      </c>
      <c r="D456" s="27">
        <v>17</v>
      </c>
      <c r="E456" s="27">
        <v>16</v>
      </c>
    </row>
    <row r="457" spans="1:5" x14ac:dyDescent="0.25">
      <c r="A457" s="28">
        <v>45238</v>
      </c>
      <c r="B457" s="27">
        <v>15.91</v>
      </c>
      <c r="C457" s="27">
        <v>15</v>
      </c>
      <c r="D457" s="27">
        <v>17</v>
      </c>
      <c r="E457" s="27">
        <v>16</v>
      </c>
    </row>
    <row r="458" spans="1:5" x14ac:dyDescent="0.25">
      <c r="A458" s="28">
        <v>45239</v>
      </c>
      <c r="B458" s="27">
        <v>15.88</v>
      </c>
      <c r="C458" s="27">
        <v>15</v>
      </c>
      <c r="D458" s="27">
        <v>17</v>
      </c>
      <c r="E458" s="27">
        <v>16</v>
      </c>
    </row>
    <row r="459" spans="1:5" x14ac:dyDescent="0.25">
      <c r="A459" s="28">
        <v>45240</v>
      </c>
      <c r="B459" s="27">
        <v>15.76</v>
      </c>
      <c r="C459" s="27">
        <v>15</v>
      </c>
      <c r="D459" s="27">
        <v>17</v>
      </c>
      <c r="E459" s="27">
        <v>16</v>
      </c>
    </row>
    <row r="460" spans="1:5" x14ac:dyDescent="0.25">
      <c r="A460" s="28">
        <v>45243</v>
      </c>
      <c r="B460" s="27">
        <v>15.88</v>
      </c>
      <c r="C460" s="27">
        <v>15</v>
      </c>
      <c r="D460" s="27">
        <v>17</v>
      </c>
      <c r="E460" s="27">
        <v>16</v>
      </c>
    </row>
    <row r="461" spans="1:5" x14ac:dyDescent="0.25">
      <c r="A461" s="28">
        <v>45244</v>
      </c>
      <c r="B461" s="27">
        <v>15.68</v>
      </c>
      <c r="C461" s="27">
        <v>15</v>
      </c>
      <c r="D461" s="27">
        <v>17</v>
      </c>
      <c r="E461" s="27">
        <v>16</v>
      </c>
    </row>
    <row r="462" spans="1:5" x14ac:dyDescent="0.25">
      <c r="A462" s="28">
        <v>45245</v>
      </c>
      <c r="B462" s="27">
        <v>15.52</v>
      </c>
      <c r="C462" s="27">
        <v>15</v>
      </c>
      <c r="D462" s="27">
        <v>17</v>
      </c>
      <c r="E462" s="27">
        <v>16</v>
      </c>
    </row>
    <row r="463" spans="1:5" x14ac:dyDescent="0.25">
      <c r="A463" s="28">
        <v>45246</v>
      </c>
      <c r="B463" s="27">
        <v>15.35</v>
      </c>
      <c r="C463" s="27">
        <v>15</v>
      </c>
      <c r="D463" s="27">
        <v>17</v>
      </c>
      <c r="E463" s="27">
        <v>16</v>
      </c>
    </row>
    <row r="464" spans="1:5" x14ac:dyDescent="0.25">
      <c r="A464" s="28">
        <v>45247</v>
      </c>
      <c r="B464" s="27">
        <v>15.28</v>
      </c>
      <c r="C464" s="27">
        <v>15</v>
      </c>
      <c r="D464" s="27">
        <v>17</v>
      </c>
      <c r="E464" s="27">
        <v>16</v>
      </c>
    </row>
    <row r="465" spans="1:5" x14ac:dyDescent="0.25">
      <c r="A465" s="28">
        <v>45250</v>
      </c>
      <c r="B465" s="27">
        <v>15.21</v>
      </c>
      <c r="C465" s="27">
        <v>15</v>
      </c>
      <c r="D465" s="27">
        <v>17</v>
      </c>
      <c r="E465" s="27">
        <v>16</v>
      </c>
    </row>
    <row r="466" spans="1:5" x14ac:dyDescent="0.25">
      <c r="A466" s="28">
        <v>45251</v>
      </c>
      <c r="B466" s="27">
        <v>15.1</v>
      </c>
      <c r="C466" s="27">
        <v>15</v>
      </c>
      <c r="D466" s="27">
        <v>17</v>
      </c>
      <c r="E466" s="27">
        <v>16</v>
      </c>
    </row>
    <row r="467" spans="1:5" x14ac:dyDescent="0.25">
      <c r="A467" s="28">
        <v>45252</v>
      </c>
      <c r="B467" s="27">
        <v>15.08</v>
      </c>
      <c r="C467" s="27">
        <v>15</v>
      </c>
      <c r="D467" s="27">
        <v>17</v>
      </c>
      <c r="E467" s="27">
        <v>16</v>
      </c>
    </row>
    <row r="468" spans="1:5" x14ac:dyDescent="0.25">
      <c r="A468" s="28">
        <v>45253</v>
      </c>
      <c r="B468" s="27">
        <v>15.11</v>
      </c>
      <c r="C468" s="27">
        <v>15</v>
      </c>
      <c r="D468" s="27">
        <v>17</v>
      </c>
      <c r="E468" s="27">
        <v>16</v>
      </c>
    </row>
    <row r="469" spans="1:5" x14ac:dyDescent="0.25">
      <c r="A469" s="28">
        <v>45254</v>
      </c>
      <c r="B469" s="27">
        <v>15.11</v>
      </c>
      <c r="C469" s="27">
        <v>15</v>
      </c>
      <c r="D469" s="27">
        <v>17</v>
      </c>
      <c r="E469" s="27">
        <v>16</v>
      </c>
    </row>
    <row r="470" spans="1:5" x14ac:dyDescent="0.25">
      <c r="A470" s="28">
        <v>45257</v>
      </c>
      <c r="B470" s="27">
        <v>15.4</v>
      </c>
      <c r="C470" s="27">
        <v>14.75</v>
      </c>
      <c r="D470" s="27">
        <v>16.75</v>
      </c>
      <c r="E470" s="27">
        <v>15.75</v>
      </c>
    </row>
    <row r="471" spans="1:5" x14ac:dyDescent="0.25">
      <c r="A471" s="28">
        <v>45258</v>
      </c>
      <c r="B471" s="27">
        <v>16.03</v>
      </c>
      <c r="C471" s="27">
        <v>14.75</v>
      </c>
      <c r="D471" s="27">
        <v>16.75</v>
      </c>
      <c r="E471" s="27">
        <v>15.75</v>
      </c>
    </row>
    <row r="472" spans="1:5" x14ac:dyDescent="0.25">
      <c r="A472" s="28">
        <v>45259</v>
      </c>
      <c r="B472" s="27">
        <v>16.46</v>
      </c>
      <c r="C472" s="27">
        <v>14.75</v>
      </c>
      <c r="D472" s="27">
        <v>16.75</v>
      </c>
      <c r="E472" s="27">
        <v>15.75</v>
      </c>
    </row>
    <row r="473" spans="1:5" x14ac:dyDescent="0.25">
      <c r="A473" s="28">
        <v>45260</v>
      </c>
      <c r="B473" s="27">
        <v>16.559999999999999</v>
      </c>
      <c r="C473" s="27">
        <v>14.75</v>
      </c>
      <c r="D473" s="27">
        <v>16.75</v>
      </c>
      <c r="E473" s="27">
        <v>15.75</v>
      </c>
    </row>
    <row r="474" spans="1:5" x14ac:dyDescent="0.25">
      <c r="A474" s="28">
        <v>45261</v>
      </c>
      <c r="B474" s="27">
        <v>16.329999999999998</v>
      </c>
      <c r="C474" s="27">
        <v>14.75</v>
      </c>
      <c r="D474" s="27">
        <v>16.75</v>
      </c>
      <c r="E474" s="27">
        <v>15.75</v>
      </c>
    </row>
    <row r="475" spans="1:5" x14ac:dyDescent="0.25">
      <c r="A475" s="28">
        <v>45264</v>
      </c>
      <c r="B475" s="27">
        <v>15.88</v>
      </c>
      <c r="C475" s="27">
        <v>14.75</v>
      </c>
      <c r="D475" s="27">
        <v>16.75</v>
      </c>
      <c r="E475" s="27">
        <v>15.75</v>
      </c>
    </row>
    <row r="476" spans="1:5" x14ac:dyDescent="0.25">
      <c r="A476" s="28">
        <v>45265</v>
      </c>
      <c r="B476" s="27">
        <v>15.12</v>
      </c>
      <c r="C476" s="27">
        <v>14.75</v>
      </c>
      <c r="D476" s="27">
        <v>16.75</v>
      </c>
      <c r="E476" s="27">
        <v>15.75</v>
      </c>
    </row>
    <row r="477" spans="1:5" x14ac:dyDescent="0.25">
      <c r="A477" s="28">
        <v>45266</v>
      </c>
      <c r="B477" s="27">
        <v>14.88</v>
      </c>
      <c r="C477" s="27">
        <v>14.75</v>
      </c>
      <c r="D477" s="27">
        <v>16.75</v>
      </c>
      <c r="E477" s="27">
        <v>15.75</v>
      </c>
    </row>
    <row r="478" spans="1:5" x14ac:dyDescent="0.25">
      <c r="A478" s="28">
        <v>45267</v>
      </c>
      <c r="B478" s="27">
        <v>14.85</v>
      </c>
      <c r="C478" s="27">
        <v>14.75</v>
      </c>
      <c r="D478" s="27">
        <v>16.75</v>
      </c>
      <c r="E478" s="27">
        <v>15.75</v>
      </c>
    </row>
    <row r="479" spans="1:5" x14ac:dyDescent="0.25">
      <c r="A479" s="28">
        <v>45268</v>
      </c>
      <c r="B479" s="27">
        <v>14.8</v>
      </c>
      <c r="C479" s="27">
        <v>14.75</v>
      </c>
      <c r="D479" s="27">
        <v>16.75</v>
      </c>
      <c r="E479" s="27">
        <v>15.75</v>
      </c>
    </row>
    <row r="480" spans="1:5" x14ac:dyDescent="0.25">
      <c r="A480" s="28">
        <v>45271</v>
      </c>
      <c r="B480" s="27">
        <v>14.8</v>
      </c>
      <c r="C480" s="27">
        <v>14.75</v>
      </c>
      <c r="D480" s="27">
        <v>16.75</v>
      </c>
      <c r="E480" s="27">
        <v>15.75</v>
      </c>
    </row>
    <row r="481" spans="1:5" x14ac:dyDescent="0.25">
      <c r="A481" s="28">
        <v>45272</v>
      </c>
      <c r="B481" s="27">
        <v>14.79</v>
      </c>
      <c r="C481" s="27">
        <v>14.75</v>
      </c>
      <c r="D481" s="27">
        <v>16.75</v>
      </c>
      <c r="E481" s="27">
        <v>15.75</v>
      </c>
    </row>
    <row r="482" spans="1:5" x14ac:dyDescent="0.25">
      <c r="A482" s="28">
        <v>45273</v>
      </c>
      <c r="B482" s="27">
        <v>14.77</v>
      </c>
      <c r="C482" s="27">
        <v>14.75</v>
      </c>
      <c r="D482" s="27">
        <v>16.75</v>
      </c>
      <c r="E482" s="27">
        <v>15.75</v>
      </c>
    </row>
    <row r="483" spans="1:5" x14ac:dyDescent="0.25">
      <c r="A483" s="28">
        <v>45274</v>
      </c>
      <c r="B483" s="27">
        <v>14.75</v>
      </c>
      <c r="C483" s="27">
        <v>14.75</v>
      </c>
      <c r="D483" s="27">
        <v>16.75</v>
      </c>
      <c r="E483" s="27">
        <v>15.75</v>
      </c>
    </row>
    <row r="484" spans="1:5" x14ac:dyDescent="0.25">
      <c r="A484" s="28">
        <v>45275</v>
      </c>
      <c r="B484" s="27">
        <v>14.75</v>
      </c>
      <c r="C484" s="27">
        <v>14.75</v>
      </c>
      <c r="D484" s="27">
        <v>16.75</v>
      </c>
      <c r="E484" s="27">
        <v>15.75</v>
      </c>
    </row>
    <row r="485" spans="1:5" x14ac:dyDescent="0.25">
      <c r="A485" s="28">
        <v>45279</v>
      </c>
      <c r="B485" s="27">
        <v>14.75</v>
      </c>
      <c r="C485" s="27">
        <v>14.75</v>
      </c>
      <c r="D485" s="27">
        <v>16.75</v>
      </c>
      <c r="E485" s="27">
        <v>15.75</v>
      </c>
    </row>
    <row r="486" spans="1:5" x14ac:dyDescent="0.25">
      <c r="A486" s="28">
        <v>45280</v>
      </c>
      <c r="B486" s="27">
        <v>14.75</v>
      </c>
      <c r="C486" s="27">
        <v>14.75</v>
      </c>
      <c r="D486" s="27">
        <v>16.75</v>
      </c>
      <c r="E486" s="27">
        <v>15.75</v>
      </c>
    </row>
    <row r="487" spans="1:5" x14ac:dyDescent="0.25">
      <c r="A487" s="28">
        <v>45281</v>
      </c>
      <c r="B487" s="27">
        <v>14.75</v>
      </c>
      <c r="C487" s="27">
        <v>14.75</v>
      </c>
      <c r="D487" s="27">
        <v>16.75</v>
      </c>
      <c r="E487" s="27">
        <v>15.75</v>
      </c>
    </row>
    <row r="488" spans="1:5" x14ac:dyDescent="0.25">
      <c r="A488" s="28">
        <v>45282</v>
      </c>
      <c r="B488" s="27">
        <v>14.75</v>
      </c>
      <c r="C488" s="27">
        <v>14.75</v>
      </c>
      <c r="D488" s="27">
        <v>16.75</v>
      </c>
      <c r="E488" s="27">
        <v>15.75</v>
      </c>
    </row>
    <row r="489" spans="1:5" x14ac:dyDescent="0.25">
      <c r="A489" s="28">
        <v>45285</v>
      </c>
      <c r="B489" s="27">
        <v>14.76</v>
      </c>
      <c r="C489" s="27">
        <v>14.75</v>
      </c>
      <c r="D489" s="27">
        <v>16.75</v>
      </c>
      <c r="E489" s="27">
        <v>15.75</v>
      </c>
    </row>
    <row r="490" spans="1:5" x14ac:dyDescent="0.25">
      <c r="A490" s="28">
        <v>45286</v>
      </c>
      <c r="B490" s="27">
        <v>15.15</v>
      </c>
      <c r="C490" s="27">
        <v>14.75</v>
      </c>
      <c r="D490" s="27">
        <v>16.75</v>
      </c>
      <c r="E490" s="27">
        <v>15.75</v>
      </c>
    </row>
    <row r="491" spans="1:5" x14ac:dyDescent="0.25">
      <c r="A491" s="28">
        <v>45287</v>
      </c>
      <c r="B491" s="27">
        <v>15.35</v>
      </c>
      <c r="C491" s="27">
        <v>14.75</v>
      </c>
      <c r="D491" s="27">
        <v>16.75</v>
      </c>
      <c r="E491" s="27">
        <v>15.75</v>
      </c>
    </row>
    <row r="492" spans="1:5" x14ac:dyDescent="0.25">
      <c r="A492" s="28">
        <v>45288</v>
      </c>
      <c r="B492" s="27">
        <v>15.53</v>
      </c>
      <c r="C492" s="27">
        <v>14.75</v>
      </c>
      <c r="D492" s="27">
        <v>16.75</v>
      </c>
      <c r="E492" s="27">
        <v>15.75</v>
      </c>
    </row>
    <row r="493" spans="1:5" x14ac:dyDescent="0.25">
      <c r="A493" s="28">
        <v>45289</v>
      </c>
      <c r="B493" s="27">
        <v>16.190000000000001</v>
      </c>
      <c r="C493" s="27">
        <v>14.75</v>
      </c>
      <c r="D493" s="27">
        <v>16.75</v>
      </c>
      <c r="E493" s="27">
        <v>15.75</v>
      </c>
    </row>
    <row r="494" spans="1:5" x14ac:dyDescent="0.25">
      <c r="A494" s="28">
        <v>45294</v>
      </c>
      <c r="B494" s="27">
        <v>15.74</v>
      </c>
      <c r="C494" s="27">
        <v>14.75</v>
      </c>
      <c r="D494" s="27">
        <v>16.75</v>
      </c>
      <c r="E494" s="27">
        <v>15.75</v>
      </c>
    </row>
    <row r="495" spans="1:5" x14ac:dyDescent="0.25">
      <c r="A495" s="28">
        <v>45295</v>
      </c>
      <c r="B495" s="27">
        <v>14.88</v>
      </c>
      <c r="C495" s="27">
        <v>14.75</v>
      </c>
      <c r="D495" s="27">
        <v>16.75</v>
      </c>
      <c r="E495" s="27">
        <v>15.75</v>
      </c>
    </row>
    <row r="496" spans="1:5" x14ac:dyDescent="0.25">
      <c r="A496" s="28">
        <v>45296</v>
      </c>
      <c r="B496" s="27">
        <v>14.69</v>
      </c>
      <c r="C496" s="27">
        <v>14.75</v>
      </c>
      <c r="D496" s="27">
        <v>16.75</v>
      </c>
      <c r="E496" s="27">
        <v>15.75</v>
      </c>
    </row>
    <row r="497" spans="1:5" x14ac:dyDescent="0.25">
      <c r="A497" s="28">
        <v>45299</v>
      </c>
      <c r="B497" s="27">
        <v>14.7</v>
      </c>
      <c r="C497" s="27">
        <v>14.75</v>
      </c>
      <c r="D497" s="27">
        <v>16.75</v>
      </c>
      <c r="E497" s="27">
        <v>15.75</v>
      </c>
    </row>
    <row r="498" spans="1:5" x14ac:dyDescent="0.25">
      <c r="A498" s="28">
        <v>45300</v>
      </c>
      <c r="B498" s="27">
        <v>14.75</v>
      </c>
      <c r="C498" s="27">
        <v>14.75</v>
      </c>
      <c r="D498" s="27">
        <v>16.75</v>
      </c>
      <c r="E498" s="27">
        <v>15.75</v>
      </c>
    </row>
    <row r="499" spans="1:5" x14ac:dyDescent="0.25">
      <c r="A499" s="28">
        <v>45301</v>
      </c>
      <c r="B499" s="27">
        <v>14.65</v>
      </c>
      <c r="C499" s="27">
        <v>14.75</v>
      </c>
      <c r="D499" s="27">
        <v>16.75</v>
      </c>
      <c r="E499" s="27">
        <v>15.75</v>
      </c>
    </row>
    <row r="500" spans="1:5" x14ac:dyDescent="0.25">
      <c r="A500" s="28">
        <v>45302</v>
      </c>
      <c r="B500" s="27">
        <v>14.75</v>
      </c>
      <c r="C500" s="27">
        <v>14.75</v>
      </c>
      <c r="D500" s="27">
        <v>16.75</v>
      </c>
      <c r="E500" s="27">
        <v>15.75</v>
      </c>
    </row>
    <row r="501" spans="1:5" x14ac:dyDescent="0.25">
      <c r="A501" s="28">
        <v>45303</v>
      </c>
      <c r="B501" s="27">
        <v>14.75</v>
      </c>
      <c r="C501" s="27">
        <v>14.75</v>
      </c>
      <c r="D501" s="27">
        <v>16.75</v>
      </c>
      <c r="E501" s="27">
        <v>15.75</v>
      </c>
    </row>
    <row r="502" spans="1:5" x14ac:dyDescent="0.25">
      <c r="A502" s="28">
        <v>45306</v>
      </c>
      <c r="B502" s="27">
        <v>14.75</v>
      </c>
      <c r="C502" s="27">
        <v>14.75</v>
      </c>
      <c r="D502" s="27">
        <v>16.75</v>
      </c>
      <c r="E502" s="27">
        <v>15.75</v>
      </c>
    </row>
    <row r="503" spans="1:5" x14ac:dyDescent="0.25">
      <c r="A503" s="28">
        <v>45307</v>
      </c>
      <c r="B503" s="27">
        <v>14.75</v>
      </c>
      <c r="C503" s="27">
        <v>14.75</v>
      </c>
      <c r="D503" s="27">
        <v>16.75</v>
      </c>
      <c r="E503" s="27">
        <v>15.75</v>
      </c>
    </row>
    <row r="504" spans="1:5" x14ac:dyDescent="0.25">
      <c r="A504" s="28">
        <v>45308</v>
      </c>
      <c r="B504" s="27">
        <v>14.82</v>
      </c>
      <c r="C504" s="27">
        <v>14.75</v>
      </c>
      <c r="D504" s="27">
        <v>16.75</v>
      </c>
      <c r="E504" s="27">
        <v>15.75</v>
      </c>
    </row>
    <row r="505" spans="1:5" x14ac:dyDescent="0.25">
      <c r="A505" s="28">
        <v>45309</v>
      </c>
      <c r="B505" s="27">
        <v>15.54</v>
      </c>
      <c r="C505" s="27">
        <v>14.75</v>
      </c>
      <c r="D505" s="27">
        <v>16.75</v>
      </c>
      <c r="E505" s="27">
        <v>15.75</v>
      </c>
    </row>
    <row r="506" spans="1:5" x14ac:dyDescent="0.25">
      <c r="A506" s="28">
        <v>45310</v>
      </c>
      <c r="B506" s="27">
        <v>15.31</v>
      </c>
      <c r="C506" s="27">
        <v>14.75</v>
      </c>
      <c r="D506" s="27">
        <v>16.75</v>
      </c>
      <c r="E506" s="27">
        <v>15.75</v>
      </c>
    </row>
    <row r="507" spans="1:5" x14ac:dyDescent="0.25">
      <c r="A507" s="28">
        <v>45313</v>
      </c>
      <c r="B507" s="27">
        <v>15.01</v>
      </c>
      <c r="C507" s="27">
        <v>14.25</v>
      </c>
      <c r="D507" s="27">
        <v>16.25</v>
      </c>
      <c r="E507" s="27">
        <v>15.25</v>
      </c>
    </row>
    <row r="508" spans="1:5" x14ac:dyDescent="0.25">
      <c r="A508" s="28">
        <v>45314</v>
      </c>
      <c r="B508" s="27">
        <v>14.42</v>
      </c>
      <c r="C508" s="27">
        <v>14.25</v>
      </c>
      <c r="D508" s="27">
        <v>16.25</v>
      </c>
      <c r="E508" s="27">
        <v>15.25</v>
      </c>
    </row>
    <row r="509" spans="1:5" x14ac:dyDescent="0.25">
      <c r="A509" s="28">
        <v>45315</v>
      </c>
      <c r="B509" s="27">
        <v>14.61</v>
      </c>
      <c r="C509" s="27">
        <v>14.25</v>
      </c>
      <c r="D509" s="27">
        <v>16.25</v>
      </c>
      <c r="E509" s="27">
        <v>15.25</v>
      </c>
    </row>
    <row r="510" spans="1:5" x14ac:dyDescent="0.25">
      <c r="A510" s="28">
        <v>45316</v>
      </c>
      <c r="B510" s="27">
        <v>15.1</v>
      </c>
      <c r="C510" s="27">
        <v>14.25</v>
      </c>
      <c r="D510" s="27">
        <v>16.25</v>
      </c>
      <c r="E510" s="27">
        <v>15.25</v>
      </c>
    </row>
    <row r="511" spans="1:5" x14ac:dyDescent="0.25">
      <c r="A511" s="28">
        <v>45317</v>
      </c>
      <c r="B511" s="27">
        <v>15.01</v>
      </c>
      <c r="C511" s="27">
        <v>14.25</v>
      </c>
      <c r="D511" s="27">
        <v>16.25</v>
      </c>
      <c r="E511" s="27">
        <v>15.25</v>
      </c>
    </row>
    <row r="512" spans="1:5" x14ac:dyDescent="0.25">
      <c r="A512" s="28">
        <v>45320</v>
      </c>
      <c r="B512" s="27">
        <v>14.96</v>
      </c>
      <c r="C512" s="27">
        <v>14.25</v>
      </c>
      <c r="D512" s="27">
        <v>16.25</v>
      </c>
      <c r="E512" s="27">
        <v>15.25</v>
      </c>
    </row>
    <row r="513" spans="1:5" x14ac:dyDescent="0.25">
      <c r="A513" s="28">
        <v>45321</v>
      </c>
      <c r="B513" s="27">
        <v>14.51</v>
      </c>
      <c r="C513" s="27">
        <v>14.25</v>
      </c>
      <c r="D513" s="27">
        <v>16.25</v>
      </c>
      <c r="E513" s="27">
        <v>15.25</v>
      </c>
    </row>
    <row r="514" spans="1:5" x14ac:dyDescent="0.25">
      <c r="A514" s="28">
        <v>45322</v>
      </c>
      <c r="B514" s="27">
        <v>14.32</v>
      </c>
      <c r="C514" s="27">
        <v>14.25</v>
      </c>
      <c r="D514" s="27">
        <v>16.25</v>
      </c>
      <c r="E514" s="27">
        <v>15.25</v>
      </c>
    </row>
    <row r="515" spans="1:5" x14ac:dyDescent="0.25">
      <c r="A515" s="28">
        <v>45323</v>
      </c>
      <c r="B515" s="27">
        <v>14.21</v>
      </c>
      <c r="C515" s="27">
        <v>14.25</v>
      </c>
      <c r="D515" s="27">
        <v>16.25</v>
      </c>
      <c r="E515" s="27">
        <v>15.25</v>
      </c>
    </row>
    <row r="516" spans="1:5" x14ac:dyDescent="0.25">
      <c r="A516" s="28">
        <v>45324</v>
      </c>
      <c r="B516" s="27">
        <v>14.07</v>
      </c>
      <c r="C516" s="27">
        <v>14.25</v>
      </c>
      <c r="D516" s="27">
        <v>16.25</v>
      </c>
      <c r="E516" s="27">
        <v>15.25</v>
      </c>
    </row>
    <row r="517" spans="1:5" x14ac:dyDescent="0.25">
      <c r="A517" s="28">
        <v>45327</v>
      </c>
      <c r="B517" s="27">
        <v>14.12</v>
      </c>
      <c r="C517" s="27">
        <v>14.25</v>
      </c>
      <c r="D517" s="27">
        <v>16.25</v>
      </c>
      <c r="E517" s="27">
        <v>15.25</v>
      </c>
    </row>
    <row r="518" spans="1:5" x14ac:dyDescent="0.25">
      <c r="A518" s="28">
        <v>45328</v>
      </c>
      <c r="B518" s="27">
        <v>14.14</v>
      </c>
      <c r="C518" s="27">
        <v>14.25</v>
      </c>
      <c r="D518" s="27">
        <v>16.25</v>
      </c>
      <c r="E518" s="27">
        <v>15.25</v>
      </c>
    </row>
    <row r="519" spans="1:5" x14ac:dyDescent="0.25">
      <c r="A519" s="28">
        <v>45329</v>
      </c>
      <c r="B519" s="27">
        <v>14.07</v>
      </c>
      <c r="C519" s="27">
        <v>14.25</v>
      </c>
      <c r="D519" s="27">
        <v>16.25</v>
      </c>
      <c r="E519" s="27">
        <v>15.25</v>
      </c>
    </row>
    <row r="520" spans="1:5" x14ac:dyDescent="0.25">
      <c r="A520" s="28">
        <v>45330</v>
      </c>
      <c r="B520" s="27">
        <v>14.04</v>
      </c>
      <c r="C520" s="27">
        <v>14.25</v>
      </c>
      <c r="D520" s="27">
        <v>16.25</v>
      </c>
      <c r="E520" s="27">
        <v>15.25</v>
      </c>
    </row>
    <row r="521" spans="1:5" x14ac:dyDescent="0.25">
      <c r="A521" s="28">
        <v>45331</v>
      </c>
      <c r="B521" s="27">
        <v>14.01</v>
      </c>
      <c r="C521" s="27">
        <v>14.25</v>
      </c>
      <c r="D521" s="27">
        <v>16.25</v>
      </c>
      <c r="E521" s="27">
        <v>15.25</v>
      </c>
    </row>
    <row r="522" spans="1:5" x14ac:dyDescent="0.25">
      <c r="A522" s="28">
        <v>45334</v>
      </c>
      <c r="B522" s="27">
        <v>14.14</v>
      </c>
      <c r="C522" s="27">
        <v>14.25</v>
      </c>
      <c r="D522" s="27">
        <v>16.25</v>
      </c>
      <c r="E522" s="27">
        <v>15.25</v>
      </c>
    </row>
    <row r="523" spans="1:5" x14ac:dyDescent="0.25">
      <c r="A523" s="28">
        <v>45335</v>
      </c>
      <c r="B523" s="27">
        <v>14.38</v>
      </c>
      <c r="C523" s="27">
        <v>14.25</v>
      </c>
      <c r="D523" s="27">
        <v>16.25</v>
      </c>
      <c r="E523" s="27">
        <v>15.25</v>
      </c>
    </row>
    <row r="524" spans="1:5" x14ac:dyDescent="0.25">
      <c r="A524" s="28">
        <v>45336</v>
      </c>
      <c r="B524" s="27">
        <v>14.98</v>
      </c>
      <c r="C524" s="27">
        <v>14.25</v>
      </c>
      <c r="D524" s="27">
        <v>16.25</v>
      </c>
      <c r="E524" s="27">
        <v>15.25</v>
      </c>
    </row>
    <row r="525" spans="1:5" x14ac:dyDescent="0.25">
      <c r="A525" s="28">
        <v>45337</v>
      </c>
      <c r="B525" s="27">
        <v>14.48</v>
      </c>
      <c r="C525" s="27">
        <v>14.25</v>
      </c>
      <c r="D525" s="27">
        <v>16.25</v>
      </c>
      <c r="E525" s="27">
        <v>15.25</v>
      </c>
    </row>
    <row r="526" spans="1:5" x14ac:dyDescent="0.25">
      <c r="A526" s="28">
        <v>45338</v>
      </c>
      <c r="B526" s="27">
        <v>14.41</v>
      </c>
      <c r="C526" s="27">
        <v>14.25</v>
      </c>
      <c r="D526" s="27">
        <v>16.25</v>
      </c>
      <c r="E526" s="27">
        <v>15.25</v>
      </c>
    </row>
    <row r="527" spans="1:5" x14ac:dyDescent="0.25">
      <c r="A527" s="28">
        <v>45341</v>
      </c>
      <c r="B527" s="27">
        <v>14.31</v>
      </c>
      <c r="C527" s="27">
        <v>14.25</v>
      </c>
      <c r="D527" s="27">
        <v>16.25</v>
      </c>
      <c r="E527" s="27">
        <v>15.25</v>
      </c>
    </row>
    <row r="528" spans="1:5" x14ac:dyDescent="0.25">
      <c r="A528" s="28">
        <v>45342</v>
      </c>
      <c r="B528" s="27">
        <v>14.29</v>
      </c>
      <c r="C528" s="27">
        <v>14.25</v>
      </c>
      <c r="D528" s="27">
        <v>16.25</v>
      </c>
      <c r="E528" s="27">
        <v>15.25</v>
      </c>
    </row>
    <row r="529" spans="1:5" x14ac:dyDescent="0.25">
      <c r="A529" s="28">
        <v>45343</v>
      </c>
      <c r="B529" s="27">
        <v>14.47</v>
      </c>
      <c r="C529" s="27">
        <v>14.25</v>
      </c>
      <c r="D529" s="27">
        <v>16.25</v>
      </c>
      <c r="E529" s="27">
        <v>15.25</v>
      </c>
    </row>
    <row r="530" spans="1:5" x14ac:dyDescent="0.25">
      <c r="A530" s="28">
        <v>45344</v>
      </c>
      <c r="B530" s="27">
        <v>14.49</v>
      </c>
      <c r="C530" s="27">
        <v>14.25</v>
      </c>
      <c r="D530" s="27">
        <v>16.25</v>
      </c>
      <c r="E530" s="27">
        <v>15.25</v>
      </c>
    </row>
    <row r="531" spans="1:5" x14ac:dyDescent="0.25">
      <c r="A531" s="28">
        <v>45345</v>
      </c>
      <c r="B531" s="27">
        <v>14.79</v>
      </c>
      <c r="C531" s="27">
        <v>14.25</v>
      </c>
      <c r="D531" s="27">
        <v>16.25</v>
      </c>
      <c r="E531" s="27">
        <v>15.25</v>
      </c>
    </row>
    <row r="532" spans="1:5" x14ac:dyDescent="0.25">
      <c r="A532" s="28">
        <v>45348</v>
      </c>
      <c r="B532" s="27">
        <v>15.41</v>
      </c>
      <c r="C532" s="27">
        <v>13.75</v>
      </c>
      <c r="D532" s="27">
        <v>15.75</v>
      </c>
      <c r="E532" s="27">
        <v>14.75</v>
      </c>
    </row>
    <row r="533" spans="1:5" x14ac:dyDescent="0.25">
      <c r="A533" s="28">
        <v>45349</v>
      </c>
      <c r="B533" s="27">
        <v>15.61</v>
      </c>
      <c r="C533" s="27">
        <v>13.75</v>
      </c>
      <c r="D533" s="27">
        <v>15.75</v>
      </c>
      <c r="E533" s="27">
        <v>14.75</v>
      </c>
    </row>
    <row r="534" spans="1:5" x14ac:dyDescent="0.25">
      <c r="A534" s="28">
        <v>45350</v>
      </c>
      <c r="B534" s="27">
        <v>15.31</v>
      </c>
      <c r="C534" s="27">
        <v>13.75</v>
      </c>
      <c r="D534" s="27">
        <v>15.75</v>
      </c>
      <c r="E534" s="27">
        <v>14.75</v>
      </c>
    </row>
    <row r="535" spans="1:5" x14ac:dyDescent="0.25">
      <c r="A535" s="28">
        <v>45351</v>
      </c>
      <c r="B535" s="27">
        <v>15.03</v>
      </c>
      <c r="C535" s="27">
        <v>13.75</v>
      </c>
      <c r="D535" s="27">
        <v>15.75</v>
      </c>
      <c r="E535" s="27">
        <v>14.75</v>
      </c>
    </row>
    <row r="536" spans="1:5" x14ac:dyDescent="0.25">
      <c r="A536" s="28">
        <v>45352</v>
      </c>
      <c r="B536" s="27">
        <v>14.11</v>
      </c>
      <c r="C536" s="27">
        <v>13.75</v>
      </c>
      <c r="D536" s="27">
        <v>15.75</v>
      </c>
      <c r="E536" s="27">
        <v>14.75</v>
      </c>
    </row>
    <row r="537" spans="1:5" x14ac:dyDescent="0.25">
      <c r="A537" s="28">
        <v>45355</v>
      </c>
      <c r="B537" s="27">
        <v>13.88</v>
      </c>
      <c r="C537" s="27">
        <v>13.75</v>
      </c>
      <c r="D537" s="27">
        <v>15.75</v>
      </c>
      <c r="E537" s="27">
        <v>14.75</v>
      </c>
    </row>
    <row r="538" spans="1:5" x14ac:dyDescent="0.25">
      <c r="A538" s="28">
        <v>45356</v>
      </c>
      <c r="B538" s="27">
        <v>13.55</v>
      </c>
      <c r="C538" s="27">
        <v>13.75</v>
      </c>
      <c r="D538" s="27">
        <v>15.75</v>
      </c>
      <c r="E538" s="27">
        <v>14.75</v>
      </c>
    </row>
    <row r="539" spans="1:5" x14ac:dyDescent="0.25">
      <c r="A539" s="28">
        <v>45357</v>
      </c>
      <c r="B539" s="27">
        <v>13.51</v>
      </c>
      <c r="C539" s="27">
        <v>13.75</v>
      </c>
      <c r="D539" s="27">
        <v>15.75</v>
      </c>
      <c r="E539" s="27">
        <v>14.75</v>
      </c>
    </row>
    <row r="540" spans="1:5" x14ac:dyDescent="0.25">
      <c r="A540" s="28">
        <v>45358</v>
      </c>
      <c r="B540" s="27">
        <v>13.5</v>
      </c>
      <c r="C540" s="27">
        <v>13.75</v>
      </c>
      <c r="D540" s="27">
        <v>15.75</v>
      </c>
      <c r="E540" s="27">
        <v>14.75</v>
      </c>
    </row>
    <row r="541" spans="1:5" x14ac:dyDescent="0.25">
      <c r="A541" s="28">
        <v>45362</v>
      </c>
      <c r="B541" s="27">
        <v>13.58</v>
      </c>
      <c r="C541" s="27">
        <v>13.75</v>
      </c>
      <c r="D541" s="27">
        <v>15.75</v>
      </c>
      <c r="E541" s="27">
        <v>14.75</v>
      </c>
    </row>
    <row r="542" spans="1:5" x14ac:dyDescent="0.25">
      <c r="A542" s="28">
        <v>45363</v>
      </c>
      <c r="B542" s="27">
        <v>13.62</v>
      </c>
      <c r="C542" s="27">
        <v>13.75</v>
      </c>
      <c r="D542" s="27">
        <v>15.75</v>
      </c>
      <c r="E542" s="27">
        <v>14.75</v>
      </c>
    </row>
    <row r="543" spans="1:5" x14ac:dyDescent="0.25">
      <c r="A543" s="28">
        <v>45364</v>
      </c>
      <c r="B543" s="27">
        <v>13.72</v>
      </c>
      <c r="C543" s="27">
        <v>13.75</v>
      </c>
      <c r="D543" s="27">
        <v>15.75</v>
      </c>
      <c r="E543" s="27">
        <v>14.75</v>
      </c>
    </row>
    <row r="544" spans="1:5" x14ac:dyDescent="0.25">
      <c r="A544" s="28">
        <v>45365</v>
      </c>
      <c r="B544" s="27">
        <v>13.57</v>
      </c>
      <c r="C544" s="27">
        <v>13.75</v>
      </c>
      <c r="D544" s="27">
        <v>15.75</v>
      </c>
      <c r="E544" s="27">
        <v>14.75</v>
      </c>
    </row>
    <row r="545" spans="1:5" x14ac:dyDescent="0.25">
      <c r="A545" s="28">
        <v>45366</v>
      </c>
      <c r="B545" s="27">
        <v>13.54</v>
      </c>
      <c r="C545" s="27">
        <v>13.75</v>
      </c>
      <c r="D545" s="27">
        <v>15.75</v>
      </c>
      <c r="E545" s="27">
        <v>14.75</v>
      </c>
    </row>
    <row r="546" spans="1:5" x14ac:dyDescent="0.25">
      <c r="A546" s="28">
        <v>45369</v>
      </c>
      <c r="B546" s="27">
        <v>13.48</v>
      </c>
      <c r="C546" s="27">
        <v>13.75</v>
      </c>
      <c r="D546" s="27">
        <v>15.75</v>
      </c>
      <c r="E546" s="27">
        <v>14.75</v>
      </c>
    </row>
    <row r="547" spans="1:5" x14ac:dyDescent="0.25">
      <c r="A547" s="28">
        <v>45370</v>
      </c>
      <c r="B547" s="27">
        <v>13.62</v>
      </c>
      <c r="C547" s="27">
        <v>13.75</v>
      </c>
      <c r="D547" s="27">
        <v>15.75</v>
      </c>
      <c r="E547" s="27">
        <v>14.75</v>
      </c>
    </row>
    <row r="548" spans="1:5" x14ac:dyDescent="0.25">
      <c r="A548" s="28">
        <v>45371</v>
      </c>
      <c r="B548" s="27">
        <v>13.83</v>
      </c>
      <c r="C548" s="27">
        <v>13.75</v>
      </c>
      <c r="D548" s="27">
        <v>15.75</v>
      </c>
      <c r="E548" s="27">
        <v>14.75</v>
      </c>
    </row>
    <row r="549" spans="1:5" x14ac:dyDescent="0.25">
      <c r="A549" s="28">
        <v>45377</v>
      </c>
      <c r="B549" s="27">
        <v>13.79</v>
      </c>
      <c r="C549" s="27">
        <v>13.75</v>
      </c>
      <c r="D549" s="27">
        <v>15.75</v>
      </c>
      <c r="E549" s="27">
        <v>14.75</v>
      </c>
    </row>
    <row r="550" spans="1:5" x14ac:dyDescent="0.25">
      <c r="A550" s="28">
        <v>45378</v>
      </c>
      <c r="B550" s="27">
        <v>13.74</v>
      </c>
      <c r="C550" s="27">
        <v>13.75</v>
      </c>
      <c r="D550" s="27">
        <v>15.75</v>
      </c>
      <c r="E550" s="27">
        <v>14.75</v>
      </c>
    </row>
    <row r="551" spans="1:5" x14ac:dyDescent="0.25">
      <c r="A551" s="28">
        <v>45379</v>
      </c>
      <c r="B551" s="27">
        <v>13.79</v>
      </c>
      <c r="C551" s="27">
        <v>13.75</v>
      </c>
      <c r="D551" s="27">
        <v>15.75</v>
      </c>
      <c r="E551" s="27">
        <v>14.75</v>
      </c>
    </row>
    <row r="552" spans="1:5" x14ac:dyDescent="0.25">
      <c r="A552" s="28">
        <v>45380</v>
      </c>
      <c r="B552" s="27">
        <v>13.91</v>
      </c>
      <c r="C552" s="27">
        <v>13.75</v>
      </c>
      <c r="D552" s="27">
        <v>15.75</v>
      </c>
      <c r="E552" s="27">
        <v>14.75</v>
      </c>
    </row>
    <row r="553" spans="1:5" x14ac:dyDescent="0.25">
      <c r="A553" s="28">
        <v>45383</v>
      </c>
      <c r="B553" s="27">
        <v>14</v>
      </c>
      <c r="C553" s="27">
        <v>13.75</v>
      </c>
      <c r="D553" s="27">
        <v>15.75</v>
      </c>
      <c r="E553" s="27">
        <v>14.75</v>
      </c>
    </row>
    <row r="554" spans="1:5" x14ac:dyDescent="0.25">
      <c r="A554" s="28">
        <v>45384</v>
      </c>
      <c r="B554" s="27">
        <v>13.83</v>
      </c>
      <c r="C554" s="27">
        <v>13.75</v>
      </c>
      <c r="D554" s="27">
        <v>15.75</v>
      </c>
      <c r="E554" s="27">
        <v>14.75</v>
      </c>
    </row>
    <row r="555" spans="1:5" x14ac:dyDescent="0.25">
      <c r="A555" s="28">
        <v>45385</v>
      </c>
      <c r="B555" s="27">
        <v>13.52</v>
      </c>
      <c r="C555" s="27">
        <v>13.75</v>
      </c>
      <c r="D555" s="27">
        <v>15.75</v>
      </c>
      <c r="E555" s="27">
        <v>14.75</v>
      </c>
    </row>
    <row r="556" spans="1:5" x14ac:dyDescent="0.25">
      <c r="A556" s="28">
        <v>45386</v>
      </c>
      <c r="B556" s="27">
        <v>13.24</v>
      </c>
      <c r="C556" s="27">
        <v>13.75</v>
      </c>
      <c r="D556" s="27">
        <v>15.75</v>
      </c>
      <c r="E556" s="27">
        <v>14.75</v>
      </c>
    </row>
    <row r="557" spans="1:5" x14ac:dyDescent="0.25">
      <c r="A557" s="28">
        <v>45387</v>
      </c>
      <c r="B557" s="27">
        <v>13.2</v>
      </c>
      <c r="C557" s="27">
        <v>13.75</v>
      </c>
      <c r="D557" s="27">
        <v>15.75</v>
      </c>
      <c r="E557" s="27">
        <v>14.75</v>
      </c>
    </row>
    <row r="558" spans="1:5" x14ac:dyDescent="0.25">
      <c r="A558" s="28">
        <v>45390</v>
      </c>
      <c r="B558" s="27">
        <v>13.64</v>
      </c>
      <c r="C558" s="27">
        <v>13.75</v>
      </c>
      <c r="D558" s="27">
        <v>15.75</v>
      </c>
      <c r="E558" s="27">
        <v>14.75</v>
      </c>
    </row>
    <row r="559" spans="1:5" x14ac:dyDescent="0.25">
      <c r="A559" s="28">
        <v>45391</v>
      </c>
      <c r="B559" s="27">
        <v>13.5</v>
      </c>
      <c r="C559" s="27">
        <v>13.75</v>
      </c>
      <c r="D559" s="27">
        <v>15.75</v>
      </c>
      <c r="E559" s="27">
        <v>14.75</v>
      </c>
    </row>
    <row r="560" spans="1:5" x14ac:dyDescent="0.25">
      <c r="A560" s="28">
        <v>45392</v>
      </c>
      <c r="B560" s="27">
        <v>13.46</v>
      </c>
      <c r="C560" s="27">
        <v>13.75</v>
      </c>
      <c r="D560" s="27">
        <v>15.75</v>
      </c>
      <c r="E560" s="27">
        <v>14.75</v>
      </c>
    </row>
    <row r="561" spans="1:5" x14ac:dyDescent="0.25">
      <c r="A561" s="28">
        <v>45393</v>
      </c>
      <c r="B561" s="27">
        <v>13.06</v>
      </c>
      <c r="C561" s="27">
        <v>13.75</v>
      </c>
      <c r="D561" s="27">
        <v>15.75</v>
      </c>
      <c r="E561" s="27">
        <v>14.75</v>
      </c>
    </row>
    <row r="562" spans="1:5" x14ac:dyDescent="0.25">
      <c r="A562" s="28">
        <v>45394</v>
      </c>
      <c r="B562" s="27">
        <v>12.92</v>
      </c>
      <c r="C562" s="27">
        <v>13.75</v>
      </c>
      <c r="D562" s="27">
        <v>15.75</v>
      </c>
      <c r="E562" s="27">
        <v>14.75</v>
      </c>
    </row>
    <row r="563" spans="1:5" x14ac:dyDescent="0.25">
      <c r="A563" s="28">
        <v>45397</v>
      </c>
      <c r="B563" s="27">
        <v>12.93</v>
      </c>
      <c r="C563" s="27">
        <v>13.75</v>
      </c>
      <c r="D563" s="27">
        <v>15.75</v>
      </c>
      <c r="E563" s="27">
        <v>14.75</v>
      </c>
    </row>
    <row r="564" spans="1:5" x14ac:dyDescent="0.25">
      <c r="A564" s="28">
        <v>45398</v>
      </c>
      <c r="B564" s="27">
        <v>13.44</v>
      </c>
      <c r="C564" s="27">
        <v>13.75</v>
      </c>
      <c r="D564" s="27">
        <v>15.75</v>
      </c>
      <c r="E564" s="27">
        <v>14.75</v>
      </c>
    </row>
    <row r="565" spans="1:5" x14ac:dyDescent="0.25">
      <c r="A565" s="28">
        <v>45399</v>
      </c>
      <c r="B565" s="27">
        <v>13.48</v>
      </c>
      <c r="C565" s="27">
        <v>13.75</v>
      </c>
      <c r="D565" s="27">
        <v>15.75</v>
      </c>
      <c r="E565" s="27">
        <v>14.75</v>
      </c>
    </row>
    <row r="566" spans="1:5" x14ac:dyDescent="0.25">
      <c r="A566" s="28">
        <v>45400</v>
      </c>
      <c r="B566" s="27">
        <v>13.28</v>
      </c>
      <c r="C566" s="27">
        <v>13.75</v>
      </c>
      <c r="D566" s="27">
        <v>15.75</v>
      </c>
      <c r="E566" s="27">
        <v>14.75</v>
      </c>
    </row>
    <row r="567" spans="1:5" x14ac:dyDescent="0.25">
      <c r="A567" s="28">
        <v>45401</v>
      </c>
      <c r="B567" s="27">
        <v>13.66</v>
      </c>
      <c r="C567" s="27">
        <v>13.75</v>
      </c>
      <c r="D567" s="27">
        <v>15.75</v>
      </c>
      <c r="E567" s="27">
        <v>14.75</v>
      </c>
    </row>
    <row r="568" spans="1:5" x14ac:dyDescent="0.25">
      <c r="A568" s="28">
        <v>45404</v>
      </c>
      <c r="B568" s="27">
        <v>13.81</v>
      </c>
      <c r="C568" s="27">
        <v>13.75</v>
      </c>
      <c r="D568" s="27">
        <v>15.75</v>
      </c>
      <c r="E568" s="27">
        <v>14.75</v>
      </c>
    </row>
    <row r="569" spans="1:5" x14ac:dyDescent="0.25">
      <c r="A569" s="28">
        <v>45405</v>
      </c>
      <c r="B569" s="27">
        <v>13.8</v>
      </c>
      <c r="C569" s="27">
        <v>13.75</v>
      </c>
      <c r="D569" s="27">
        <v>15.75</v>
      </c>
      <c r="E569" s="27">
        <v>14.75</v>
      </c>
    </row>
    <row r="570" spans="1:5" x14ac:dyDescent="0.25">
      <c r="A570" s="28">
        <v>45406</v>
      </c>
      <c r="B570" s="27">
        <v>13.98</v>
      </c>
      <c r="C570" s="27">
        <v>13.75</v>
      </c>
      <c r="D570" s="27">
        <v>15.75</v>
      </c>
      <c r="E570" s="27">
        <v>14.75</v>
      </c>
    </row>
    <row r="571" spans="1:5" x14ac:dyDescent="0.25">
      <c r="A571" s="28">
        <v>45407</v>
      </c>
      <c r="B571" s="27">
        <v>14.21</v>
      </c>
      <c r="C571" s="27">
        <v>13.75</v>
      </c>
      <c r="D571" s="27">
        <v>15.75</v>
      </c>
      <c r="E571" s="27">
        <v>14.75</v>
      </c>
    </row>
    <row r="572" spans="1:5" x14ac:dyDescent="0.25">
      <c r="A572" s="28">
        <v>45408</v>
      </c>
      <c r="B572" s="27">
        <v>15.08</v>
      </c>
      <c r="C572" s="27">
        <v>13.75</v>
      </c>
      <c r="D572" s="27">
        <v>15.75</v>
      </c>
      <c r="E572" s="27">
        <v>14.75</v>
      </c>
    </row>
    <row r="573" spans="1:5" x14ac:dyDescent="0.25">
      <c r="A573" s="28">
        <v>45411</v>
      </c>
      <c r="B573" s="27">
        <v>15.21</v>
      </c>
      <c r="C573" s="27">
        <v>13.75</v>
      </c>
      <c r="D573" s="27">
        <v>15.75</v>
      </c>
      <c r="E573" s="27">
        <v>14.75</v>
      </c>
    </row>
    <row r="574" spans="1:5" x14ac:dyDescent="0.25">
      <c r="A574" s="28">
        <v>45412</v>
      </c>
      <c r="B574" s="27">
        <v>14.23</v>
      </c>
      <c r="C574" s="27">
        <v>13.75</v>
      </c>
      <c r="D574" s="27">
        <v>15.75</v>
      </c>
      <c r="E574" s="27">
        <v>14.75</v>
      </c>
    </row>
    <row r="575" spans="1:5" x14ac:dyDescent="0.25">
      <c r="A575" s="28">
        <v>45414</v>
      </c>
      <c r="B575" s="27">
        <v>13.72</v>
      </c>
      <c r="C575" s="27">
        <v>13.75</v>
      </c>
      <c r="D575" s="27">
        <v>15.75</v>
      </c>
      <c r="E575" s="27">
        <v>14.75</v>
      </c>
    </row>
    <row r="576" spans="1:5" x14ac:dyDescent="0.25">
      <c r="A576" s="28">
        <v>45415</v>
      </c>
      <c r="B576" s="27">
        <v>13.28</v>
      </c>
      <c r="C576" s="27">
        <v>13.75</v>
      </c>
      <c r="D576" s="27">
        <v>15.75</v>
      </c>
      <c r="E576" s="27">
        <v>14.75</v>
      </c>
    </row>
    <row r="577" spans="1:5" x14ac:dyDescent="0.25">
      <c r="A577" s="28">
        <v>45416</v>
      </c>
      <c r="B577" s="27">
        <v>13.4</v>
      </c>
      <c r="C577" s="27">
        <v>13.75</v>
      </c>
      <c r="D577" s="27">
        <v>15.75</v>
      </c>
      <c r="E577" s="27">
        <v>14.75</v>
      </c>
    </row>
    <row r="578" spans="1:5" x14ac:dyDescent="0.25">
      <c r="A578" s="28">
        <v>45418</v>
      </c>
      <c r="B578" s="27">
        <v>13.85</v>
      </c>
      <c r="C578" s="27">
        <v>13.75</v>
      </c>
      <c r="D578" s="27">
        <v>15.75</v>
      </c>
      <c r="E578" s="27">
        <v>14.75</v>
      </c>
    </row>
    <row r="579" spans="1:5" x14ac:dyDescent="0.25">
      <c r="A579" s="28">
        <v>45422</v>
      </c>
      <c r="B579" s="27">
        <v>13.65</v>
      </c>
      <c r="C579" s="27">
        <v>13.75</v>
      </c>
      <c r="D579" s="27">
        <v>15.75</v>
      </c>
      <c r="E579" s="27">
        <v>14.75</v>
      </c>
    </row>
    <row r="580" spans="1:5" x14ac:dyDescent="0.25">
      <c r="A580" s="28">
        <v>45425</v>
      </c>
      <c r="B580" s="27">
        <v>13.58</v>
      </c>
      <c r="C580" s="27">
        <v>13.75</v>
      </c>
      <c r="D580" s="27">
        <v>15.75</v>
      </c>
      <c r="E580" s="27">
        <v>14.75</v>
      </c>
    </row>
    <row r="581" spans="1:5" x14ac:dyDescent="0.25">
      <c r="A581" s="28">
        <v>45426</v>
      </c>
      <c r="B581" s="27">
        <v>13.68</v>
      </c>
      <c r="C581" s="27">
        <v>13.75</v>
      </c>
      <c r="D581" s="27">
        <v>15.75</v>
      </c>
      <c r="E581" s="27">
        <v>14.75</v>
      </c>
    </row>
    <row r="582" spans="1:5" x14ac:dyDescent="0.25">
      <c r="A582" s="28">
        <v>45427</v>
      </c>
      <c r="B582" s="27">
        <v>13.74</v>
      </c>
      <c r="C582" s="27">
        <v>13.75</v>
      </c>
      <c r="D582" s="27">
        <v>15.75</v>
      </c>
      <c r="E582" s="27">
        <v>14.75</v>
      </c>
    </row>
    <row r="583" spans="1:5" x14ac:dyDescent="0.25">
      <c r="A583" s="28">
        <v>45428</v>
      </c>
      <c r="B583" s="27">
        <v>15.32</v>
      </c>
      <c r="C583" s="27">
        <v>13.75</v>
      </c>
      <c r="D583" s="27">
        <v>15.75</v>
      </c>
      <c r="E583" s="27">
        <v>14.75</v>
      </c>
    </row>
    <row r="584" spans="1:5" x14ac:dyDescent="0.25">
      <c r="A584" s="28">
        <v>45429</v>
      </c>
      <c r="B584" s="27">
        <v>15.13</v>
      </c>
      <c r="C584" s="27">
        <v>13.75</v>
      </c>
      <c r="D584" s="27">
        <v>15.75</v>
      </c>
      <c r="E584" s="27">
        <v>14.75</v>
      </c>
    </row>
    <row r="585" spans="1:5" x14ac:dyDescent="0.25">
      <c r="A585" s="28">
        <v>45432</v>
      </c>
      <c r="B585" s="27">
        <v>13.87</v>
      </c>
      <c r="C585" s="27">
        <v>13.75</v>
      </c>
      <c r="D585" s="27">
        <v>15.75</v>
      </c>
      <c r="E585" s="27">
        <v>14.75</v>
      </c>
    </row>
    <row r="586" spans="1:5" x14ac:dyDescent="0.25">
      <c r="A586" s="28">
        <v>45433</v>
      </c>
      <c r="B586" s="27">
        <v>13.08</v>
      </c>
      <c r="C586" s="27">
        <v>13.75</v>
      </c>
      <c r="D586" s="27">
        <v>15.75</v>
      </c>
      <c r="E586" s="27">
        <v>14.75</v>
      </c>
    </row>
    <row r="587" spans="1:5" x14ac:dyDescent="0.25">
      <c r="A587" s="28">
        <v>45434</v>
      </c>
      <c r="B587" s="27">
        <v>13.04</v>
      </c>
      <c r="C587" s="27">
        <v>13.75</v>
      </c>
      <c r="D587" s="27">
        <v>15.75</v>
      </c>
      <c r="E587" s="27">
        <v>14.75</v>
      </c>
    </row>
    <row r="588" spans="1:5" x14ac:dyDescent="0.25">
      <c r="A588" s="28">
        <v>45435</v>
      </c>
      <c r="B588" s="27">
        <v>13.07</v>
      </c>
      <c r="C588" s="27">
        <v>13.75</v>
      </c>
      <c r="D588" s="27">
        <v>15.75</v>
      </c>
      <c r="E588" s="27">
        <v>14.75</v>
      </c>
    </row>
    <row r="589" spans="1:5" x14ac:dyDescent="0.25">
      <c r="A589" s="28">
        <v>45436</v>
      </c>
      <c r="B589" s="27">
        <v>13</v>
      </c>
      <c r="C589" s="27">
        <v>13.75</v>
      </c>
      <c r="D589" s="27">
        <v>15.75</v>
      </c>
      <c r="E589" s="27">
        <v>14.75</v>
      </c>
    </row>
    <row r="590" spans="1:5" x14ac:dyDescent="0.25">
      <c r="A590" s="28">
        <v>45439</v>
      </c>
      <c r="B590" s="27">
        <v>12.88</v>
      </c>
      <c r="C590" s="27">
        <v>13.75</v>
      </c>
      <c r="D590" s="27">
        <v>15.75</v>
      </c>
      <c r="E590" s="27">
        <v>14.75</v>
      </c>
    </row>
    <row r="591" spans="1:5" x14ac:dyDescent="0.25">
      <c r="A591" s="28">
        <v>45440</v>
      </c>
      <c r="B591" s="27">
        <v>13.17</v>
      </c>
      <c r="C591" s="27">
        <v>13.75</v>
      </c>
      <c r="D591" s="27">
        <v>15.75</v>
      </c>
      <c r="E591" s="27">
        <v>14.75</v>
      </c>
    </row>
    <row r="592" spans="1:5" x14ac:dyDescent="0.25">
      <c r="A592" s="28">
        <v>45441</v>
      </c>
      <c r="B592" s="27">
        <v>13.47</v>
      </c>
      <c r="C592" s="27">
        <v>13.75</v>
      </c>
      <c r="D592" s="27">
        <v>15.75</v>
      </c>
      <c r="E592" s="27">
        <v>14.75</v>
      </c>
    </row>
    <row r="593" spans="1:5" x14ac:dyDescent="0.25">
      <c r="A593" s="28">
        <v>45442</v>
      </c>
      <c r="B593" s="27">
        <v>13.15</v>
      </c>
      <c r="C593" s="27">
        <v>13.75</v>
      </c>
      <c r="D593" s="27">
        <v>15.75</v>
      </c>
      <c r="E593" s="27">
        <v>14.75</v>
      </c>
    </row>
    <row r="594" spans="1:5" x14ac:dyDescent="0.25">
      <c r="A594" s="28">
        <v>45443</v>
      </c>
      <c r="B594" s="27">
        <v>13.06</v>
      </c>
      <c r="C594" s="27">
        <v>13.75</v>
      </c>
      <c r="D594" s="27">
        <v>15.75</v>
      </c>
      <c r="E594" s="27">
        <v>14.75</v>
      </c>
    </row>
    <row r="595" spans="1:5" x14ac:dyDescent="0.25">
      <c r="A595" s="28">
        <v>45446</v>
      </c>
      <c r="B595" s="27">
        <v>13</v>
      </c>
      <c r="C595" s="27">
        <v>13.5</v>
      </c>
      <c r="D595" s="27">
        <v>15.5</v>
      </c>
      <c r="E595" s="27">
        <v>14.5</v>
      </c>
    </row>
    <row r="596" spans="1:5" x14ac:dyDescent="0.25">
      <c r="A596" s="28">
        <v>45447</v>
      </c>
      <c r="B596" s="27">
        <v>13.14</v>
      </c>
      <c r="C596" s="27">
        <v>13.5</v>
      </c>
      <c r="D596" s="27">
        <v>15.5</v>
      </c>
      <c r="E596" s="27">
        <v>14.5</v>
      </c>
    </row>
    <row r="597" spans="1:5" x14ac:dyDescent="0.25">
      <c r="A597" s="28">
        <v>45448</v>
      </c>
      <c r="B597" s="27">
        <v>13.34</v>
      </c>
      <c r="C597" s="27">
        <v>13.5</v>
      </c>
      <c r="D597" s="27">
        <v>15.5</v>
      </c>
      <c r="E597" s="27">
        <v>14.5</v>
      </c>
    </row>
    <row r="598" spans="1:5" x14ac:dyDescent="0.25">
      <c r="A598" s="28">
        <v>45449</v>
      </c>
      <c r="B598" s="27">
        <v>13.61</v>
      </c>
      <c r="C598" s="27">
        <v>13.5</v>
      </c>
      <c r="D598" s="27">
        <v>15.5</v>
      </c>
      <c r="E598" s="27">
        <v>14.5</v>
      </c>
    </row>
    <row r="599" spans="1:5" x14ac:dyDescent="0.25">
      <c r="A599" s="28">
        <v>45450</v>
      </c>
      <c r="B599" s="27">
        <v>13.94</v>
      </c>
      <c r="C599" s="27">
        <v>13.5</v>
      </c>
      <c r="D599" s="27">
        <v>15.5</v>
      </c>
      <c r="E599" s="27">
        <v>14.5</v>
      </c>
    </row>
    <row r="600" spans="1:5" x14ac:dyDescent="0.25">
      <c r="A600" s="28">
        <v>45453</v>
      </c>
      <c r="B600" s="27">
        <v>13.62</v>
      </c>
      <c r="C600" s="27">
        <v>13.5</v>
      </c>
      <c r="D600" s="27">
        <v>15.5</v>
      </c>
      <c r="E600" s="27">
        <v>14.5</v>
      </c>
    </row>
    <row r="601" spans="1:5" x14ac:dyDescent="0.25">
      <c r="A601" s="28">
        <v>45454</v>
      </c>
      <c r="B601" s="27">
        <v>13.61</v>
      </c>
      <c r="C601" s="27">
        <v>13.5</v>
      </c>
      <c r="D601" s="27">
        <v>15.5</v>
      </c>
      <c r="E601" s="27">
        <v>14.5</v>
      </c>
    </row>
    <row r="602" spans="1:5" x14ac:dyDescent="0.25">
      <c r="A602" s="28">
        <v>45455</v>
      </c>
      <c r="B602" s="27">
        <v>13.55</v>
      </c>
      <c r="C602" s="27">
        <v>13.5</v>
      </c>
      <c r="D602" s="27">
        <v>15.5</v>
      </c>
      <c r="E602" s="27">
        <v>14.5</v>
      </c>
    </row>
    <row r="603" spans="1:5" x14ac:dyDescent="0.25">
      <c r="A603" s="28">
        <v>45456</v>
      </c>
      <c r="B603" s="27">
        <v>13.57</v>
      </c>
      <c r="C603" s="27">
        <v>13.5</v>
      </c>
      <c r="D603" s="27">
        <v>15.5</v>
      </c>
      <c r="E603" s="27">
        <v>14.5</v>
      </c>
    </row>
    <row r="604" spans="1:5" x14ac:dyDescent="0.25">
      <c r="A604" s="28">
        <v>45457</v>
      </c>
      <c r="B604" s="27">
        <v>13.54</v>
      </c>
      <c r="C604" s="27">
        <v>13.5</v>
      </c>
      <c r="D604" s="27">
        <v>15.5</v>
      </c>
      <c r="E604" s="27">
        <v>14.5</v>
      </c>
    </row>
    <row r="605" spans="1:5" x14ac:dyDescent="0.25">
      <c r="A605" s="28">
        <v>45460</v>
      </c>
      <c r="B605" s="27">
        <v>13.49</v>
      </c>
      <c r="C605" s="27">
        <v>13.5</v>
      </c>
      <c r="D605" s="27">
        <v>15.5</v>
      </c>
      <c r="E605" s="27">
        <v>14.5</v>
      </c>
    </row>
    <row r="606" spans="1:5" x14ac:dyDescent="0.25">
      <c r="A606" s="28">
        <v>45461</v>
      </c>
      <c r="B606" s="27">
        <v>13.43</v>
      </c>
      <c r="C606" s="27">
        <v>13.5</v>
      </c>
      <c r="D606" s="27">
        <v>15.5</v>
      </c>
      <c r="E606" s="27">
        <v>14.5</v>
      </c>
    </row>
    <row r="607" spans="1:5" x14ac:dyDescent="0.25">
      <c r="A607" s="28">
        <v>45462</v>
      </c>
      <c r="B607" s="27">
        <v>13.38</v>
      </c>
      <c r="C607" s="27">
        <v>13.5</v>
      </c>
      <c r="D607" s="27">
        <v>15.5</v>
      </c>
      <c r="E607" s="27">
        <v>14.5</v>
      </c>
    </row>
    <row r="608" spans="1:5" x14ac:dyDescent="0.25">
      <c r="A608" s="28">
        <v>45463</v>
      </c>
      <c r="B608" s="27">
        <v>13.51</v>
      </c>
      <c r="C608" s="27">
        <v>13.5</v>
      </c>
      <c r="D608" s="27">
        <v>15.5</v>
      </c>
      <c r="E608" s="27">
        <v>14.5</v>
      </c>
    </row>
    <row r="609" spans="1:5" x14ac:dyDescent="0.25">
      <c r="A609" s="28">
        <v>45464</v>
      </c>
      <c r="B609" s="27">
        <v>14.45</v>
      </c>
      <c r="C609" s="27">
        <v>13.5</v>
      </c>
      <c r="D609" s="27">
        <v>15.5</v>
      </c>
      <c r="E609" s="27">
        <v>14.5</v>
      </c>
    </row>
    <row r="610" spans="1:5" x14ac:dyDescent="0.25">
      <c r="A610" s="28">
        <v>45467</v>
      </c>
      <c r="B610" s="27">
        <v>15.08</v>
      </c>
      <c r="C610" s="27">
        <v>13.5</v>
      </c>
      <c r="D610" s="27">
        <v>15.5</v>
      </c>
      <c r="E610" s="27">
        <v>14.5</v>
      </c>
    </row>
    <row r="611" spans="1:5" x14ac:dyDescent="0.25">
      <c r="A611" s="28">
        <v>45468</v>
      </c>
      <c r="B611" s="27">
        <v>14.37</v>
      </c>
      <c r="C611" s="27">
        <v>13.5</v>
      </c>
      <c r="D611" s="27">
        <v>15.5</v>
      </c>
      <c r="E611" s="27">
        <v>14.5</v>
      </c>
    </row>
    <row r="612" spans="1:5" x14ac:dyDescent="0.25">
      <c r="A612" s="28">
        <v>45469</v>
      </c>
      <c r="B612" s="27">
        <v>13.25</v>
      </c>
      <c r="C612" s="27">
        <v>13.5</v>
      </c>
      <c r="D612" s="27">
        <v>15.5</v>
      </c>
      <c r="E612" s="27">
        <v>14.5</v>
      </c>
    </row>
    <row r="613" spans="1:5" x14ac:dyDescent="0.25">
      <c r="A613" s="28">
        <v>45470</v>
      </c>
      <c r="B613" s="27">
        <v>13.08</v>
      </c>
      <c r="C613" s="27">
        <v>13.5</v>
      </c>
      <c r="D613" s="27">
        <v>15.5</v>
      </c>
      <c r="E613" s="27">
        <v>14.5</v>
      </c>
    </row>
    <row r="614" spans="1:5" x14ac:dyDescent="0.25">
      <c r="A614" s="28">
        <v>45471</v>
      </c>
      <c r="B614" s="27">
        <v>13.12</v>
      </c>
      <c r="C614" s="27">
        <v>13.5</v>
      </c>
      <c r="D614" s="27">
        <v>15.5</v>
      </c>
      <c r="E614" s="27">
        <v>14.5</v>
      </c>
    </row>
    <row r="615" spans="1:5" x14ac:dyDescent="0.25">
      <c r="A615" s="28">
        <v>45474</v>
      </c>
      <c r="B615" s="27">
        <v>13.09</v>
      </c>
      <c r="C615" s="27">
        <v>13.5</v>
      </c>
      <c r="D615" s="27">
        <v>15.5</v>
      </c>
      <c r="E615" s="27">
        <v>14.5</v>
      </c>
    </row>
    <row r="616" spans="1:5" x14ac:dyDescent="0.25">
      <c r="A616" s="28">
        <v>45475</v>
      </c>
      <c r="B616" s="27">
        <v>12.97</v>
      </c>
      <c r="C616" s="27">
        <v>13.5</v>
      </c>
      <c r="D616" s="27">
        <v>15.5</v>
      </c>
      <c r="E616" s="27">
        <v>14.5</v>
      </c>
    </row>
    <row r="617" spans="1:5" x14ac:dyDescent="0.25">
      <c r="A617" s="28">
        <v>45476</v>
      </c>
      <c r="B617" s="27">
        <v>12.98</v>
      </c>
      <c r="C617" s="27">
        <v>13.5</v>
      </c>
      <c r="D617" s="27">
        <v>15.5</v>
      </c>
      <c r="E617" s="27">
        <v>14.5</v>
      </c>
    </row>
    <row r="618" spans="1:5" x14ac:dyDescent="0.25">
      <c r="A618" s="28">
        <v>45477</v>
      </c>
      <c r="B618" s="27">
        <v>13.16</v>
      </c>
      <c r="C618" s="27">
        <v>13.5</v>
      </c>
      <c r="D618" s="27">
        <v>15.5</v>
      </c>
      <c r="E618" s="27">
        <v>14.5</v>
      </c>
    </row>
    <row r="619" spans="1:5" x14ac:dyDescent="0.25">
      <c r="A619" s="28">
        <v>45478</v>
      </c>
      <c r="B619" s="27">
        <v>13.07</v>
      </c>
      <c r="C619" s="27">
        <v>13.5</v>
      </c>
      <c r="D619" s="27">
        <v>15.5</v>
      </c>
      <c r="E619" s="27">
        <v>14.5</v>
      </c>
    </row>
    <row r="620" spans="1:5" x14ac:dyDescent="0.25">
      <c r="A620" s="28">
        <v>45482</v>
      </c>
      <c r="B620" s="27">
        <v>13.13</v>
      </c>
      <c r="C620" s="27">
        <v>13.5</v>
      </c>
      <c r="D620" s="27">
        <v>15.5</v>
      </c>
      <c r="E620" s="27">
        <v>14.5</v>
      </c>
    </row>
    <row r="621" spans="1:5" x14ac:dyDescent="0.25">
      <c r="A621" s="28">
        <v>45483</v>
      </c>
      <c r="B621" s="27">
        <v>13.02</v>
      </c>
      <c r="C621" s="27">
        <v>13.5</v>
      </c>
      <c r="D621" s="27">
        <v>15.5</v>
      </c>
      <c r="E621" s="27">
        <v>14.5</v>
      </c>
    </row>
    <row r="622" spans="1:5" x14ac:dyDescent="0.25">
      <c r="A622" s="28">
        <v>45484</v>
      </c>
      <c r="B622" s="27">
        <v>13.03</v>
      </c>
      <c r="C622" s="27">
        <v>13.5</v>
      </c>
      <c r="D622" s="27">
        <v>15.5</v>
      </c>
      <c r="E622" s="27">
        <v>14.5</v>
      </c>
    </row>
    <row r="623" spans="1:5" x14ac:dyDescent="0.25">
      <c r="A623" s="28">
        <v>45485</v>
      </c>
      <c r="B623" s="27">
        <v>13.03</v>
      </c>
      <c r="C623" s="27">
        <v>13.5</v>
      </c>
      <c r="D623" s="27">
        <v>15.5</v>
      </c>
      <c r="E623" s="27">
        <v>14.5</v>
      </c>
    </row>
    <row r="624" spans="1:5" x14ac:dyDescent="0.25">
      <c r="A624" s="28">
        <v>45488</v>
      </c>
      <c r="B624" s="27">
        <v>13.03</v>
      </c>
      <c r="C624" s="27">
        <v>13.25</v>
      </c>
      <c r="D624" s="27">
        <v>15.25</v>
      </c>
      <c r="E624" s="27">
        <v>14.25</v>
      </c>
    </row>
    <row r="625" spans="1:5" x14ac:dyDescent="0.25">
      <c r="A625" s="28">
        <v>45489</v>
      </c>
      <c r="B625" s="27">
        <v>13.09</v>
      </c>
      <c r="C625" s="27">
        <v>13.25</v>
      </c>
      <c r="D625" s="27">
        <v>15.25</v>
      </c>
      <c r="E625" s="27">
        <v>14.25</v>
      </c>
    </row>
    <row r="626" spans="1:5" x14ac:dyDescent="0.25">
      <c r="A626" s="28">
        <v>45490</v>
      </c>
      <c r="B626" s="27">
        <v>13.17</v>
      </c>
      <c r="C626" s="27">
        <v>13.25</v>
      </c>
      <c r="D626" s="27">
        <v>15.25</v>
      </c>
      <c r="E626" s="27">
        <v>14.25</v>
      </c>
    </row>
    <row r="627" spans="1:5" x14ac:dyDescent="0.25">
      <c r="A627" s="28">
        <v>45491</v>
      </c>
      <c r="B627" s="27">
        <v>13.14</v>
      </c>
      <c r="C627" s="27">
        <v>13.25</v>
      </c>
      <c r="D627" s="27">
        <v>15.25</v>
      </c>
      <c r="E627" s="27">
        <v>14.25</v>
      </c>
    </row>
    <row r="628" spans="1:5" x14ac:dyDescent="0.25">
      <c r="A628" s="28">
        <v>45492</v>
      </c>
      <c r="B628" s="27">
        <v>13.13</v>
      </c>
      <c r="C628" s="27">
        <v>13.25</v>
      </c>
      <c r="D628" s="27">
        <v>15.25</v>
      </c>
      <c r="E628" s="27">
        <v>14.25</v>
      </c>
    </row>
    <row r="629" spans="1:5" x14ac:dyDescent="0.25">
      <c r="A629" s="28">
        <v>45495</v>
      </c>
      <c r="B629" s="27">
        <v>13.16</v>
      </c>
      <c r="C629" s="27">
        <v>13.25</v>
      </c>
      <c r="D629" s="27">
        <v>15.25</v>
      </c>
      <c r="E629" s="27">
        <v>14.25</v>
      </c>
    </row>
    <row r="630" spans="1:5" x14ac:dyDescent="0.25">
      <c r="A630" s="28">
        <v>45496</v>
      </c>
      <c r="B630" s="27">
        <v>13.13</v>
      </c>
      <c r="C630" s="27">
        <v>13.25</v>
      </c>
      <c r="D630" s="27">
        <v>15.25</v>
      </c>
      <c r="E630" s="27">
        <v>14.25</v>
      </c>
    </row>
    <row r="631" spans="1:5" x14ac:dyDescent="0.25">
      <c r="A631" s="28">
        <v>45497</v>
      </c>
      <c r="B631" s="27">
        <v>13.42</v>
      </c>
      <c r="C631" s="27">
        <v>13.25</v>
      </c>
      <c r="D631" s="27">
        <v>15.25</v>
      </c>
      <c r="E631" s="27">
        <v>14.25</v>
      </c>
    </row>
    <row r="632" spans="1:5" x14ac:dyDescent="0.25">
      <c r="A632" s="28">
        <v>45498</v>
      </c>
      <c r="B632" s="27">
        <v>14.12</v>
      </c>
      <c r="C632" s="27">
        <v>13.25</v>
      </c>
      <c r="D632" s="27">
        <v>15.25</v>
      </c>
      <c r="E632" s="27">
        <v>14.25</v>
      </c>
    </row>
    <row r="633" spans="1:5" x14ac:dyDescent="0.25">
      <c r="A633" s="28">
        <v>45499</v>
      </c>
      <c r="B633" s="27">
        <v>14.22</v>
      </c>
      <c r="C633" s="27">
        <v>13.25</v>
      </c>
      <c r="D633" s="27">
        <v>15.25</v>
      </c>
      <c r="E633" s="27">
        <v>14.25</v>
      </c>
    </row>
    <row r="634" spans="1:5" x14ac:dyDescent="0.25">
      <c r="A634" s="28">
        <v>45502</v>
      </c>
      <c r="B634" s="27">
        <v>13.62</v>
      </c>
      <c r="C634" s="27">
        <v>13.25</v>
      </c>
      <c r="D634" s="27">
        <v>15.25</v>
      </c>
      <c r="E634" s="27">
        <v>14.25</v>
      </c>
    </row>
    <row r="635" spans="1:5" x14ac:dyDescent="0.25">
      <c r="A635" s="28">
        <v>45503</v>
      </c>
      <c r="B635" s="27">
        <v>13.42</v>
      </c>
      <c r="C635" s="27">
        <v>13.25</v>
      </c>
      <c r="D635" s="27">
        <v>15.25</v>
      </c>
      <c r="E635" s="27">
        <v>14.25</v>
      </c>
    </row>
    <row r="636" spans="1:5" x14ac:dyDescent="0.25">
      <c r="A636" s="28">
        <v>45504</v>
      </c>
      <c r="B636" s="27">
        <v>13.75</v>
      </c>
      <c r="C636" s="27">
        <v>13.25</v>
      </c>
      <c r="D636" s="27">
        <v>15.25</v>
      </c>
      <c r="E636" s="27">
        <v>14.25</v>
      </c>
    </row>
    <row r="637" spans="1:5" x14ac:dyDescent="0.25">
      <c r="A637" s="28">
        <v>45505</v>
      </c>
      <c r="B637" s="27">
        <v>13.42</v>
      </c>
      <c r="C637" s="27">
        <v>13.25</v>
      </c>
      <c r="D637" s="27">
        <v>15.25</v>
      </c>
      <c r="E637" s="27">
        <v>14.25</v>
      </c>
    </row>
    <row r="638" spans="1:5" x14ac:dyDescent="0.25">
      <c r="A638" s="28">
        <v>45506</v>
      </c>
      <c r="B638" s="27">
        <v>13.02</v>
      </c>
      <c r="C638" s="27">
        <v>13.25</v>
      </c>
      <c r="D638" s="27">
        <v>15.25</v>
      </c>
      <c r="E638" s="27">
        <v>14.25</v>
      </c>
    </row>
    <row r="639" spans="1:5" x14ac:dyDescent="0.25">
      <c r="A639" s="28">
        <v>45509</v>
      </c>
      <c r="B639" s="27">
        <v>13.03</v>
      </c>
      <c r="C639" s="27">
        <v>13.25</v>
      </c>
      <c r="D639" s="27">
        <v>15.25</v>
      </c>
      <c r="E639" s="27">
        <v>14.25</v>
      </c>
    </row>
    <row r="640" spans="1:5" x14ac:dyDescent="0.25">
      <c r="A640" s="28">
        <v>45510</v>
      </c>
      <c r="B640" s="27">
        <v>12.99</v>
      </c>
      <c r="C640" s="27">
        <v>13.25</v>
      </c>
      <c r="D640" s="27">
        <v>15.25</v>
      </c>
      <c r="E640" s="27">
        <v>14.25</v>
      </c>
    </row>
    <row r="641" spans="1:5" x14ac:dyDescent="0.25">
      <c r="A641" s="28">
        <v>45511</v>
      </c>
      <c r="B641" s="27">
        <v>13</v>
      </c>
      <c r="C641" s="27">
        <v>13.25</v>
      </c>
      <c r="D641" s="27">
        <v>15.25</v>
      </c>
      <c r="E641" s="27">
        <v>14.25</v>
      </c>
    </row>
    <row r="642" spans="1:5" x14ac:dyDescent="0.25">
      <c r="A642" s="28">
        <v>45512</v>
      </c>
      <c r="B642" s="27">
        <v>12.99</v>
      </c>
      <c r="C642" s="27">
        <v>13.25</v>
      </c>
      <c r="D642" s="27">
        <v>15.25</v>
      </c>
      <c r="E642" s="27">
        <v>14.25</v>
      </c>
    </row>
    <row r="643" spans="1:5" x14ac:dyDescent="0.25">
      <c r="A643" s="28">
        <v>45513</v>
      </c>
      <c r="B643" s="27">
        <v>13</v>
      </c>
      <c r="C643" s="27">
        <v>13.25</v>
      </c>
      <c r="D643" s="27">
        <v>15.25</v>
      </c>
      <c r="E643" s="27">
        <v>14.25</v>
      </c>
    </row>
    <row r="644" spans="1:5" x14ac:dyDescent="0.25">
      <c r="A644" s="28">
        <v>45516</v>
      </c>
      <c r="B644" s="27">
        <v>12.99</v>
      </c>
      <c r="C644" s="27">
        <v>13.25</v>
      </c>
      <c r="D644" s="27">
        <v>15.25</v>
      </c>
      <c r="E644" s="27">
        <v>14.25</v>
      </c>
    </row>
    <row r="645" spans="1:5" x14ac:dyDescent="0.25">
      <c r="A645" s="28">
        <v>45517</v>
      </c>
      <c r="B645" s="27">
        <v>13.05</v>
      </c>
      <c r="C645" s="27">
        <v>13.25</v>
      </c>
      <c r="D645" s="27">
        <v>15.25</v>
      </c>
      <c r="E645" s="27">
        <v>14.25</v>
      </c>
    </row>
    <row r="646" spans="1:5" x14ac:dyDescent="0.25">
      <c r="A646" s="28">
        <v>45518</v>
      </c>
      <c r="B646" s="27">
        <v>13.14</v>
      </c>
      <c r="C646" s="27">
        <v>13.25</v>
      </c>
      <c r="D646" s="27">
        <v>15.25</v>
      </c>
      <c r="E646" s="27">
        <v>14.25</v>
      </c>
    </row>
    <row r="647" spans="1:5" x14ac:dyDescent="0.25">
      <c r="A647" s="28">
        <v>45519</v>
      </c>
      <c r="B647" s="27">
        <v>13.03</v>
      </c>
      <c r="C647" s="27">
        <v>13.25</v>
      </c>
      <c r="D647" s="27">
        <v>15.25</v>
      </c>
      <c r="E647" s="27">
        <v>14.25</v>
      </c>
    </row>
    <row r="648" spans="1:5" x14ac:dyDescent="0.25">
      <c r="A648" s="28">
        <v>45520</v>
      </c>
      <c r="B648" s="27">
        <v>13.14</v>
      </c>
      <c r="C648" s="27">
        <v>13.25</v>
      </c>
      <c r="D648" s="27">
        <v>15.25</v>
      </c>
      <c r="E648" s="27">
        <v>14.25</v>
      </c>
    </row>
    <row r="649" spans="1:5" x14ac:dyDescent="0.25">
      <c r="A649" s="28">
        <v>45523</v>
      </c>
      <c r="B649" s="27">
        <v>13.2</v>
      </c>
      <c r="C649" s="27">
        <v>13.25</v>
      </c>
      <c r="D649" s="27">
        <v>15.25</v>
      </c>
      <c r="E649" s="27">
        <v>14.25</v>
      </c>
    </row>
    <row r="650" spans="1:5" x14ac:dyDescent="0.25">
      <c r="A650" s="28">
        <v>45524</v>
      </c>
      <c r="B650" s="27">
        <v>13.18</v>
      </c>
      <c r="C650" s="27">
        <v>13.25</v>
      </c>
      <c r="D650" s="27">
        <v>15.25</v>
      </c>
      <c r="E650" s="27">
        <v>14.25</v>
      </c>
    </row>
    <row r="651" spans="1:5" x14ac:dyDescent="0.25">
      <c r="A651" s="28">
        <v>45525</v>
      </c>
      <c r="B651" s="27">
        <v>13.13</v>
      </c>
      <c r="C651" s="27">
        <v>13.25</v>
      </c>
      <c r="D651" s="27">
        <v>15.25</v>
      </c>
      <c r="E651" s="27">
        <v>14.25</v>
      </c>
    </row>
    <row r="652" spans="1:5" x14ac:dyDescent="0.25">
      <c r="A652" s="28">
        <v>45526</v>
      </c>
      <c r="B652" s="27">
        <v>13.12</v>
      </c>
      <c r="C652" s="27">
        <v>13.25</v>
      </c>
      <c r="D652" s="27">
        <v>15.25</v>
      </c>
      <c r="E652" s="27">
        <v>14.25</v>
      </c>
    </row>
    <row r="653" spans="1:5" x14ac:dyDescent="0.25">
      <c r="A653" s="28">
        <v>45527</v>
      </c>
      <c r="B653" s="27">
        <v>13.13</v>
      </c>
      <c r="C653" s="27">
        <v>13.25</v>
      </c>
      <c r="D653" s="27">
        <v>15.25</v>
      </c>
      <c r="E653" s="27">
        <v>14.25</v>
      </c>
    </row>
    <row r="654" spans="1:5" x14ac:dyDescent="0.25">
      <c r="A654" s="28">
        <v>45530</v>
      </c>
      <c r="B654" s="27">
        <v>13.14</v>
      </c>
      <c r="C654" s="27">
        <v>13.25</v>
      </c>
      <c r="D654" s="27">
        <v>15.25</v>
      </c>
      <c r="E654" s="27">
        <v>14.25</v>
      </c>
    </row>
    <row r="655" spans="1:5" x14ac:dyDescent="0.25">
      <c r="A655" s="28">
        <v>45531</v>
      </c>
      <c r="B655" s="27">
        <v>13.19</v>
      </c>
      <c r="C655" s="27">
        <v>13.25</v>
      </c>
      <c r="D655" s="27">
        <v>15.25</v>
      </c>
      <c r="E655" s="27">
        <v>14.25</v>
      </c>
    </row>
    <row r="656" spans="1:5" x14ac:dyDescent="0.25">
      <c r="A656" s="28">
        <v>45532</v>
      </c>
      <c r="B656" s="27">
        <v>13.24</v>
      </c>
      <c r="C656" s="27">
        <v>13.25</v>
      </c>
      <c r="D656" s="27">
        <v>15.25</v>
      </c>
      <c r="E656" s="27">
        <v>14.25</v>
      </c>
    </row>
    <row r="657" spans="1:5" x14ac:dyDescent="0.25">
      <c r="A657" s="28">
        <v>45533</v>
      </c>
      <c r="B657" s="27">
        <v>13.29</v>
      </c>
      <c r="C657" s="27">
        <v>13.25</v>
      </c>
      <c r="D657" s="27">
        <v>15.25</v>
      </c>
      <c r="E657" s="27">
        <v>14.25</v>
      </c>
    </row>
    <row r="658" spans="1:5" x14ac:dyDescent="0.25">
      <c r="A658" s="28">
        <v>45537</v>
      </c>
      <c r="B658" s="27">
        <v>13.07</v>
      </c>
      <c r="C658" s="27">
        <v>13.25</v>
      </c>
      <c r="D658" s="27">
        <v>15.25</v>
      </c>
      <c r="E658" s="27">
        <v>14.25</v>
      </c>
    </row>
    <row r="659" spans="1:5" x14ac:dyDescent="0.25">
      <c r="A659" s="28">
        <v>45538</v>
      </c>
      <c r="B659" s="27">
        <v>12.97</v>
      </c>
      <c r="C659" s="27">
        <v>13.25</v>
      </c>
      <c r="D659" s="27">
        <v>15.25</v>
      </c>
      <c r="E659" s="27">
        <v>14.25</v>
      </c>
    </row>
    <row r="660" spans="1:5" x14ac:dyDescent="0.25">
      <c r="A660" s="28">
        <v>45539</v>
      </c>
      <c r="B660" s="27">
        <v>13.04</v>
      </c>
      <c r="C660" s="27">
        <v>13.25</v>
      </c>
      <c r="D660" s="27">
        <v>15.25</v>
      </c>
      <c r="E660" s="27">
        <v>14.25</v>
      </c>
    </row>
    <row r="661" spans="1:5" x14ac:dyDescent="0.25">
      <c r="A661" s="28">
        <v>45540</v>
      </c>
      <c r="B661" s="27">
        <v>13.18</v>
      </c>
      <c r="C661" s="27">
        <v>13.25</v>
      </c>
      <c r="D661" s="27">
        <v>15.25</v>
      </c>
      <c r="E661" s="27">
        <v>14.25</v>
      </c>
    </row>
    <row r="662" spans="1:5" x14ac:dyDescent="0.25">
      <c r="A662" s="28">
        <v>45541</v>
      </c>
      <c r="B662" s="27">
        <v>13.25</v>
      </c>
      <c r="C662" s="27">
        <v>13.25</v>
      </c>
      <c r="D662" s="27">
        <v>15.25</v>
      </c>
      <c r="E662" s="27">
        <v>14.25</v>
      </c>
    </row>
    <row r="663" spans="1:5" x14ac:dyDescent="0.25">
      <c r="A663" s="28">
        <v>45544</v>
      </c>
      <c r="B663" s="27">
        <v>13.5</v>
      </c>
      <c r="C663" s="27">
        <v>13.25</v>
      </c>
      <c r="D663" s="27">
        <v>15.25</v>
      </c>
      <c r="E663" s="27">
        <v>14.25</v>
      </c>
    </row>
    <row r="664" spans="1:5" x14ac:dyDescent="0.25">
      <c r="A664" s="28">
        <v>45545</v>
      </c>
      <c r="B664" s="27">
        <v>13.76</v>
      </c>
      <c r="C664" s="27">
        <v>13.25</v>
      </c>
      <c r="D664" s="27">
        <v>15.25</v>
      </c>
      <c r="E664" s="27">
        <v>14.25</v>
      </c>
    </row>
    <row r="665" spans="1:5" x14ac:dyDescent="0.25">
      <c r="A665" s="28">
        <v>45546</v>
      </c>
      <c r="B665" s="27">
        <v>13.62</v>
      </c>
      <c r="C665" s="27">
        <v>13.25</v>
      </c>
      <c r="D665" s="27">
        <v>15.25</v>
      </c>
      <c r="E665" s="27">
        <v>14.25</v>
      </c>
    </row>
    <row r="666" spans="1:5" x14ac:dyDescent="0.25">
      <c r="A666" s="28">
        <v>45547</v>
      </c>
      <c r="B666" s="27">
        <v>13.25</v>
      </c>
      <c r="C666" s="27">
        <v>13.25</v>
      </c>
      <c r="D666" s="27">
        <v>15.25</v>
      </c>
      <c r="E666" s="27">
        <v>14.25</v>
      </c>
    </row>
    <row r="667" spans="1:5" x14ac:dyDescent="0.25">
      <c r="A667" s="28">
        <v>45548</v>
      </c>
      <c r="B667" s="27">
        <v>13.22</v>
      </c>
      <c r="C667" s="27">
        <v>13.25</v>
      </c>
      <c r="D667" s="27">
        <v>15.25</v>
      </c>
      <c r="E667" s="27">
        <v>14.25</v>
      </c>
    </row>
    <row r="668" spans="1:5" x14ac:dyDescent="0.25">
      <c r="A668" s="28">
        <v>45551</v>
      </c>
      <c r="B668" s="27">
        <v>13.34</v>
      </c>
      <c r="C668" s="27">
        <v>13.25</v>
      </c>
      <c r="D668" s="27">
        <v>15.25</v>
      </c>
      <c r="E668" s="27">
        <v>14.25</v>
      </c>
    </row>
    <row r="669" spans="1:5" x14ac:dyDescent="0.25">
      <c r="A669" s="28">
        <v>45552</v>
      </c>
      <c r="B669" s="27">
        <v>13.35</v>
      </c>
      <c r="C669" s="27">
        <v>13.25</v>
      </c>
      <c r="D669" s="27">
        <v>15.25</v>
      </c>
      <c r="E669" s="27">
        <v>14.25</v>
      </c>
    </row>
    <row r="670" spans="1:5" x14ac:dyDescent="0.25">
      <c r="A670" s="28">
        <v>45553</v>
      </c>
      <c r="B670" s="27">
        <v>13.29</v>
      </c>
      <c r="C670" s="27">
        <v>13.25</v>
      </c>
      <c r="D670" s="27">
        <v>15.25</v>
      </c>
      <c r="E670" s="27">
        <v>14.25</v>
      </c>
    </row>
    <row r="671" spans="1:5" x14ac:dyDescent="0.25">
      <c r="A671" s="28">
        <v>45554</v>
      </c>
      <c r="B671" s="27">
        <v>13.26</v>
      </c>
      <c r="C671" s="27">
        <v>13.25</v>
      </c>
      <c r="D671" s="27">
        <v>15.25</v>
      </c>
      <c r="E671" s="27">
        <v>14.25</v>
      </c>
    </row>
    <row r="672" spans="1:5" x14ac:dyDescent="0.25">
      <c r="A672" s="28">
        <v>45555</v>
      </c>
      <c r="B672" s="27">
        <v>13.26</v>
      </c>
      <c r="C672" s="27">
        <v>13.25</v>
      </c>
      <c r="D672" s="27">
        <v>15.25</v>
      </c>
      <c r="E672" s="27">
        <v>14.25</v>
      </c>
    </row>
    <row r="673" spans="1:5" x14ac:dyDescent="0.25">
      <c r="A673" s="28">
        <v>45558</v>
      </c>
      <c r="B673" s="27">
        <v>13.38</v>
      </c>
      <c r="C673" s="27">
        <v>13.25</v>
      </c>
      <c r="D673" s="27">
        <v>15.25</v>
      </c>
      <c r="E673" s="27">
        <v>14.25</v>
      </c>
    </row>
    <row r="674" spans="1:5" x14ac:dyDescent="0.25">
      <c r="A674" s="28">
        <v>45559</v>
      </c>
      <c r="B674" s="27">
        <v>14.17</v>
      </c>
      <c r="C674" s="27">
        <v>13.25</v>
      </c>
      <c r="D674" s="27">
        <v>15.25</v>
      </c>
      <c r="E674" s="27">
        <v>14.25</v>
      </c>
    </row>
    <row r="675" spans="1:5" x14ac:dyDescent="0.25">
      <c r="A675" s="28">
        <v>45560</v>
      </c>
      <c r="B675" s="27">
        <v>14.44</v>
      </c>
      <c r="C675" s="27">
        <v>13.25</v>
      </c>
      <c r="D675" s="27">
        <v>15.25</v>
      </c>
      <c r="E675" s="27">
        <v>14.25</v>
      </c>
    </row>
    <row r="676" spans="1:5" x14ac:dyDescent="0.25">
      <c r="A676" s="28">
        <v>45561</v>
      </c>
      <c r="B676" s="27">
        <v>14.06</v>
      </c>
      <c r="C676" s="27">
        <v>13.25</v>
      </c>
      <c r="D676" s="27">
        <v>15.25</v>
      </c>
      <c r="E676" s="27">
        <v>14.25</v>
      </c>
    </row>
    <row r="677" spans="1:5" x14ac:dyDescent="0.25">
      <c r="A677" s="28">
        <v>45562</v>
      </c>
      <c r="B677" s="27">
        <v>13.39</v>
      </c>
      <c r="C677" s="27">
        <v>13.25</v>
      </c>
      <c r="D677" s="27">
        <v>15.25</v>
      </c>
      <c r="E677" s="27">
        <v>14.25</v>
      </c>
    </row>
    <row r="678" spans="1:5" x14ac:dyDescent="0.25">
      <c r="A678" s="28">
        <v>45565</v>
      </c>
      <c r="B678" s="27">
        <v>13.18</v>
      </c>
      <c r="C678" s="27">
        <v>13.25</v>
      </c>
      <c r="D678" s="27">
        <v>15.25</v>
      </c>
      <c r="E678" s="27">
        <v>14.25</v>
      </c>
    </row>
    <row r="679" spans="1:5" x14ac:dyDescent="0.25">
      <c r="A679" s="28">
        <v>45566</v>
      </c>
      <c r="B679" s="27">
        <v>13.23</v>
      </c>
      <c r="C679" s="27">
        <v>13.25</v>
      </c>
      <c r="D679" s="27">
        <v>15.25</v>
      </c>
      <c r="E679" s="27">
        <v>14.25</v>
      </c>
    </row>
    <row r="680" spans="1:5" x14ac:dyDescent="0.25">
      <c r="A680" s="28">
        <v>45567</v>
      </c>
      <c r="B680" s="27">
        <v>13.28</v>
      </c>
      <c r="C680" s="27">
        <v>13.25</v>
      </c>
      <c r="D680" s="27">
        <v>15.25</v>
      </c>
      <c r="E680" s="27">
        <v>14.25</v>
      </c>
    </row>
    <row r="681" spans="1:5" x14ac:dyDescent="0.25">
      <c r="A681" s="28">
        <v>45568</v>
      </c>
      <c r="B681" s="27">
        <v>13.33</v>
      </c>
      <c r="C681" s="27">
        <v>13.25</v>
      </c>
      <c r="D681" s="27">
        <v>15.25</v>
      </c>
      <c r="E681" s="27">
        <v>14.25</v>
      </c>
    </row>
    <row r="682" spans="1:5" x14ac:dyDescent="0.25">
      <c r="A682" s="28">
        <v>45569</v>
      </c>
      <c r="B682" s="27">
        <v>13.52</v>
      </c>
      <c r="C682" s="27">
        <v>13.25</v>
      </c>
      <c r="D682" s="27">
        <v>15.25</v>
      </c>
      <c r="E682" s="27">
        <v>14.25</v>
      </c>
    </row>
    <row r="683" spans="1:5" x14ac:dyDescent="0.25">
      <c r="A683" s="28">
        <v>45572</v>
      </c>
      <c r="B683" s="27">
        <v>13.85</v>
      </c>
      <c r="C683" s="27">
        <v>13.25</v>
      </c>
      <c r="D683" s="27">
        <v>15.25</v>
      </c>
      <c r="E683" s="27">
        <v>14.25</v>
      </c>
    </row>
    <row r="684" spans="1:5" x14ac:dyDescent="0.25">
      <c r="A684" s="28">
        <v>45573</v>
      </c>
      <c r="B684" s="27">
        <v>14.1</v>
      </c>
      <c r="C684" s="27">
        <v>13.25</v>
      </c>
      <c r="D684" s="27">
        <v>15.25</v>
      </c>
      <c r="E684" s="27">
        <v>14.25</v>
      </c>
    </row>
    <row r="685" spans="1:5" x14ac:dyDescent="0.25">
      <c r="A685" s="28">
        <v>45574</v>
      </c>
      <c r="B685" s="27">
        <v>13.79</v>
      </c>
      <c r="C685" s="27">
        <v>13.25</v>
      </c>
      <c r="D685" s="27">
        <v>15.25</v>
      </c>
      <c r="E685" s="27">
        <v>14.25</v>
      </c>
    </row>
    <row r="686" spans="1:5" x14ac:dyDescent="0.25">
      <c r="A686" s="28">
        <v>45575</v>
      </c>
      <c r="B686" s="27">
        <v>13.99</v>
      </c>
      <c r="C686" s="27">
        <v>13.25</v>
      </c>
      <c r="D686" s="27">
        <v>15.25</v>
      </c>
      <c r="E686" s="27">
        <v>14.25</v>
      </c>
    </row>
    <row r="687" spans="1:5" x14ac:dyDescent="0.25">
      <c r="A687" s="28">
        <v>45576</v>
      </c>
      <c r="B687" s="27">
        <v>13.83</v>
      </c>
      <c r="C687" s="27">
        <v>13.25</v>
      </c>
      <c r="D687" s="27">
        <v>15.25</v>
      </c>
      <c r="E687" s="27">
        <v>14.25</v>
      </c>
    </row>
    <row r="688" spans="1:5" x14ac:dyDescent="0.25">
      <c r="A688" s="28">
        <v>45579</v>
      </c>
      <c r="B688" s="27">
        <v>13.79</v>
      </c>
      <c r="C688" s="27">
        <v>13.25</v>
      </c>
      <c r="D688" s="27">
        <v>15.25</v>
      </c>
      <c r="E688" s="27">
        <v>14.25</v>
      </c>
    </row>
    <row r="689" spans="1:5" x14ac:dyDescent="0.25">
      <c r="A689" s="28">
        <v>45580</v>
      </c>
      <c r="B689" s="27">
        <v>13.8</v>
      </c>
      <c r="C689" s="27">
        <v>13.25</v>
      </c>
      <c r="D689" s="27">
        <v>15.25</v>
      </c>
      <c r="E689" s="27">
        <v>14.25</v>
      </c>
    </row>
    <row r="690" spans="1:5" x14ac:dyDescent="0.25">
      <c r="A690" s="28">
        <v>45581</v>
      </c>
      <c r="B690" s="27">
        <v>13.94</v>
      </c>
      <c r="C690" s="27">
        <v>13.25</v>
      </c>
      <c r="D690" s="27">
        <v>15.25</v>
      </c>
      <c r="E690" s="27">
        <v>14.25</v>
      </c>
    </row>
    <row r="691" spans="1:5" x14ac:dyDescent="0.25">
      <c r="A691" s="28">
        <v>45582</v>
      </c>
      <c r="B691" s="27">
        <v>13.84</v>
      </c>
      <c r="C691" s="27">
        <v>13.25</v>
      </c>
      <c r="D691" s="27">
        <v>15.25</v>
      </c>
      <c r="E691" s="27">
        <v>14.25</v>
      </c>
    </row>
    <row r="692" spans="1:5" x14ac:dyDescent="0.25">
      <c r="A692" s="28">
        <v>45583</v>
      </c>
      <c r="B692" s="27">
        <v>13.77</v>
      </c>
      <c r="C692" s="27">
        <v>13.25</v>
      </c>
      <c r="D692" s="27">
        <v>15.25</v>
      </c>
      <c r="E692" s="27">
        <v>14.25</v>
      </c>
    </row>
    <row r="693" spans="1:5" x14ac:dyDescent="0.25">
      <c r="A693" s="28">
        <v>45586</v>
      </c>
      <c r="B693" s="27">
        <v>14.03</v>
      </c>
      <c r="C693" s="27">
        <v>13.25</v>
      </c>
      <c r="D693" s="27">
        <v>15.25</v>
      </c>
      <c r="E693" s="27">
        <v>14.25</v>
      </c>
    </row>
    <row r="694" spans="1:5" x14ac:dyDescent="0.25">
      <c r="A694" s="28">
        <v>45587</v>
      </c>
      <c r="B694" s="27">
        <v>14.52</v>
      </c>
      <c r="C694" s="27">
        <v>13.25</v>
      </c>
      <c r="D694" s="27">
        <v>15.25</v>
      </c>
      <c r="E694" s="27">
        <v>14.25</v>
      </c>
    </row>
    <row r="695" spans="1:5" x14ac:dyDescent="0.25">
      <c r="A695" s="28">
        <v>45588</v>
      </c>
      <c r="B695" s="27">
        <v>13.79</v>
      </c>
      <c r="C695" s="27">
        <v>13.25</v>
      </c>
      <c r="D695" s="27">
        <v>15.25</v>
      </c>
      <c r="E695" s="27">
        <v>14.25</v>
      </c>
    </row>
    <row r="696" spans="1:5" x14ac:dyDescent="0.25">
      <c r="A696" s="28">
        <v>45589</v>
      </c>
      <c r="B696" s="27">
        <v>13.81</v>
      </c>
      <c r="C696" s="27">
        <v>13.25</v>
      </c>
      <c r="D696" s="27">
        <v>15.25</v>
      </c>
      <c r="E696" s="27">
        <v>14.25</v>
      </c>
    </row>
    <row r="697" spans="1:5" x14ac:dyDescent="0.25">
      <c r="A697" s="28">
        <v>45593</v>
      </c>
      <c r="B697" s="27">
        <v>13.77</v>
      </c>
      <c r="C697" s="27">
        <v>13.25</v>
      </c>
      <c r="D697" s="27">
        <v>15.25</v>
      </c>
      <c r="E697" s="27">
        <v>14.25</v>
      </c>
    </row>
    <row r="698" spans="1:5" x14ac:dyDescent="0.25">
      <c r="A698" s="28">
        <v>45594</v>
      </c>
      <c r="B698" s="27">
        <v>13.5</v>
      </c>
      <c r="C698" s="27">
        <v>13.25</v>
      </c>
      <c r="D698" s="27">
        <v>15.25</v>
      </c>
      <c r="E698" s="27">
        <v>14.25</v>
      </c>
    </row>
    <row r="699" spans="1:5" x14ac:dyDescent="0.25">
      <c r="A699" s="28">
        <v>45595</v>
      </c>
      <c r="B699" s="27">
        <v>13.58</v>
      </c>
      <c r="C699" s="27">
        <v>13.25</v>
      </c>
      <c r="D699" s="27">
        <v>15.25</v>
      </c>
      <c r="E699" s="27">
        <v>14.25</v>
      </c>
    </row>
    <row r="700" spans="1:5" x14ac:dyDescent="0.25">
      <c r="A700" s="28">
        <v>45596</v>
      </c>
      <c r="B700" s="27">
        <v>13.67</v>
      </c>
      <c r="C700" s="27">
        <v>13.25</v>
      </c>
      <c r="D700" s="27">
        <v>15.25</v>
      </c>
      <c r="E700" s="27">
        <v>14.25</v>
      </c>
    </row>
    <row r="701" spans="1:5" x14ac:dyDescent="0.25">
      <c r="A701" s="28">
        <v>45597</v>
      </c>
      <c r="B701" s="27">
        <v>13.62</v>
      </c>
      <c r="C701" s="27">
        <v>13.25</v>
      </c>
      <c r="D701" s="27">
        <v>15.25</v>
      </c>
      <c r="E701" s="27">
        <v>14.25</v>
      </c>
    </row>
    <row r="702" spans="1:5" x14ac:dyDescent="0.25">
      <c r="A702" s="28">
        <v>45600</v>
      </c>
      <c r="B702" s="27">
        <v>13.63</v>
      </c>
      <c r="C702" s="27">
        <v>13.25</v>
      </c>
      <c r="D702" s="27">
        <v>15.25</v>
      </c>
      <c r="E702" s="27">
        <v>14.25</v>
      </c>
    </row>
    <row r="703" spans="1:5" x14ac:dyDescent="0.25">
      <c r="A703" s="28">
        <v>45601</v>
      </c>
      <c r="B703" s="27">
        <v>13.66</v>
      </c>
      <c r="C703" s="27">
        <v>13.25</v>
      </c>
      <c r="D703" s="27">
        <v>15.25</v>
      </c>
      <c r="E703" s="27">
        <v>14.25</v>
      </c>
    </row>
    <row r="704" spans="1:5" x14ac:dyDescent="0.25">
      <c r="A704" s="28">
        <v>45602</v>
      </c>
      <c r="B704" s="27">
        <v>13.76</v>
      </c>
      <c r="C704" s="27">
        <v>13.25</v>
      </c>
      <c r="D704" s="27">
        <v>15.25</v>
      </c>
      <c r="E704" s="27">
        <v>14.25</v>
      </c>
    </row>
    <row r="705" spans="1:5" x14ac:dyDescent="0.25">
      <c r="A705" s="28">
        <v>45603</v>
      </c>
      <c r="B705" s="27">
        <v>13.66</v>
      </c>
      <c r="C705" s="27">
        <v>13.25</v>
      </c>
      <c r="D705" s="27">
        <v>15.25</v>
      </c>
      <c r="E705" s="27">
        <v>14.25</v>
      </c>
    </row>
    <row r="706" spans="1:5" x14ac:dyDescent="0.25">
      <c r="A706" s="28">
        <v>45604</v>
      </c>
      <c r="B706" s="27">
        <v>13.6</v>
      </c>
      <c r="C706" s="27">
        <v>13.25</v>
      </c>
      <c r="D706" s="27">
        <v>15.25</v>
      </c>
      <c r="E706" s="27">
        <v>14.25</v>
      </c>
    </row>
    <row r="707" spans="1:5" x14ac:dyDescent="0.25">
      <c r="A707" s="28">
        <v>45607</v>
      </c>
      <c r="B707" s="27">
        <v>13.73</v>
      </c>
      <c r="C707" s="27">
        <v>13.25</v>
      </c>
      <c r="D707" s="27">
        <v>15.25</v>
      </c>
      <c r="E707" s="27">
        <v>14.25</v>
      </c>
    </row>
    <row r="708" spans="1:5" x14ac:dyDescent="0.25">
      <c r="A708" s="28">
        <v>45608</v>
      </c>
      <c r="B708" s="27">
        <v>13.81</v>
      </c>
      <c r="C708" s="27">
        <v>13.25</v>
      </c>
      <c r="D708" s="27">
        <v>15.25</v>
      </c>
      <c r="E708" s="27">
        <v>14.25</v>
      </c>
    </row>
    <row r="709" spans="1:5" x14ac:dyDescent="0.25">
      <c r="A709" s="28">
        <v>45609</v>
      </c>
      <c r="B709" s="27">
        <v>13.82</v>
      </c>
      <c r="C709" s="27">
        <v>13.25</v>
      </c>
      <c r="D709" s="27">
        <v>15.25</v>
      </c>
      <c r="E709" s="27">
        <v>14.25</v>
      </c>
    </row>
    <row r="710" spans="1:5" x14ac:dyDescent="0.25">
      <c r="A710" s="28">
        <v>45610</v>
      </c>
      <c r="B710" s="27">
        <v>13.67</v>
      </c>
      <c r="C710" s="27">
        <v>13.25</v>
      </c>
      <c r="D710" s="27">
        <v>15.25</v>
      </c>
      <c r="E710" s="27">
        <v>14.25</v>
      </c>
    </row>
    <row r="711" spans="1:5" x14ac:dyDescent="0.25">
      <c r="A711" s="28">
        <v>45611</v>
      </c>
      <c r="B711" s="27">
        <v>13.65</v>
      </c>
      <c r="C711" s="27">
        <v>13.25</v>
      </c>
      <c r="D711" s="27">
        <v>15.25</v>
      </c>
      <c r="E711" s="27">
        <v>14.25</v>
      </c>
    </row>
    <row r="712" spans="1:5" x14ac:dyDescent="0.25">
      <c r="A712" s="28">
        <v>45614</v>
      </c>
      <c r="B712" s="27">
        <v>13.65</v>
      </c>
      <c r="C712" s="27">
        <v>13.25</v>
      </c>
      <c r="D712" s="27">
        <v>15.25</v>
      </c>
      <c r="E712" s="27">
        <v>14.25</v>
      </c>
    </row>
    <row r="713" spans="1:5" x14ac:dyDescent="0.25">
      <c r="A713" s="28">
        <v>45615</v>
      </c>
      <c r="B713" s="27">
        <v>13.58</v>
      </c>
      <c r="C713" s="27">
        <v>13.25</v>
      </c>
      <c r="D713" s="27">
        <v>15.25</v>
      </c>
      <c r="E713" s="27">
        <v>14.25</v>
      </c>
    </row>
    <row r="714" spans="1:5" x14ac:dyDescent="0.25">
      <c r="A714" s="28">
        <v>45616</v>
      </c>
      <c r="B714" s="27">
        <v>13.61</v>
      </c>
      <c r="C714" s="27">
        <v>13.25</v>
      </c>
      <c r="D714" s="27">
        <v>15.25</v>
      </c>
      <c r="E714" s="27">
        <v>14.25</v>
      </c>
    </row>
    <row r="715" spans="1:5" x14ac:dyDescent="0.25">
      <c r="A715" s="28">
        <v>45617</v>
      </c>
      <c r="B715" s="27">
        <v>13.77</v>
      </c>
      <c r="C715" s="27">
        <v>13.25</v>
      </c>
      <c r="D715" s="27">
        <v>15.25</v>
      </c>
      <c r="E715" s="27">
        <v>14.25</v>
      </c>
    </row>
    <row r="716" spans="1:5" x14ac:dyDescent="0.25">
      <c r="A716" s="28">
        <v>45618</v>
      </c>
      <c r="B716" s="27">
        <v>13.78</v>
      </c>
      <c r="C716" s="27">
        <v>13.25</v>
      </c>
      <c r="D716" s="27">
        <v>15.25</v>
      </c>
      <c r="E716" s="27">
        <v>14.25</v>
      </c>
    </row>
    <row r="717" spans="1:5" x14ac:dyDescent="0.25">
      <c r="A717" s="28">
        <v>45621</v>
      </c>
      <c r="B717" s="27">
        <v>13.71</v>
      </c>
      <c r="C717" s="27">
        <v>13.25</v>
      </c>
      <c r="D717" s="27">
        <v>15.25</v>
      </c>
      <c r="E717" s="27">
        <v>14.25</v>
      </c>
    </row>
    <row r="718" spans="1:5" x14ac:dyDescent="0.25">
      <c r="A718" s="28">
        <v>45622</v>
      </c>
      <c r="B718" s="27">
        <v>13.69</v>
      </c>
      <c r="C718" s="27">
        <v>13.25</v>
      </c>
      <c r="D718" s="27">
        <v>15.25</v>
      </c>
      <c r="E718" s="27">
        <v>14.25</v>
      </c>
    </row>
    <row r="719" spans="1:5" x14ac:dyDescent="0.25">
      <c r="A719" s="28">
        <v>45623</v>
      </c>
      <c r="B719" s="27">
        <v>13.71</v>
      </c>
      <c r="C719" s="27">
        <v>13.25</v>
      </c>
      <c r="D719" s="27">
        <v>15.25</v>
      </c>
      <c r="E719" s="27">
        <v>14.25</v>
      </c>
    </row>
    <row r="720" spans="1:5" x14ac:dyDescent="0.25">
      <c r="A720" s="28">
        <v>45624</v>
      </c>
      <c r="B720" s="27">
        <v>14.02</v>
      </c>
      <c r="C720" s="27">
        <v>13.25</v>
      </c>
      <c r="D720" s="27">
        <v>15.25</v>
      </c>
      <c r="E720" s="27">
        <v>14.25</v>
      </c>
    </row>
    <row r="721" spans="1:5" x14ac:dyDescent="0.25">
      <c r="A721" s="28">
        <v>45625</v>
      </c>
      <c r="B721" s="27">
        <v>14.96</v>
      </c>
      <c r="C721" s="27">
        <v>13.25</v>
      </c>
      <c r="D721" s="27">
        <v>15.25</v>
      </c>
      <c r="E721" s="27">
        <v>14.25</v>
      </c>
    </row>
    <row r="722" spans="1:5" x14ac:dyDescent="0.25">
      <c r="A722" s="28">
        <v>45628</v>
      </c>
      <c r="B722" s="27">
        <v>14.9</v>
      </c>
      <c r="C722" s="27">
        <v>14.25</v>
      </c>
      <c r="D722" s="27">
        <v>16.25</v>
      </c>
      <c r="E722" s="27">
        <v>15.25</v>
      </c>
    </row>
    <row r="723" spans="1:5" x14ac:dyDescent="0.25">
      <c r="A723" s="28">
        <v>45629</v>
      </c>
      <c r="B723" s="27">
        <v>14.78</v>
      </c>
      <c r="C723" s="27">
        <v>14.25</v>
      </c>
      <c r="D723" s="27">
        <v>16.25</v>
      </c>
      <c r="E723" s="27">
        <v>15.25</v>
      </c>
    </row>
    <row r="724" spans="1:5" x14ac:dyDescent="0.25">
      <c r="A724" s="28">
        <v>45630</v>
      </c>
      <c r="B724" s="27">
        <v>14.62</v>
      </c>
      <c r="C724" s="27">
        <v>14.25</v>
      </c>
      <c r="D724" s="27">
        <v>16.25</v>
      </c>
      <c r="E724" s="27">
        <v>15.25</v>
      </c>
    </row>
    <row r="725" spans="1:5" x14ac:dyDescent="0.25">
      <c r="A725" s="28">
        <v>45631</v>
      </c>
      <c r="B725" s="27">
        <v>14.57</v>
      </c>
      <c r="C725" s="27">
        <v>14.25</v>
      </c>
      <c r="D725" s="27">
        <v>16.25</v>
      </c>
      <c r="E725" s="27">
        <v>15.25</v>
      </c>
    </row>
    <row r="726" spans="1:5" x14ac:dyDescent="0.25">
      <c r="A726" s="28">
        <v>45632</v>
      </c>
      <c r="B726" s="27">
        <v>14.82</v>
      </c>
      <c r="C726" s="27">
        <v>14.25</v>
      </c>
      <c r="D726" s="27">
        <v>16.25</v>
      </c>
      <c r="E726" s="27">
        <v>15.25</v>
      </c>
    </row>
    <row r="727" spans="1:5" x14ac:dyDescent="0.25">
      <c r="A727" s="28">
        <v>45635</v>
      </c>
      <c r="B727" s="27">
        <v>15.02</v>
      </c>
      <c r="C727" s="27">
        <v>14.25</v>
      </c>
      <c r="D727" s="27">
        <v>16.25</v>
      </c>
      <c r="E727" s="27">
        <v>15.25</v>
      </c>
    </row>
    <row r="728" spans="1:5" x14ac:dyDescent="0.25">
      <c r="A728" s="28">
        <v>45636</v>
      </c>
      <c r="B728" s="27">
        <v>14.89</v>
      </c>
      <c r="C728" s="27">
        <v>14.25</v>
      </c>
      <c r="D728" s="27">
        <v>16.25</v>
      </c>
      <c r="E728" s="27">
        <v>15.25</v>
      </c>
    </row>
    <row r="729" spans="1:5" x14ac:dyDescent="0.25">
      <c r="A729" s="28">
        <v>45637</v>
      </c>
      <c r="B729" s="27">
        <v>14.78</v>
      </c>
      <c r="C729" s="27">
        <v>14.25</v>
      </c>
      <c r="D729" s="27">
        <v>16.25</v>
      </c>
      <c r="E729" s="27">
        <v>15.25</v>
      </c>
    </row>
    <row r="730" spans="1:5" x14ac:dyDescent="0.25">
      <c r="A730" s="28">
        <v>45638</v>
      </c>
      <c r="B730" s="27">
        <v>14.71</v>
      </c>
      <c r="C730" s="27">
        <v>14.25</v>
      </c>
      <c r="D730" s="27">
        <v>16.25</v>
      </c>
      <c r="E730" s="27">
        <v>15.25</v>
      </c>
    </row>
    <row r="731" spans="1:5" x14ac:dyDescent="0.25">
      <c r="A731" s="28">
        <v>45639</v>
      </c>
      <c r="B731" s="27">
        <v>14.8</v>
      </c>
      <c r="C731" s="27">
        <v>14.25</v>
      </c>
      <c r="D731" s="27">
        <v>16.25</v>
      </c>
      <c r="E731" s="27">
        <v>15.25</v>
      </c>
    </row>
    <row r="732" spans="1:5" x14ac:dyDescent="0.25">
      <c r="A732" s="28">
        <v>45643</v>
      </c>
      <c r="B732" s="27">
        <v>14.79</v>
      </c>
      <c r="C732" s="27">
        <v>14.25</v>
      </c>
      <c r="D732" s="27">
        <v>16.25</v>
      </c>
      <c r="E732" s="27">
        <v>15.25</v>
      </c>
    </row>
    <row r="733" spans="1:5" x14ac:dyDescent="0.25">
      <c r="A733" s="28">
        <v>45644</v>
      </c>
      <c r="B733" s="27">
        <v>14.73</v>
      </c>
      <c r="C733" s="27">
        <v>14.25</v>
      </c>
      <c r="D733" s="27">
        <v>16.25</v>
      </c>
      <c r="E733" s="27">
        <v>15.25</v>
      </c>
    </row>
    <row r="734" spans="1:5" x14ac:dyDescent="0.25">
      <c r="A734" s="28">
        <v>45645</v>
      </c>
      <c r="B734" s="27">
        <v>14.78</v>
      </c>
      <c r="C734" s="27">
        <v>14.25</v>
      </c>
      <c r="D734" s="27">
        <v>16.25</v>
      </c>
      <c r="E734" s="27">
        <v>15.25</v>
      </c>
    </row>
    <row r="735" spans="1:5" x14ac:dyDescent="0.25">
      <c r="A735" s="28">
        <v>45646</v>
      </c>
      <c r="B735" s="27">
        <v>14.91</v>
      </c>
      <c r="C735" s="27">
        <v>14.25</v>
      </c>
      <c r="D735" s="27">
        <v>16.25</v>
      </c>
      <c r="E735" s="27">
        <v>15.25</v>
      </c>
    </row>
    <row r="736" spans="1:5" x14ac:dyDescent="0.25">
      <c r="A736" s="28">
        <v>45649</v>
      </c>
      <c r="B736" s="27">
        <v>14.92</v>
      </c>
      <c r="C736" s="27">
        <v>14.25</v>
      </c>
      <c r="D736" s="27">
        <v>16.25</v>
      </c>
      <c r="E736" s="27">
        <v>15.25</v>
      </c>
    </row>
    <row r="737" spans="1:5" x14ac:dyDescent="0.25">
      <c r="A737" s="28">
        <v>45650</v>
      </c>
      <c r="B737" s="27">
        <v>14.87</v>
      </c>
      <c r="C737" s="27">
        <v>14.25</v>
      </c>
      <c r="D737" s="27">
        <v>16.25</v>
      </c>
      <c r="E737" s="27">
        <v>15.25</v>
      </c>
    </row>
    <row r="738" spans="1:5" x14ac:dyDescent="0.25">
      <c r="A738" s="28">
        <v>45651</v>
      </c>
      <c r="B738" s="27">
        <v>14.68</v>
      </c>
      <c r="C738" s="27">
        <v>14.25</v>
      </c>
      <c r="D738" s="27">
        <v>16.25</v>
      </c>
      <c r="E738" s="27">
        <v>15.25</v>
      </c>
    </row>
    <row r="739" spans="1:5" x14ac:dyDescent="0.25">
      <c r="A739" s="28">
        <v>45652</v>
      </c>
      <c r="B739" s="27">
        <v>15.08</v>
      </c>
      <c r="C739" s="27">
        <v>14.25</v>
      </c>
      <c r="D739" s="27">
        <v>16.25</v>
      </c>
      <c r="E739" s="27">
        <v>15.25</v>
      </c>
    </row>
    <row r="740" spans="1:5" x14ac:dyDescent="0.25">
      <c r="A740" s="28">
        <v>45653</v>
      </c>
      <c r="B740" s="27">
        <v>15.05</v>
      </c>
      <c r="C740" s="27">
        <v>14.25</v>
      </c>
      <c r="D740" s="27">
        <v>16.25</v>
      </c>
      <c r="E740" s="27">
        <v>15.25</v>
      </c>
    </row>
    <row r="741" spans="1:5" x14ac:dyDescent="0.25">
      <c r="A741" s="28">
        <v>45656</v>
      </c>
      <c r="B741" s="27">
        <v>15.02</v>
      </c>
      <c r="C741" s="27">
        <v>14.25</v>
      </c>
      <c r="D741" s="27">
        <v>16.25</v>
      </c>
      <c r="E741" s="27">
        <v>15.25</v>
      </c>
    </row>
    <row r="742" spans="1:5" x14ac:dyDescent="0.25">
      <c r="A742" s="28">
        <v>45657</v>
      </c>
      <c r="B742" s="27">
        <v>14.44</v>
      </c>
      <c r="C742" s="27">
        <v>14.25</v>
      </c>
      <c r="D742" s="27">
        <v>16.25</v>
      </c>
      <c r="E742" s="27">
        <v>15.25</v>
      </c>
    </row>
    <row r="743" spans="1:5" x14ac:dyDescent="0.25">
      <c r="A743" s="28">
        <v>45662</v>
      </c>
      <c r="B743" s="27">
        <v>14.43</v>
      </c>
      <c r="C743" s="27">
        <v>14.25</v>
      </c>
      <c r="D743" s="27">
        <v>16.25</v>
      </c>
      <c r="E743" s="27">
        <v>15.25</v>
      </c>
    </row>
    <row r="744" spans="1:5" x14ac:dyDescent="0.25">
      <c r="A744" s="28">
        <v>45663</v>
      </c>
      <c r="B744" s="27">
        <v>14.3</v>
      </c>
      <c r="C744" s="27">
        <v>14.25</v>
      </c>
      <c r="D744" s="27">
        <v>16.25</v>
      </c>
      <c r="E744" s="27">
        <v>15.25</v>
      </c>
    </row>
    <row r="745" spans="1:5" x14ac:dyDescent="0.25">
      <c r="A745" s="28">
        <v>45665</v>
      </c>
      <c r="B745" s="27">
        <v>14.31</v>
      </c>
      <c r="C745" s="27">
        <v>14.25</v>
      </c>
      <c r="D745" s="27">
        <v>16.25</v>
      </c>
      <c r="E745" s="27">
        <v>15.25</v>
      </c>
    </row>
    <row r="746" spans="1:5" x14ac:dyDescent="0.25">
      <c r="A746" s="28">
        <v>45666</v>
      </c>
      <c r="B746" s="27">
        <v>14.68</v>
      </c>
      <c r="C746" s="27">
        <v>14.25</v>
      </c>
      <c r="D746" s="27">
        <v>16.25</v>
      </c>
      <c r="E746" s="27">
        <v>15.25</v>
      </c>
    </row>
    <row r="747" spans="1:5" x14ac:dyDescent="0.25">
      <c r="A747" s="28">
        <v>45667</v>
      </c>
      <c r="B747" s="27">
        <v>15.93</v>
      </c>
      <c r="C747" s="27">
        <v>14.25</v>
      </c>
      <c r="D747" s="27">
        <v>16.25</v>
      </c>
      <c r="E747" s="27">
        <v>15.25</v>
      </c>
    </row>
    <row r="748" spans="1:5" x14ac:dyDescent="0.25">
      <c r="A748" s="28">
        <v>45670</v>
      </c>
      <c r="B748" s="27">
        <v>14.83</v>
      </c>
      <c r="C748" s="27">
        <v>14.25</v>
      </c>
      <c r="D748" s="27">
        <v>16.25</v>
      </c>
      <c r="E748" s="27">
        <v>15.25</v>
      </c>
    </row>
    <row r="749" spans="1:5" x14ac:dyDescent="0.25">
      <c r="A749" s="28">
        <v>45671</v>
      </c>
      <c r="B749" s="27">
        <v>14.63</v>
      </c>
      <c r="C749" s="27">
        <v>14.25</v>
      </c>
      <c r="D749" s="27">
        <v>16.25</v>
      </c>
      <c r="E749" s="27">
        <v>15.25</v>
      </c>
    </row>
    <row r="750" spans="1:5" x14ac:dyDescent="0.25">
      <c r="A750" s="28">
        <v>45672</v>
      </c>
      <c r="B750" s="27">
        <v>14.76</v>
      </c>
      <c r="C750" s="27">
        <v>14.25</v>
      </c>
      <c r="D750" s="27">
        <v>16.25</v>
      </c>
      <c r="E750" s="27">
        <v>15.25</v>
      </c>
    </row>
    <row r="751" spans="1:5" x14ac:dyDescent="0.25">
      <c r="A751" s="28">
        <v>45673</v>
      </c>
      <c r="B751" s="27">
        <v>14.71</v>
      </c>
      <c r="C751" s="27">
        <v>14.25</v>
      </c>
      <c r="D751" s="27">
        <v>16.25</v>
      </c>
      <c r="E751" s="27">
        <v>15.25</v>
      </c>
    </row>
    <row r="752" spans="1:5" x14ac:dyDescent="0.25">
      <c r="A752" s="28">
        <v>45674</v>
      </c>
      <c r="B752" s="27">
        <v>14.99</v>
      </c>
      <c r="C752" s="27">
        <v>14.25</v>
      </c>
      <c r="D752" s="27">
        <v>16.25</v>
      </c>
      <c r="E752" s="27">
        <v>15.25</v>
      </c>
    </row>
    <row r="753" spans="1:5" x14ac:dyDescent="0.25">
      <c r="A753" s="28">
        <v>45677</v>
      </c>
      <c r="B753" s="27">
        <v>14.83</v>
      </c>
      <c r="C753" s="27">
        <v>14.25</v>
      </c>
      <c r="D753" s="27">
        <v>16.25</v>
      </c>
      <c r="E753" s="27">
        <v>15.25</v>
      </c>
    </row>
    <row r="754" spans="1:5" x14ac:dyDescent="0.25">
      <c r="A754" s="28">
        <v>45678</v>
      </c>
      <c r="B754" s="27">
        <v>14.76</v>
      </c>
      <c r="C754" s="27">
        <v>14.25</v>
      </c>
      <c r="D754" s="27">
        <v>16.25</v>
      </c>
      <c r="E754" s="27">
        <v>15.25</v>
      </c>
    </row>
    <row r="755" spans="1:5" x14ac:dyDescent="0.25">
      <c r="A755" s="28">
        <v>45679</v>
      </c>
      <c r="B755" s="27">
        <v>14.84</v>
      </c>
      <c r="C755" s="27">
        <v>14.25</v>
      </c>
      <c r="D755" s="27">
        <v>16.25</v>
      </c>
      <c r="E755" s="27">
        <v>15.25</v>
      </c>
    </row>
    <row r="756" spans="1:5" x14ac:dyDescent="0.25">
      <c r="A756" s="28">
        <v>45680</v>
      </c>
      <c r="B756" s="27">
        <v>14.98</v>
      </c>
      <c r="C756" s="27">
        <v>14.25</v>
      </c>
      <c r="D756" s="27">
        <v>16.25</v>
      </c>
      <c r="E756" s="27">
        <v>15.25</v>
      </c>
    </row>
    <row r="757" spans="1:5" x14ac:dyDescent="0.25">
      <c r="A757" s="28">
        <v>45681</v>
      </c>
      <c r="B757" s="27">
        <v>15.06</v>
      </c>
      <c r="C757" s="27">
        <v>14.25</v>
      </c>
      <c r="D757" s="27">
        <v>16.25</v>
      </c>
      <c r="E757" s="27">
        <v>15.25</v>
      </c>
    </row>
    <row r="758" spans="1:5" x14ac:dyDescent="0.25">
      <c r="A758" s="28">
        <v>45684</v>
      </c>
      <c r="B758" s="27">
        <v>14.97</v>
      </c>
      <c r="C758" s="27">
        <v>14.25</v>
      </c>
      <c r="D758" s="27">
        <v>16.25</v>
      </c>
      <c r="E758" s="27">
        <v>15.25</v>
      </c>
    </row>
    <row r="759" spans="1:5" x14ac:dyDescent="0.25">
      <c r="A759" s="28">
        <v>45685</v>
      </c>
      <c r="B759" s="27">
        <v>14.82</v>
      </c>
      <c r="C759" s="27">
        <v>14.25</v>
      </c>
      <c r="D759" s="27">
        <v>16.25</v>
      </c>
      <c r="E759" s="27">
        <v>15.25</v>
      </c>
    </row>
    <row r="760" spans="1:5" x14ac:dyDescent="0.25">
      <c r="A760" s="28">
        <v>45686</v>
      </c>
      <c r="B760" s="27">
        <v>14.46</v>
      </c>
      <c r="C760" s="27">
        <v>14.25</v>
      </c>
      <c r="D760" s="27">
        <v>16.25</v>
      </c>
      <c r="E760" s="27">
        <v>15.25</v>
      </c>
    </row>
    <row r="761" spans="1:5" x14ac:dyDescent="0.25">
      <c r="A761" s="28">
        <v>45687</v>
      </c>
      <c r="B761" s="27">
        <v>14.41</v>
      </c>
      <c r="C761" s="27">
        <v>14.25</v>
      </c>
      <c r="D761" s="27">
        <v>16.25</v>
      </c>
      <c r="E761" s="27">
        <v>15.25</v>
      </c>
    </row>
    <row r="762" spans="1:5" x14ac:dyDescent="0.25">
      <c r="A762" s="28">
        <v>45688</v>
      </c>
      <c r="B762" s="27">
        <v>14.58</v>
      </c>
      <c r="C762" s="27">
        <v>14.25</v>
      </c>
      <c r="D762" s="27">
        <v>16.25</v>
      </c>
      <c r="E762" s="27">
        <v>15.25</v>
      </c>
    </row>
    <row r="763" spans="1:5" x14ac:dyDescent="0.25">
      <c r="A763" s="28">
        <v>45691</v>
      </c>
      <c r="B763" s="27">
        <v>14.62</v>
      </c>
      <c r="C763" s="27">
        <v>14.25</v>
      </c>
      <c r="D763" s="27">
        <v>16.25</v>
      </c>
      <c r="E763" s="27">
        <v>15.25</v>
      </c>
    </row>
    <row r="764" spans="1:5" x14ac:dyDescent="0.25">
      <c r="A764" s="28">
        <v>45692</v>
      </c>
      <c r="B764" s="27">
        <v>14.78</v>
      </c>
      <c r="C764" s="27">
        <v>14.25</v>
      </c>
      <c r="D764" s="27">
        <v>16.25</v>
      </c>
      <c r="E764" s="27">
        <v>15.25</v>
      </c>
    </row>
    <row r="765" spans="1:5" x14ac:dyDescent="0.25">
      <c r="A765" s="28">
        <v>45693</v>
      </c>
      <c r="B765" s="27">
        <v>14.82</v>
      </c>
      <c r="C765" s="27">
        <v>14.25</v>
      </c>
      <c r="D765" s="27">
        <v>16.25</v>
      </c>
      <c r="E765" s="27">
        <v>15.25</v>
      </c>
    </row>
    <row r="766" spans="1:5" x14ac:dyDescent="0.25">
      <c r="A766" s="28">
        <v>45694</v>
      </c>
      <c r="B766" s="27">
        <v>14.79</v>
      </c>
      <c r="C766" s="27">
        <v>14.25</v>
      </c>
      <c r="D766" s="27">
        <v>16.25</v>
      </c>
      <c r="E766" s="27">
        <v>15.25</v>
      </c>
    </row>
    <row r="767" spans="1:5" x14ac:dyDescent="0.25">
      <c r="A767" s="28">
        <v>45695</v>
      </c>
      <c r="B767" s="27">
        <v>14.87</v>
      </c>
      <c r="C767" s="27">
        <v>14.25</v>
      </c>
      <c r="D767" s="27">
        <v>16.25</v>
      </c>
      <c r="E767" s="27">
        <v>15.25</v>
      </c>
    </row>
    <row r="768" spans="1:5" x14ac:dyDescent="0.25">
      <c r="A768" s="28">
        <v>45698</v>
      </c>
      <c r="B768" s="27">
        <v>14.68</v>
      </c>
      <c r="C768" s="27">
        <v>14.25</v>
      </c>
      <c r="D768" s="27">
        <v>16.25</v>
      </c>
      <c r="E768" s="27">
        <v>15.25</v>
      </c>
    </row>
    <row r="769" spans="1:5" x14ac:dyDescent="0.25">
      <c r="A769" s="28">
        <v>45699</v>
      </c>
      <c r="B769" s="27">
        <v>14.63</v>
      </c>
      <c r="C769" s="27">
        <v>14.25</v>
      </c>
      <c r="D769" s="27">
        <v>16.25</v>
      </c>
      <c r="E769" s="27">
        <v>15.25</v>
      </c>
    </row>
    <row r="770" spans="1:5" x14ac:dyDescent="0.25">
      <c r="A770" s="28">
        <v>45700</v>
      </c>
      <c r="B770" s="27">
        <v>14.62</v>
      </c>
      <c r="C770" s="27">
        <v>14.25</v>
      </c>
      <c r="D770" s="27">
        <v>16.25</v>
      </c>
      <c r="E770" s="27">
        <v>15.25</v>
      </c>
    </row>
    <row r="771" spans="1:5" x14ac:dyDescent="0.25">
      <c r="A771" s="28">
        <v>45701</v>
      </c>
      <c r="B771" s="27">
        <v>14.63</v>
      </c>
      <c r="C771" s="27">
        <v>14.25</v>
      </c>
      <c r="D771" s="27">
        <v>16.25</v>
      </c>
      <c r="E771" s="27">
        <v>15.25</v>
      </c>
    </row>
    <row r="772" spans="1:5" x14ac:dyDescent="0.25">
      <c r="A772" s="28">
        <v>45702</v>
      </c>
      <c r="B772" s="27">
        <v>14.75</v>
      </c>
      <c r="C772" s="27">
        <v>14.25</v>
      </c>
      <c r="D772" s="27">
        <v>16.25</v>
      </c>
      <c r="E772" s="27">
        <v>15.25</v>
      </c>
    </row>
    <row r="773" spans="1:5" x14ac:dyDescent="0.25">
      <c r="A773" s="28">
        <v>45705</v>
      </c>
      <c r="B773" s="27">
        <v>14.65</v>
      </c>
      <c r="C773" s="27">
        <v>14.25</v>
      </c>
      <c r="D773" s="27">
        <v>16.25</v>
      </c>
      <c r="E773" s="27">
        <v>15.25</v>
      </c>
    </row>
    <row r="774" spans="1:5" x14ac:dyDescent="0.25">
      <c r="A774" s="28">
        <v>45706</v>
      </c>
      <c r="B774" s="27">
        <v>15.11</v>
      </c>
      <c r="C774" s="27">
        <v>14.25</v>
      </c>
      <c r="D774" s="27">
        <v>16.25</v>
      </c>
      <c r="E774" s="27">
        <v>15.25</v>
      </c>
    </row>
    <row r="775" spans="1:5" x14ac:dyDescent="0.25">
      <c r="A775" s="28">
        <v>45707</v>
      </c>
      <c r="B775" s="27">
        <v>14.91</v>
      </c>
      <c r="C775" s="27">
        <v>14.25</v>
      </c>
      <c r="D775" s="27">
        <v>16.25</v>
      </c>
      <c r="E775" s="27">
        <v>15.25</v>
      </c>
    </row>
    <row r="776" spans="1:5" x14ac:dyDescent="0.25">
      <c r="A776" s="28">
        <v>45708</v>
      </c>
      <c r="B776" s="27">
        <v>14.82</v>
      </c>
      <c r="C776" s="27">
        <v>14.25</v>
      </c>
      <c r="D776" s="27">
        <v>16.25</v>
      </c>
      <c r="E776" s="27">
        <v>15.25</v>
      </c>
    </row>
    <row r="777" spans="1:5" x14ac:dyDescent="0.25">
      <c r="A777" s="28">
        <v>45709</v>
      </c>
      <c r="B777" s="27">
        <v>14.76</v>
      </c>
      <c r="C777" s="27">
        <v>14.25</v>
      </c>
      <c r="D777" s="27">
        <v>16.25</v>
      </c>
      <c r="E777" s="27">
        <v>15.25</v>
      </c>
    </row>
    <row r="778" spans="1:5" x14ac:dyDescent="0.25">
      <c r="A778" s="28">
        <v>45712</v>
      </c>
      <c r="B778" s="27">
        <v>15.05</v>
      </c>
      <c r="C778" s="27">
        <v>14.25</v>
      </c>
      <c r="D778" s="27">
        <v>16.25</v>
      </c>
      <c r="E778" s="27">
        <v>15.25</v>
      </c>
    </row>
    <row r="779" spans="1:5" x14ac:dyDescent="0.25">
      <c r="A779" s="28">
        <v>45713</v>
      </c>
      <c r="B779" s="27">
        <v>15.72</v>
      </c>
      <c r="C779" s="27">
        <v>14.25</v>
      </c>
      <c r="D779" s="27">
        <v>16.25</v>
      </c>
      <c r="E779" s="27">
        <v>15.25</v>
      </c>
    </row>
    <row r="780" spans="1:5" x14ac:dyDescent="0.25">
      <c r="A780" s="28">
        <v>45714</v>
      </c>
      <c r="B780" s="27">
        <v>15.71</v>
      </c>
      <c r="C780" s="27">
        <v>14.25</v>
      </c>
      <c r="D780" s="27">
        <v>16.25</v>
      </c>
      <c r="E780" s="27">
        <v>15.25</v>
      </c>
    </row>
    <row r="781" spans="1:5" x14ac:dyDescent="0.25">
      <c r="A781" s="28">
        <v>45715</v>
      </c>
      <c r="B781" s="27">
        <v>15.08</v>
      </c>
      <c r="C781" s="27">
        <v>14.25</v>
      </c>
      <c r="D781" s="27">
        <v>16.25</v>
      </c>
      <c r="E781" s="27">
        <v>15.25</v>
      </c>
    </row>
    <row r="782" spans="1:5" x14ac:dyDescent="0.25">
      <c r="A782" s="28">
        <v>45716</v>
      </c>
      <c r="B782" s="27">
        <v>14.71</v>
      </c>
      <c r="C782" s="27">
        <v>14.25</v>
      </c>
      <c r="D782" s="27">
        <v>16.25</v>
      </c>
      <c r="E782" s="27">
        <v>15.25</v>
      </c>
    </row>
    <row r="783" spans="1:5" x14ac:dyDescent="0.25">
      <c r="A783" s="28">
        <v>45719</v>
      </c>
      <c r="B783" s="27">
        <v>14.54</v>
      </c>
      <c r="C783" s="27">
        <v>14.25</v>
      </c>
      <c r="D783" s="27">
        <v>16.25</v>
      </c>
      <c r="E783" s="27">
        <v>15.25</v>
      </c>
    </row>
    <row r="784" spans="1:5" x14ac:dyDescent="0.25">
      <c r="A784" s="28">
        <v>45720</v>
      </c>
      <c r="B784" s="27">
        <v>14.53</v>
      </c>
      <c r="C784" s="27">
        <v>14.25</v>
      </c>
      <c r="D784" s="27">
        <v>16.25</v>
      </c>
      <c r="E784" s="27">
        <v>15.25</v>
      </c>
    </row>
    <row r="785" spans="1:5" x14ac:dyDescent="0.25">
      <c r="A785" s="28">
        <v>45721</v>
      </c>
      <c r="B785" s="27">
        <v>14.69</v>
      </c>
      <c r="C785" s="27">
        <v>14.25</v>
      </c>
      <c r="D785" s="27">
        <v>16.25</v>
      </c>
      <c r="E785" s="27">
        <v>15.25</v>
      </c>
    </row>
    <row r="786" spans="1:5" x14ac:dyDescent="0.25">
      <c r="A786" s="28">
        <v>45722</v>
      </c>
      <c r="B786" s="27">
        <v>14.42</v>
      </c>
      <c r="C786" s="27">
        <v>14.25</v>
      </c>
      <c r="D786" s="27">
        <v>16.25</v>
      </c>
      <c r="E786" s="27">
        <v>15.25</v>
      </c>
    </row>
    <row r="787" spans="1:5" x14ac:dyDescent="0.25">
      <c r="A787" s="28">
        <v>45723</v>
      </c>
      <c r="B787" s="27">
        <v>14.65</v>
      </c>
      <c r="C787" s="27">
        <v>14.25</v>
      </c>
      <c r="D787" s="27">
        <v>16.25</v>
      </c>
      <c r="E787" s="27">
        <v>15.25</v>
      </c>
    </row>
    <row r="788" spans="1:5" x14ac:dyDescent="0.25">
      <c r="A788" s="28">
        <v>45727</v>
      </c>
      <c r="B788" s="27">
        <v>15.58</v>
      </c>
      <c r="C788" s="27">
        <v>15.5</v>
      </c>
      <c r="D788" s="27">
        <v>17.5</v>
      </c>
      <c r="E788" s="27">
        <v>16.5</v>
      </c>
    </row>
    <row r="789" spans="1:5" x14ac:dyDescent="0.25">
      <c r="A789" s="28">
        <v>45728</v>
      </c>
      <c r="B789" s="27">
        <v>15.51</v>
      </c>
      <c r="C789" s="27">
        <v>15.5</v>
      </c>
      <c r="D789" s="27">
        <v>17.5</v>
      </c>
      <c r="E789" s="27">
        <v>16.5</v>
      </c>
    </row>
    <row r="790" spans="1:5" x14ac:dyDescent="0.25">
      <c r="A790" s="28">
        <v>45729</v>
      </c>
      <c r="B790" s="27">
        <v>15.85</v>
      </c>
      <c r="C790" s="27">
        <v>15.5</v>
      </c>
      <c r="D790" s="27">
        <v>17.5</v>
      </c>
      <c r="E790" s="27">
        <v>16.5</v>
      </c>
    </row>
    <row r="791" spans="1:5" x14ac:dyDescent="0.25">
      <c r="A791" s="28">
        <v>45730</v>
      </c>
      <c r="B791" s="27">
        <v>15.64</v>
      </c>
      <c r="C791" s="27">
        <v>15.5</v>
      </c>
      <c r="D791" s="27">
        <v>17.5</v>
      </c>
      <c r="E791" s="27">
        <v>16.5</v>
      </c>
    </row>
    <row r="792" spans="1:5" x14ac:dyDescent="0.25">
      <c r="A792" s="28">
        <v>45733</v>
      </c>
      <c r="B792" s="27">
        <v>15.63</v>
      </c>
      <c r="C792" s="27">
        <v>15.5</v>
      </c>
      <c r="D792" s="27">
        <v>17.5</v>
      </c>
      <c r="E792" s="27">
        <v>16.5</v>
      </c>
    </row>
    <row r="793" spans="1:5" x14ac:dyDescent="0.25">
      <c r="A793" s="28">
        <v>45734</v>
      </c>
      <c r="B793" s="27">
        <v>15.72</v>
      </c>
      <c r="C793" s="27">
        <v>15.5</v>
      </c>
      <c r="D793" s="27">
        <v>17.5</v>
      </c>
      <c r="E793" s="27">
        <v>16.5</v>
      </c>
    </row>
    <row r="794" spans="1:5" x14ac:dyDescent="0.25">
      <c r="A794" s="28">
        <v>45735</v>
      </c>
      <c r="B794" s="27">
        <v>16.059999999999999</v>
      </c>
      <c r="C794" s="27">
        <v>15.5</v>
      </c>
      <c r="D794" s="27">
        <v>17.5</v>
      </c>
      <c r="E794" s="27">
        <v>16.5</v>
      </c>
    </row>
    <row r="795" spans="1:5" x14ac:dyDescent="0.25">
      <c r="A795" s="28">
        <v>45736</v>
      </c>
      <c r="B795" s="27">
        <v>16.07</v>
      </c>
      <c r="C795" s="27">
        <v>15.5</v>
      </c>
      <c r="D795" s="27">
        <v>17.5</v>
      </c>
      <c r="E795" s="27">
        <v>16.5</v>
      </c>
    </row>
    <row r="796" spans="1:5" x14ac:dyDescent="0.25">
      <c r="A796" s="28">
        <v>45742</v>
      </c>
      <c r="B796" s="27">
        <v>15.78</v>
      </c>
      <c r="C796" s="27">
        <v>15.5</v>
      </c>
      <c r="D796" s="27">
        <v>17.5</v>
      </c>
      <c r="E796" s="27">
        <v>16.5</v>
      </c>
    </row>
    <row r="797" spans="1:5" x14ac:dyDescent="0.25">
      <c r="A797" s="28">
        <v>45743</v>
      </c>
      <c r="B797" s="27">
        <v>15.82</v>
      </c>
      <c r="C797" s="27">
        <v>15.5</v>
      </c>
      <c r="D797" s="27">
        <v>17.5</v>
      </c>
      <c r="E797" s="27">
        <v>16.5</v>
      </c>
    </row>
    <row r="798" spans="1:5" x14ac:dyDescent="0.25">
      <c r="A798" s="28">
        <v>45744</v>
      </c>
      <c r="B798" s="27">
        <v>16.170000000000002</v>
      </c>
      <c r="C798" s="27">
        <v>15.5</v>
      </c>
      <c r="D798" s="27">
        <v>17.5</v>
      </c>
      <c r="E798" s="27">
        <v>16.5</v>
      </c>
    </row>
    <row r="799" spans="1:5" x14ac:dyDescent="0.25">
      <c r="A799" s="28">
        <v>45747</v>
      </c>
      <c r="B799" s="27">
        <v>16.66</v>
      </c>
      <c r="C799" s="27">
        <v>15.5</v>
      </c>
      <c r="D799" s="27">
        <v>17.5</v>
      </c>
      <c r="E799" s="27">
        <v>16.5</v>
      </c>
    </row>
    <row r="800" spans="1:5" x14ac:dyDescent="0.25">
      <c r="A800" s="28">
        <v>45748</v>
      </c>
      <c r="B800" s="27">
        <v>16.82</v>
      </c>
      <c r="C800" s="27">
        <v>15.5</v>
      </c>
      <c r="D800" s="27">
        <v>17.5</v>
      </c>
      <c r="E800" s="27">
        <v>16.5</v>
      </c>
    </row>
    <row r="801" spans="1:5" x14ac:dyDescent="0.25">
      <c r="A801" s="28">
        <v>45749</v>
      </c>
      <c r="B801" s="27">
        <v>16.02</v>
      </c>
      <c r="C801" s="27">
        <v>15.5</v>
      </c>
      <c r="D801" s="27">
        <v>17.5</v>
      </c>
      <c r="E801" s="27">
        <v>16.5</v>
      </c>
    </row>
    <row r="802" spans="1:5" x14ac:dyDescent="0.25">
      <c r="A802" s="28">
        <v>45750</v>
      </c>
      <c r="B802" s="27">
        <v>15.73</v>
      </c>
      <c r="C802" s="27">
        <v>15.5</v>
      </c>
      <c r="D802" s="27">
        <v>17.5</v>
      </c>
      <c r="E802" s="27">
        <v>16.5</v>
      </c>
    </row>
    <row r="803" spans="1:5" x14ac:dyDescent="0.25">
      <c r="A803" s="28">
        <v>45751</v>
      </c>
      <c r="B803" s="27">
        <v>15.84</v>
      </c>
      <c r="C803" s="27">
        <v>15.5</v>
      </c>
      <c r="D803" s="27">
        <v>17.5</v>
      </c>
      <c r="E803" s="27">
        <v>16.5</v>
      </c>
    </row>
    <row r="804" spans="1:5" x14ac:dyDescent="0.25">
      <c r="A804" s="28">
        <v>45754</v>
      </c>
      <c r="B804" s="27">
        <v>16.16</v>
      </c>
      <c r="C804" s="27">
        <v>15.5</v>
      </c>
      <c r="D804" s="27">
        <v>17.5</v>
      </c>
      <c r="E804" s="27">
        <v>16.5</v>
      </c>
    </row>
    <row r="805" spans="1:5" x14ac:dyDescent="0.25">
      <c r="A805" s="28">
        <v>45755</v>
      </c>
      <c r="B805" s="27">
        <v>16.829999999999998</v>
      </c>
      <c r="C805" s="27">
        <v>15.5</v>
      </c>
      <c r="D805" s="27">
        <v>17.5</v>
      </c>
      <c r="E805" s="27">
        <v>16.5</v>
      </c>
    </row>
    <row r="806" spans="1:5" x14ac:dyDescent="0.25">
      <c r="A806" s="28">
        <v>45756</v>
      </c>
      <c r="B806" s="27">
        <v>16.61</v>
      </c>
      <c r="C806" s="27">
        <v>15.5</v>
      </c>
      <c r="D806" s="27">
        <v>17.5</v>
      </c>
      <c r="E806" s="27">
        <v>16.5</v>
      </c>
    </row>
    <row r="807" spans="1:5" x14ac:dyDescent="0.25">
      <c r="A807" s="28">
        <v>45757</v>
      </c>
      <c r="B807" s="27">
        <v>15.9</v>
      </c>
      <c r="C807" s="27">
        <v>15.5</v>
      </c>
      <c r="D807" s="27">
        <v>17.5</v>
      </c>
      <c r="E807" s="27">
        <v>16.5</v>
      </c>
    </row>
    <row r="808" spans="1:5" x14ac:dyDescent="0.25">
      <c r="A808" s="28">
        <v>45758</v>
      </c>
      <c r="B808" s="27">
        <v>15.91</v>
      </c>
      <c r="C808" s="27">
        <v>15.5</v>
      </c>
      <c r="D808" s="27">
        <v>17.5</v>
      </c>
      <c r="E808" s="27">
        <v>16.5</v>
      </c>
    </row>
    <row r="809" spans="1:5" x14ac:dyDescent="0.25">
      <c r="A809" s="28">
        <v>45761</v>
      </c>
      <c r="B809" s="27">
        <v>15.75</v>
      </c>
      <c r="C809" s="27">
        <v>15.5</v>
      </c>
      <c r="D809" s="27">
        <v>17.5</v>
      </c>
      <c r="E809" s="27">
        <v>16.5</v>
      </c>
    </row>
    <row r="810" spans="1:5" x14ac:dyDescent="0.25">
      <c r="A810" s="28">
        <v>45762</v>
      </c>
      <c r="B810" s="27">
        <v>15.64</v>
      </c>
      <c r="C810" s="27">
        <v>15.5</v>
      </c>
      <c r="D810" s="27">
        <v>17.5</v>
      </c>
      <c r="E810" s="27">
        <v>16.5</v>
      </c>
    </row>
    <row r="811" spans="1:5" x14ac:dyDescent="0.25">
      <c r="A811" s="28">
        <v>45763</v>
      </c>
      <c r="B811" s="27">
        <v>15.64</v>
      </c>
      <c r="C811" s="27">
        <v>15.5</v>
      </c>
      <c r="D811" s="27">
        <v>17.5</v>
      </c>
      <c r="E811" s="27">
        <v>16.5</v>
      </c>
    </row>
    <row r="812" spans="1:5" x14ac:dyDescent="0.25">
      <c r="A812" s="28">
        <v>45764</v>
      </c>
      <c r="B812" s="27">
        <v>15.51</v>
      </c>
      <c r="C812" s="27">
        <v>15.5</v>
      </c>
      <c r="D812" s="27">
        <v>17.5</v>
      </c>
      <c r="E812" s="27">
        <v>16.5</v>
      </c>
    </row>
    <row r="813" spans="1:5" x14ac:dyDescent="0.25">
      <c r="A813" s="28">
        <v>45765</v>
      </c>
      <c r="B813" s="27">
        <v>15.63</v>
      </c>
      <c r="C813" s="27">
        <v>15.5</v>
      </c>
      <c r="D813" s="27">
        <v>17.5</v>
      </c>
      <c r="E813" s="27">
        <v>16.5</v>
      </c>
    </row>
    <row r="814" spans="1:5" x14ac:dyDescent="0.25">
      <c r="A814" s="28">
        <v>45768</v>
      </c>
      <c r="B814" s="27">
        <v>15.94</v>
      </c>
      <c r="C814" s="27">
        <v>15.5</v>
      </c>
      <c r="D814" s="27">
        <v>17.5</v>
      </c>
      <c r="E814" s="27">
        <v>16.5</v>
      </c>
    </row>
    <row r="815" spans="1:5" x14ac:dyDescent="0.25">
      <c r="A815" s="28">
        <v>45769</v>
      </c>
      <c r="B815" s="27">
        <v>16.12</v>
      </c>
      <c r="C815" s="27">
        <v>15.5</v>
      </c>
      <c r="D815" s="27">
        <v>17.5</v>
      </c>
      <c r="E815" s="27">
        <v>16.5</v>
      </c>
    </row>
    <row r="816" spans="1:5" x14ac:dyDescent="0.25">
      <c r="A816" s="28">
        <v>45770</v>
      </c>
      <c r="B816" s="27">
        <v>16.010000000000002</v>
      </c>
      <c r="C816" s="27">
        <v>15.5</v>
      </c>
      <c r="D816" s="27">
        <v>17.5</v>
      </c>
      <c r="E816" s="27">
        <v>16.5</v>
      </c>
    </row>
    <row r="817" spans="1:5" x14ac:dyDescent="0.25">
      <c r="A817" s="28">
        <v>45771</v>
      </c>
      <c r="B817" s="27">
        <v>16.09</v>
      </c>
      <c r="C817" s="27">
        <v>15.5</v>
      </c>
      <c r="D817" s="27">
        <v>17.5</v>
      </c>
      <c r="E817" s="27">
        <v>16.5</v>
      </c>
    </row>
    <row r="818" spans="1:5" x14ac:dyDescent="0.25">
      <c r="A818" s="28">
        <v>45772</v>
      </c>
      <c r="B818" s="27">
        <v>15.85</v>
      </c>
      <c r="C818" s="27">
        <v>15.5</v>
      </c>
      <c r="D818" s="27">
        <v>17.5</v>
      </c>
      <c r="E818" s="27">
        <v>16.5</v>
      </c>
    </row>
    <row r="819" spans="1:5" x14ac:dyDescent="0.25">
      <c r="A819" s="28">
        <v>45775</v>
      </c>
      <c r="B819" s="27">
        <v>15.73</v>
      </c>
      <c r="C819" s="27">
        <v>15.5</v>
      </c>
      <c r="D819" s="27">
        <v>17.5</v>
      </c>
      <c r="E819" s="27">
        <v>16.5</v>
      </c>
    </row>
    <row r="820" spans="1:5" x14ac:dyDescent="0.25">
      <c r="A820" s="28">
        <v>45776</v>
      </c>
      <c r="B820" s="27">
        <v>15.6</v>
      </c>
      <c r="C820" s="27">
        <v>15.5</v>
      </c>
      <c r="D820" s="27">
        <v>17.5</v>
      </c>
      <c r="E820" s="27">
        <v>16.5</v>
      </c>
    </row>
    <row r="821" spans="1:5" x14ac:dyDescent="0.25">
      <c r="A821" s="28">
        <v>45777</v>
      </c>
      <c r="B821" s="27">
        <v>15.54</v>
      </c>
      <c r="C821" s="27">
        <v>15.5</v>
      </c>
      <c r="D821" s="27">
        <v>17.5</v>
      </c>
      <c r="E821" s="27">
        <v>16.5</v>
      </c>
    </row>
    <row r="822" spans="1:5" x14ac:dyDescent="0.25">
      <c r="A822" s="242">
        <v>45779</v>
      </c>
      <c r="B822" s="243">
        <v>15.64</v>
      </c>
      <c r="C822" s="243">
        <v>15.5</v>
      </c>
      <c r="D822" s="243">
        <v>17.5</v>
      </c>
      <c r="E822" s="243">
        <v>16.5</v>
      </c>
    </row>
    <row r="823" spans="1:5" x14ac:dyDescent="0.25">
      <c r="A823" s="242">
        <v>45782</v>
      </c>
      <c r="B823" s="243">
        <v>15.78</v>
      </c>
      <c r="C823" s="243">
        <v>15.5</v>
      </c>
      <c r="D823" s="243">
        <v>17.5</v>
      </c>
      <c r="E823" s="243">
        <v>16.5</v>
      </c>
    </row>
    <row r="824" spans="1:5" x14ac:dyDescent="0.25">
      <c r="A824" s="242">
        <v>45783</v>
      </c>
      <c r="B824" s="243">
        <v>15.78</v>
      </c>
      <c r="C824" s="243">
        <v>15.5</v>
      </c>
      <c r="D824" s="243">
        <v>17.5</v>
      </c>
      <c r="E824" s="243">
        <v>16.5</v>
      </c>
    </row>
    <row r="825" spans="1:5" x14ac:dyDescent="0.25">
      <c r="A825" s="242">
        <v>45785</v>
      </c>
      <c r="B825" s="243">
        <v>15.81</v>
      </c>
      <c r="C825" s="243">
        <v>15.5</v>
      </c>
      <c r="D825" s="243">
        <v>17.5</v>
      </c>
      <c r="E825" s="243">
        <v>16.5</v>
      </c>
    </row>
    <row r="826" spans="1:5" x14ac:dyDescent="0.25">
      <c r="A826" s="242">
        <v>45789</v>
      </c>
      <c r="B826" s="243">
        <v>15.62</v>
      </c>
      <c r="C826" s="243">
        <v>15.5</v>
      </c>
      <c r="D826" s="243">
        <v>17.5</v>
      </c>
      <c r="E826" s="243">
        <v>16.5</v>
      </c>
    </row>
    <row r="827" spans="1:5" x14ac:dyDescent="0.25">
      <c r="A827" s="242">
        <v>45790</v>
      </c>
      <c r="B827" s="243">
        <v>15.53</v>
      </c>
      <c r="C827" s="243">
        <v>15.5</v>
      </c>
      <c r="D827" s="243">
        <v>17.5</v>
      </c>
      <c r="E827" s="243">
        <v>16.5</v>
      </c>
    </row>
    <row r="828" spans="1:5" x14ac:dyDescent="0.25">
      <c r="A828" s="242">
        <v>45791</v>
      </c>
      <c r="B828" s="243">
        <v>15.69</v>
      </c>
      <c r="C828" s="243">
        <v>15.5</v>
      </c>
      <c r="D828" s="243">
        <v>17.5</v>
      </c>
      <c r="E828" s="243">
        <v>16.5</v>
      </c>
    </row>
    <row r="829" spans="1:5" x14ac:dyDescent="0.25">
      <c r="A829" s="242">
        <v>45792</v>
      </c>
      <c r="B829" s="243">
        <v>15.75</v>
      </c>
      <c r="C829" s="243">
        <v>15.5</v>
      </c>
      <c r="D829" s="243">
        <v>17.5</v>
      </c>
      <c r="E829" s="243">
        <v>16.5</v>
      </c>
    </row>
    <row r="830" spans="1:5" x14ac:dyDescent="0.25">
      <c r="A830" s="242">
        <v>45793</v>
      </c>
      <c r="B830" s="243">
        <v>15.99</v>
      </c>
      <c r="C830" s="243">
        <v>15.5</v>
      </c>
      <c r="D830" s="243">
        <v>17.5</v>
      </c>
      <c r="E830" s="243">
        <v>16.5</v>
      </c>
    </row>
    <row r="831" spans="1:5" x14ac:dyDescent="0.25">
      <c r="A831" s="242">
        <v>45796</v>
      </c>
      <c r="B831" s="243">
        <v>15.82</v>
      </c>
      <c r="C831" s="243">
        <v>15.5</v>
      </c>
      <c r="D831" s="243">
        <v>17.5</v>
      </c>
      <c r="E831" s="243">
        <v>16.5</v>
      </c>
    </row>
    <row r="832" spans="1:5" x14ac:dyDescent="0.25">
      <c r="A832" s="242">
        <v>45797</v>
      </c>
      <c r="B832" s="243">
        <v>15.61</v>
      </c>
      <c r="C832" s="243">
        <v>15.5</v>
      </c>
      <c r="D832" s="243">
        <v>17.5</v>
      </c>
      <c r="E832" s="243">
        <v>16.5</v>
      </c>
    </row>
    <row r="833" spans="1:5" x14ac:dyDescent="0.25">
      <c r="A833" s="242">
        <v>45798</v>
      </c>
      <c r="B833" s="243">
        <v>15.65</v>
      </c>
      <c r="C833" s="243">
        <v>15.5</v>
      </c>
      <c r="D833" s="243">
        <v>17.5</v>
      </c>
      <c r="E833" s="243">
        <v>16.5</v>
      </c>
    </row>
    <row r="834" spans="1:5" x14ac:dyDescent="0.25">
      <c r="A834" s="242">
        <v>45799</v>
      </c>
      <c r="B834" s="243">
        <v>15.73</v>
      </c>
      <c r="C834" s="243">
        <v>15.5</v>
      </c>
      <c r="D834" s="243">
        <v>17.5</v>
      </c>
      <c r="E834" s="243">
        <v>16.5</v>
      </c>
    </row>
    <row r="835" spans="1:5" x14ac:dyDescent="0.25">
      <c r="A835" s="242">
        <v>45800</v>
      </c>
      <c r="B835" s="243">
        <v>16</v>
      </c>
      <c r="C835" s="243">
        <v>15.5</v>
      </c>
      <c r="D835" s="243">
        <v>17.5</v>
      </c>
      <c r="E835" s="243">
        <v>16.5</v>
      </c>
    </row>
    <row r="836" spans="1:5" x14ac:dyDescent="0.25">
      <c r="A836" s="242">
        <v>45803</v>
      </c>
      <c r="B836" s="243">
        <v>16.010000000000002</v>
      </c>
      <c r="C836" s="243">
        <v>15.5</v>
      </c>
      <c r="D836" s="243">
        <v>17.5</v>
      </c>
      <c r="E836" s="243">
        <v>16.5</v>
      </c>
    </row>
    <row r="837" spans="1:5" x14ac:dyDescent="0.25">
      <c r="A837" s="242">
        <v>45804</v>
      </c>
      <c r="B837" s="243">
        <v>15.69</v>
      </c>
      <c r="C837" s="243">
        <v>15.5</v>
      </c>
      <c r="D837" s="243">
        <v>17.5</v>
      </c>
      <c r="E837" s="243">
        <v>16.5</v>
      </c>
    </row>
    <row r="838" spans="1:5" x14ac:dyDescent="0.25">
      <c r="A838" s="242">
        <v>45805</v>
      </c>
      <c r="B838" s="243">
        <v>15.43</v>
      </c>
      <c r="C838" s="243">
        <v>15.5</v>
      </c>
      <c r="D838" s="243">
        <v>17.5</v>
      </c>
      <c r="E838" s="243">
        <v>16.5</v>
      </c>
    </row>
    <row r="839" spans="1:5" x14ac:dyDescent="0.25">
      <c r="A839" s="242">
        <v>45806</v>
      </c>
      <c r="B839" s="243">
        <v>15.46</v>
      </c>
      <c r="C839" s="243">
        <v>15.5</v>
      </c>
      <c r="D839" s="243">
        <v>17.5</v>
      </c>
      <c r="E839" s="243">
        <v>16.5</v>
      </c>
    </row>
    <row r="840" spans="1:5" x14ac:dyDescent="0.25">
      <c r="A840" s="242">
        <v>45807</v>
      </c>
      <c r="B840" s="243">
        <v>15.42</v>
      </c>
      <c r="C840" s="243">
        <v>15.5</v>
      </c>
      <c r="D840" s="243">
        <v>17.5</v>
      </c>
      <c r="E840" s="243">
        <v>16.5</v>
      </c>
    </row>
    <row r="841" spans="1:5" x14ac:dyDescent="0.25">
      <c r="A841" s="242">
        <v>45810</v>
      </c>
      <c r="B841" s="243">
        <v>15.5</v>
      </c>
      <c r="C841" s="243">
        <v>15.5</v>
      </c>
      <c r="D841" s="243">
        <v>17.5</v>
      </c>
      <c r="E841" s="243">
        <v>16.5</v>
      </c>
    </row>
    <row r="842" spans="1:5" x14ac:dyDescent="0.25">
      <c r="A842" s="242">
        <v>45811</v>
      </c>
      <c r="B842" s="243">
        <v>15.17</v>
      </c>
      <c r="C842" s="243">
        <v>15.5</v>
      </c>
      <c r="D842" s="243">
        <v>17.5</v>
      </c>
      <c r="E842" s="243">
        <v>16.5</v>
      </c>
    </row>
    <row r="843" spans="1:5" x14ac:dyDescent="0.25">
      <c r="A843" s="242">
        <v>45812</v>
      </c>
      <c r="B843" s="243">
        <v>14.97</v>
      </c>
      <c r="C843" s="243">
        <v>15.5</v>
      </c>
      <c r="D843" s="243">
        <v>17.5</v>
      </c>
      <c r="E843" s="243">
        <v>16.5</v>
      </c>
    </row>
    <row r="844" spans="1:5" x14ac:dyDescent="0.25">
      <c r="A844" s="242">
        <v>45813</v>
      </c>
      <c r="B844" s="243">
        <v>15.04</v>
      </c>
      <c r="C844" s="243">
        <v>15.5</v>
      </c>
      <c r="D844" s="243">
        <v>17.5</v>
      </c>
      <c r="E844" s="243">
        <v>16.5</v>
      </c>
    </row>
    <row r="845" spans="1:5" x14ac:dyDescent="0.25">
      <c r="A845" s="242">
        <v>45817</v>
      </c>
      <c r="B845" s="243">
        <v>14.96</v>
      </c>
      <c r="C845" s="243">
        <v>15.5</v>
      </c>
      <c r="D845" s="243">
        <v>17.5</v>
      </c>
      <c r="E845" s="243">
        <v>16.5</v>
      </c>
    </row>
    <row r="846" spans="1:5" x14ac:dyDescent="0.25">
      <c r="A846" s="242">
        <v>45818</v>
      </c>
      <c r="B846" s="243">
        <v>15.41</v>
      </c>
      <c r="C846" s="243">
        <v>15.5</v>
      </c>
      <c r="D846" s="243">
        <v>17.5</v>
      </c>
      <c r="E846" s="243">
        <v>16.5</v>
      </c>
    </row>
    <row r="847" spans="1:5" x14ac:dyDescent="0.25">
      <c r="A847" s="242">
        <v>45819</v>
      </c>
      <c r="B847" s="243">
        <v>15.75</v>
      </c>
      <c r="C847" s="243">
        <v>15.5</v>
      </c>
      <c r="D847" s="243">
        <v>17.5</v>
      </c>
      <c r="E847" s="243">
        <v>16.5</v>
      </c>
    </row>
    <row r="848" spans="1:5" x14ac:dyDescent="0.25">
      <c r="A848" s="242">
        <v>45820</v>
      </c>
      <c r="B848" s="243">
        <v>15.55</v>
      </c>
      <c r="C848" s="243">
        <v>15.5</v>
      </c>
      <c r="D848" s="243">
        <v>17.5</v>
      </c>
      <c r="E848" s="243">
        <v>16.5</v>
      </c>
    </row>
    <row r="849" spans="1:5" x14ac:dyDescent="0.25">
      <c r="A849" s="242">
        <v>45821</v>
      </c>
      <c r="B849" s="243">
        <v>15.57</v>
      </c>
      <c r="C849" s="243">
        <v>15.5</v>
      </c>
      <c r="D849" s="243">
        <v>17.5</v>
      </c>
      <c r="E849" s="243">
        <v>16.5</v>
      </c>
    </row>
    <row r="850" spans="1:5" x14ac:dyDescent="0.25">
      <c r="A850" s="242">
        <v>45824</v>
      </c>
      <c r="B850" s="243">
        <v>15.62</v>
      </c>
      <c r="C850" s="243">
        <v>15.5</v>
      </c>
      <c r="D850" s="243">
        <v>17.5</v>
      </c>
      <c r="E850" s="243">
        <v>16.5</v>
      </c>
    </row>
    <row r="851" spans="1:5" x14ac:dyDescent="0.25">
      <c r="A851" s="242">
        <v>45825</v>
      </c>
      <c r="B851" s="243">
        <v>15.67</v>
      </c>
      <c r="C851" s="243">
        <v>15.5</v>
      </c>
      <c r="D851" s="243">
        <v>17.5</v>
      </c>
      <c r="E851" s="243">
        <v>16.5</v>
      </c>
    </row>
    <row r="852" spans="1:5" x14ac:dyDescent="0.25">
      <c r="A852" s="242">
        <v>45826</v>
      </c>
      <c r="B852" s="243">
        <v>15.59</v>
      </c>
      <c r="C852" s="243">
        <v>15.5</v>
      </c>
      <c r="D852" s="243">
        <v>17.5</v>
      </c>
      <c r="E852" s="243">
        <v>16.5</v>
      </c>
    </row>
    <row r="853" spans="1:5" x14ac:dyDescent="0.25">
      <c r="A853" s="242">
        <v>45827</v>
      </c>
      <c r="B853" s="243">
        <v>15.52</v>
      </c>
      <c r="C853" s="243">
        <v>15.5</v>
      </c>
      <c r="D853" s="243">
        <v>17.5</v>
      </c>
      <c r="E853" s="243">
        <v>16.5</v>
      </c>
    </row>
    <row r="854" spans="1:5" x14ac:dyDescent="0.25">
      <c r="A854" s="242">
        <v>45828</v>
      </c>
      <c r="B854" s="243">
        <v>15.52</v>
      </c>
      <c r="C854" s="243">
        <v>15.5</v>
      </c>
      <c r="D854" s="243">
        <v>17.5</v>
      </c>
      <c r="E854" s="243">
        <v>16.5</v>
      </c>
    </row>
    <row r="855" spans="1:5" x14ac:dyDescent="0.25">
      <c r="A855" s="242">
        <v>45831</v>
      </c>
      <c r="B855" s="243">
        <v>15.51</v>
      </c>
      <c r="C855" s="243">
        <v>15.5</v>
      </c>
      <c r="D855" s="243">
        <v>17.5</v>
      </c>
      <c r="E855" s="243">
        <v>16.5</v>
      </c>
    </row>
    <row r="856" spans="1:5" x14ac:dyDescent="0.25">
      <c r="A856" s="242">
        <v>45832</v>
      </c>
      <c r="B856" s="243">
        <v>15.51</v>
      </c>
      <c r="C856" s="243">
        <v>15.5</v>
      </c>
      <c r="D856" s="243">
        <v>17.5</v>
      </c>
      <c r="E856" s="243">
        <v>16.5</v>
      </c>
    </row>
    <row r="857" spans="1:5" x14ac:dyDescent="0.25">
      <c r="A857" s="242">
        <v>45833</v>
      </c>
      <c r="B857" s="243">
        <v>15.52</v>
      </c>
      <c r="C857" s="243">
        <v>15.5</v>
      </c>
      <c r="D857" s="243">
        <v>17.5</v>
      </c>
      <c r="E857" s="243">
        <v>16.5</v>
      </c>
    </row>
    <row r="858" spans="1:5" x14ac:dyDescent="0.25">
      <c r="A858" s="242">
        <v>45835</v>
      </c>
      <c r="B858" s="243">
        <v>15.5</v>
      </c>
      <c r="C858" s="243">
        <v>15.5</v>
      </c>
      <c r="D858" s="243">
        <v>17.5</v>
      </c>
      <c r="E858" s="243">
        <v>16.5</v>
      </c>
    </row>
    <row r="859" spans="1:5" x14ac:dyDescent="0.25">
      <c r="A859" s="242">
        <v>45838</v>
      </c>
      <c r="B859" s="243">
        <v>15.5</v>
      </c>
      <c r="C859" s="243">
        <v>15.5</v>
      </c>
      <c r="D859" s="243">
        <v>17.5</v>
      </c>
      <c r="E859" s="243">
        <v>16.5</v>
      </c>
    </row>
    <row r="860" spans="1:5" x14ac:dyDescent="0.25">
      <c r="A860" s="242">
        <v>45839</v>
      </c>
      <c r="B860" s="243">
        <v>15.54</v>
      </c>
      <c r="C860" s="243">
        <v>15.5</v>
      </c>
      <c r="D860" s="243">
        <v>17.5</v>
      </c>
      <c r="E860" s="243">
        <v>16.5</v>
      </c>
    </row>
    <row r="861" spans="1:5" x14ac:dyDescent="0.25">
      <c r="A861" s="242">
        <v>45840</v>
      </c>
      <c r="B861" s="243">
        <v>15.52</v>
      </c>
      <c r="C861" s="243">
        <v>15.5</v>
      </c>
      <c r="D861" s="243">
        <v>17.5</v>
      </c>
      <c r="E861" s="243">
        <v>16.5</v>
      </c>
    </row>
    <row r="862" spans="1:5" x14ac:dyDescent="0.25">
      <c r="A862" s="242">
        <v>45841</v>
      </c>
      <c r="B862" s="243">
        <v>15.51</v>
      </c>
      <c r="C862" s="243">
        <v>15.5</v>
      </c>
      <c r="D862" s="243">
        <v>17.5</v>
      </c>
      <c r="E862" s="243">
        <v>16.5</v>
      </c>
    </row>
    <row r="863" spans="1:5" x14ac:dyDescent="0.25">
      <c r="A863" s="242">
        <v>45842</v>
      </c>
      <c r="B863" s="243">
        <v>15.52</v>
      </c>
      <c r="C863" s="243">
        <v>15.5</v>
      </c>
      <c r="D863" s="243">
        <v>17.5</v>
      </c>
      <c r="E863" s="243">
        <v>16.5</v>
      </c>
    </row>
    <row r="864" spans="1:5" x14ac:dyDescent="0.25">
      <c r="A864" s="242">
        <v>45846</v>
      </c>
      <c r="B864" s="243">
        <v>15.51</v>
      </c>
      <c r="C864" s="243">
        <v>15.5</v>
      </c>
      <c r="D864" s="243">
        <v>17.5</v>
      </c>
      <c r="E864" s="243">
        <v>16.5</v>
      </c>
    </row>
    <row r="865" spans="1:5" x14ac:dyDescent="0.25">
      <c r="A865" s="242">
        <v>45847</v>
      </c>
      <c r="B865" s="243">
        <v>15.53</v>
      </c>
      <c r="C865" s="243">
        <v>15.5</v>
      </c>
      <c r="D865" s="243">
        <v>17.5</v>
      </c>
      <c r="E865" s="243">
        <v>16.5</v>
      </c>
    </row>
    <row r="866" spans="1:5" x14ac:dyDescent="0.25">
      <c r="A866" s="242">
        <v>45848</v>
      </c>
      <c r="B866" s="243">
        <v>15.55</v>
      </c>
      <c r="C866" s="243">
        <v>15.5</v>
      </c>
      <c r="D866" s="243">
        <v>17.5</v>
      </c>
      <c r="E866" s="243">
        <v>16.5</v>
      </c>
    </row>
    <row r="867" spans="1:5" x14ac:dyDescent="0.25">
      <c r="A867" s="242">
        <v>45849</v>
      </c>
      <c r="B867" s="243">
        <v>15.51</v>
      </c>
      <c r="C867" s="243">
        <v>15.5</v>
      </c>
      <c r="D867" s="243">
        <v>17.5</v>
      </c>
      <c r="E867" s="243">
        <v>16.5</v>
      </c>
    </row>
    <row r="868" spans="1:5" x14ac:dyDescent="0.25">
      <c r="A868" s="242">
        <v>45852</v>
      </c>
      <c r="B868" s="243">
        <v>15.51</v>
      </c>
      <c r="C868" s="243">
        <v>15.5</v>
      </c>
      <c r="D868" s="243">
        <v>17.5</v>
      </c>
      <c r="E868" s="243">
        <v>16.5</v>
      </c>
    </row>
    <row r="869" spans="1:5" x14ac:dyDescent="0.25">
      <c r="A869" s="242">
        <v>45853</v>
      </c>
      <c r="B869" s="243">
        <v>15.51</v>
      </c>
      <c r="C869" s="243">
        <v>15.5</v>
      </c>
      <c r="D869" s="243">
        <v>17.5</v>
      </c>
      <c r="E869" s="243">
        <v>16.5</v>
      </c>
    </row>
    <row r="870" spans="1:5" x14ac:dyDescent="0.25">
      <c r="A870" s="242">
        <v>45854</v>
      </c>
      <c r="B870" s="243">
        <v>15.56</v>
      </c>
      <c r="C870" s="243">
        <v>15.5</v>
      </c>
      <c r="D870" s="243">
        <v>17.5</v>
      </c>
      <c r="E870" s="243">
        <v>16.5</v>
      </c>
    </row>
    <row r="871" spans="1:5" x14ac:dyDescent="0.25">
      <c r="A871" s="242">
        <v>45855</v>
      </c>
      <c r="B871" s="243">
        <v>15.7</v>
      </c>
      <c r="C871" s="243">
        <v>15.5</v>
      </c>
      <c r="D871" s="243">
        <v>17.5</v>
      </c>
      <c r="E871" s="243">
        <v>16.5</v>
      </c>
    </row>
    <row r="872" spans="1:5" x14ac:dyDescent="0.25">
      <c r="A872" s="242">
        <v>45856</v>
      </c>
      <c r="B872" s="243">
        <v>15.68</v>
      </c>
      <c r="C872" s="243">
        <v>15.5</v>
      </c>
      <c r="D872" s="243">
        <v>17.5</v>
      </c>
      <c r="E872" s="243">
        <v>16.5</v>
      </c>
    </row>
    <row r="873" spans="1:5" x14ac:dyDescent="0.25">
      <c r="A873" s="242">
        <v>45859</v>
      </c>
      <c r="B873" s="243">
        <v>15.65</v>
      </c>
      <c r="C873" s="243">
        <v>15.5</v>
      </c>
      <c r="D873" s="243">
        <v>17.5</v>
      </c>
      <c r="E873" s="243">
        <v>16.5</v>
      </c>
    </row>
    <row r="874" spans="1:5" x14ac:dyDescent="0.25">
      <c r="A874" s="242">
        <v>45860</v>
      </c>
      <c r="B874" s="243">
        <v>15.64</v>
      </c>
      <c r="C874" s="243">
        <v>15.5</v>
      </c>
      <c r="D874" s="243">
        <v>17.5</v>
      </c>
      <c r="E874" s="243">
        <v>16.5</v>
      </c>
    </row>
    <row r="875" spans="1:5" x14ac:dyDescent="0.25">
      <c r="A875" s="242">
        <v>45861</v>
      </c>
      <c r="B875" s="243">
        <v>15.63</v>
      </c>
      <c r="C875" s="243">
        <v>15.5</v>
      </c>
      <c r="D875" s="243">
        <v>17.5</v>
      </c>
      <c r="E875" s="243">
        <v>16.5</v>
      </c>
    </row>
    <row r="876" spans="1:5" x14ac:dyDescent="0.25">
      <c r="A876" s="242">
        <v>45862</v>
      </c>
      <c r="B876" s="243">
        <v>15.62</v>
      </c>
      <c r="C876" s="243">
        <v>15.5</v>
      </c>
      <c r="D876" s="243">
        <v>17.5</v>
      </c>
      <c r="E876" s="243">
        <v>16.5</v>
      </c>
    </row>
    <row r="877" spans="1:5" x14ac:dyDescent="0.25">
      <c r="A877" s="242">
        <v>45863</v>
      </c>
      <c r="B877" s="243">
        <v>15.65</v>
      </c>
      <c r="C877" s="243">
        <v>15.5</v>
      </c>
      <c r="D877" s="243">
        <v>17.5</v>
      </c>
      <c r="E877" s="243">
        <v>16.5</v>
      </c>
    </row>
    <row r="878" spans="1:5" x14ac:dyDescent="0.25">
      <c r="A878" s="242">
        <v>45866</v>
      </c>
      <c r="B878" s="243">
        <v>15.64</v>
      </c>
      <c r="C878" s="243">
        <v>15.5</v>
      </c>
      <c r="D878" s="243">
        <v>17.5</v>
      </c>
      <c r="E878" s="243">
        <v>16.5</v>
      </c>
    </row>
    <row r="879" spans="1:5" x14ac:dyDescent="0.25">
      <c r="A879" s="242">
        <v>45867</v>
      </c>
      <c r="B879" s="243">
        <v>15.59</v>
      </c>
      <c r="C879" s="243">
        <v>15.5</v>
      </c>
      <c r="D879" s="243">
        <v>17.5</v>
      </c>
      <c r="E879" s="243">
        <v>16.5</v>
      </c>
    </row>
    <row r="880" spans="1:5" x14ac:dyDescent="0.25">
      <c r="A880" s="242">
        <v>45868</v>
      </c>
      <c r="B880" s="243">
        <v>15.65</v>
      </c>
      <c r="C880" s="243">
        <v>15.5</v>
      </c>
      <c r="D880" s="243">
        <v>17.5</v>
      </c>
      <c r="E880" s="243">
        <v>16.5</v>
      </c>
    </row>
    <row r="881" spans="1:5" x14ac:dyDescent="0.25">
      <c r="A881" s="242">
        <v>45869</v>
      </c>
      <c r="B881" s="243">
        <v>15.57</v>
      </c>
      <c r="C881" s="243">
        <v>15.5</v>
      </c>
      <c r="D881" s="243">
        <v>17.5</v>
      </c>
      <c r="E881" s="243">
        <v>16.5</v>
      </c>
    </row>
  </sheetData>
  <mergeCells count="9">
    <mergeCell ref="P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  <hyperlink ref="P261:S261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7"/>
  <sheetViews>
    <sheetView showGridLines="0" view="pageBreakPreview" zoomScale="130" zoomScaleNormal="100" zoomScaleSheetLayoutView="130" workbookViewId="0">
      <selection activeCell="Q16" sqref="Q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67" customWidth="1"/>
    <col min="9" max="12" width="7" customWidth="1"/>
    <col min="13" max="13" width="1.5703125" style="47" customWidth="1"/>
  </cols>
  <sheetData>
    <row r="1" spans="1:20" ht="15.75" customHeight="1" x14ac:dyDescent="0.25">
      <c r="A1" s="324" t="s">
        <v>145</v>
      </c>
      <c r="B1" s="399" t="str">
        <f>INDEX(Content!$B$3:$G$42,MATCH(A1,Content!$A$3:$A$35,0),1)</f>
        <v xml:space="preserve">Risk-Free Yield Curve, % 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20" x14ac:dyDescent="0.25">
      <c r="A2" s="522">
        <v>45777</v>
      </c>
      <c r="B2" s="523"/>
      <c r="C2" s="522">
        <v>45807</v>
      </c>
      <c r="D2" s="523"/>
      <c r="E2" s="522">
        <v>45838</v>
      </c>
      <c r="F2" s="523"/>
      <c r="G2" s="524">
        <v>45869</v>
      </c>
      <c r="H2" s="525"/>
      <c r="I2" s="417" t="s">
        <v>12</v>
      </c>
      <c r="J2" s="418"/>
      <c r="K2" s="418"/>
      <c r="L2" s="419"/>
    </row>
    <row r="3" spans="1:20" s="13" customFormat="1" x14ac:dyDescent="0.25">
      <c r="A3" s="30" t="s">
        <v>42</v>
      </c>
      <c r="B3" s="78" t="s">
        <v>2</v>
      </c>
      <c r="C3" s="30" t="s">
        <v>42</v>
      </c>
      <c r="D3" s="29" t="s">
        <v>2</v>
      </c>
      <c r="E3" s="30" t="s">
        <v>42</v>
      </c>
      <c r="F3" s="29" t="s">
        <v>2</v>
      </c>
      <c r="G3" s="30" t="s">
        <v>42</v>
      </c>
      <c r="H3" s="29" t="s">
        <v>2</v>
      </c>
      <c r="I3" s="420" t="s">
        <v>7</v>
      </c>
      <c r="J3" s="421"/>
      <c r="K3" s="421"/>
      <c r="L3" s="422"/>
      <c r="M3" s="47"/>
      <c r="N3"/>
      <c r="O3"/>
      <c r="P3"/>
      <c r="Q3"/>
    </row>
    <row r="4" spans="1:20" s="13" customFormat="1" x14ac:dyDescent="0.25">
      <c r="A4" s="130">
        <v>0.03</v>
      </c>
      <c r="B4" s="129">
        <v>15.94</v>
      </c>
      <c r="C4" s="130">
        <v>3.287671232876712E-2</v>
      </c>
      <c r="D4" s="129">
        <v>15.603070134771979</v>
      </c>
      <c r="E4" s="241">
        <v>3.287671232876712E-2</v>
      </c>
      <c r="F4" s="241">
        <v>15.640157300659641</v>
      </c>
      <c r="G4" s="130">
        <v>3.287671232876712E-2</v>
      </c>
      <c r="H4" s="130">
        <v>15.723576466566191</v>
      </c>
      <c r="I4" s="421" t="s">
        <v>6</v>
      </c>
      <c r="J4" s="421"/>
      <c r="K4" s="421"/>
      <c r="L4" s="422"/>
      <c r="M4" s="47"/>
      <c r="N4"/>
      <c r="O4"/>
      <c r="P4"/>
      <c r="Q4"/>
    </row>
    <row r="5" spans="1:20" s="13" customFormat="1" x14ac:dyDescent="0.25">
      <c r="A5" s="130">
        <v>0.04</v>
      </c>
      <c r="B5" s="129">
        <v>16.03</v>
      </c>
      <c r="C5" s="130">
        <v>4.3835616438356165E-2</v>
      </c>
      <c r="D5" s="129">
        <v>15.639959058332797</v>
      </c>
      <c r="E5" s="241">
        <v>4.3835616438356165E-2</v>
      </c>
      <c r="F5" s="241">
        <v>15.689022458415835</v>
      </c>
      <c r="G5" s="130">
        <v>4.3835616438356165E-2</v>
      </c>
      <c r="H5" s="130">
        <v>15.747399389040861</v>
      </c>
      <c r="M5" s="47"/>
      <c r="N5"/>
      <c r="O5"/>
      <c r="P5"/>
      <c r="Q5"/>
    </row>
    <row r="6" spans="1:20" s="13" customFormat="1" x14ac:dyDescent="0.25">
      <c r="A6" s="130">
        <v>0.08</v>
      </c>
      <c r="B6" s="129">
        <v>16.32</v>
      </c>
      <c r="C6" s="130">
        <v>8.4931506849315067E-2</v>
      </c>
      <c r="D6" s="129">
        <v>15.772552585645471</v>
      </c>
      <c r="E6" s="241">
        <v>8.4931506849315067E-2</v>
      </c>
      <c r="F6" s="241">
        <v>15.864855601898631</v>
      </c>
      <c r="G6" s="130">
        <v>8.4931506849315067E-2</v>
      </c>
      <c r="H6" s="130">
        <v>15.833701055962335</v>
      </c>
      <c r="M6" s="47"/>
      <c r="N6"/>
      <c r="O6"/>
      <c r="P6"/>
      <c r="Q6"/>
    </row>
    <row r="7" spans="1:20" s="13" customFormat="1" x14ac:dyDescent="0.25">
      <c r="A7" s="130">
        <v>0.28000000000000003</v>
      </c>
      <c r="B7" s="129">
        <v>16.77</v>
      </c>
      <c r="C7" s="130">
        <v>0.28219178082191781</v>
      </c>
      <c r="D7" s="129">
        <v>16.294105431796034</v>
      </c>
      <c r="E7" s="241">
        <v>0.28219178082191781</v>
      </c>
      <c r="F7" s="241">
        <v>16.560197525901522</v>
      </c>
      <c r="G7" s="130">
        <v>0.28219178082191781</v>
      </c>
      <c r="H7" s="130">
        <v>16.186969351251079</v>
      </c>
      <c r="M7" s="47"/>
      <c r="O7"/>
      <c r="P7"/>
      <c r="Q7"/>
    </row>
    <row r="8" spans="1:20" s="13" customFormat="1" x14ac:dyDescent="0.25">
      <c r="A8" s="130">
        <v>0.28000000000000003</v>
      </c>
      <c r="B8" s="129">
        <v>16.77</v>
      </c>
      <c r="C8" s="130">
        <v>0.28219178082191781</v>
      </c>
      <c r="D8" s="129">
        <v>16.294105431796034</v>
      </c>
      <c r="E8" s="241">
        <v>0.28219178082191781</v>
      </c>
      <c r="F8" s="241">
        <v>16.560197525901522</v>
      </c>
      <c r="G8" s="130">
        <v>0.28219178082191781</v>
      </c>
      <c r="H8" s="130">
        <v>16.186969351251079</v>
      </c>
      <c r="M8" s="47"/>
      <c r="O8"/>
      <c r="P8"/>
      <c r="Q8"/>
    </row>
    <row r="9" spans="1:20" s="13" customFormat="1" x14ac:dyDescent="0.25">
      <c r="A9" s="130">
        <v>0.33</v>
      </c>
      <c r="B9" s="129">
        <v>16.75</v>
      </c>
      <c r="C9" s="130">
        <v>0.32876712328767121</v>
      </c>
      <c r="D9" s="129">
        <v>16.392394264332879</v>
      </c>
      <c r="E9" s="241">
        <v>0.32876712328767121</v>
      </c>
      <c r="F9" s="241">
        <v>16.69214255200302</v>
      </c>
      <c r="G9" s="130">
        <v>0.32876712328767121</v>
      </c>
      <c r="H9" s="130">
        <v>16.257116644336911</v>
      </c>
      <c r="M9" s="47"/>
      <c r="O9"/>
      <c r="P9"/>
      <c r="Q9"/>
    </row>
    <row r="10" spans="1:20" s="13" customFormat="1" x14ac:dyDescent="0.25">
      <c r="A10" s="130">
        <v>0.36</v>
      </c>
      <c r="B10" s="129">
        <v>16.73</v>
      </c>
      <c r="C10" s="130">
        <v>0.35890410958904112</v>
      </c>
      <c r="D10" s="129">
        <v>16.45145776784598</v>
      </c>
      <c r="E10" s="241">
        <v>0.35890410958904112</v>
      </c>
      <c r="F10" s="241">
        <v>16.771624964044008</v>
      </c>
      <c r="G10" s="130">
        <v>0.35890410958904112</v>
      </c>
      <c r="H10" s="130">
        <v>16.300071157449203</v>
      </c>
      <c r="M10" s="47"/>
      <c r="O10"/>
      <c r="P10"/>
      <c r="Q10"/>
    </row>
    <row r="11" spans="1:20" s="13" customFormat="1" x14ac:dyDescent="0.25">
      <c r="A11" s="130">
        <v>0.49</v>
      </c>
      <c r="B11" s="129">
        <v>16.54</v>
      </c>
      <c r="C11" s="130">
        <v>0.49315068493150682</v>
      </c>
      <c r="D11" s="129">
        <v>16.674749383493157</v>
      </c>
      <c r="E11" s="241">
        <v>0.49315068493150682</v>
      </c>
      <c r="F11" s="241">
        <v>17.073872662767609</v>
      </c>
      <c r="G11" s="130">
        <v>0.49315068493150682</v>
      </c>
      <c r="H11" s="130">
        <v>16.469928148893075</v>
      </c>
      <c r="M11" s="47"/>
      <c r="O11"/>
      <c r="P11"/>
      <c r="Q11"/>
    </row>
    <row r="12" spans="1:20" s="13" customFormat="1" x14ac:dyDescent="0.25">
      <c r="A12" s="130">
        <v>0.53</v>
      </c>
      <c r="B12" s="129">
        <v>16.48</v>
      </c>
      <c r="C12" s="130">
        <v>0.52876712328767128</v>
      </c>
      <c r="D12" s="129">
        <v>16.723925987083032</v>
      </c>
      <c r="E12" s="241">
        <v>0.52876712328767128</v>
      </c>
      <c r="F12" s="241">
        <v>17.140945376166172</v>
      </c>
      <c r="G12" s="130">
        <v>0.52876712328767128</v>
      </c>
      <c r="H12" s="130">
        <v>16.50953065972265</v>
      </c>
      <c r="M12" s="47"/>
      <c r="O12"/>
      <c r="P12"/>
      <c r="Q12"/>
    </row>
    <row r="13" spans="1:20" s="13" customFormat="1" x14ac:dyDescent="0.25">
      <c r="A13" s="130">
        <v>0.56999999999999995</v>
      </c>
      <c r="B13" s="129">
        <v>16.41</v>
      </c>
      <c r="C13" s="130">
        <v>0.56712328767123288</v>
      </c>
      <c r="D13" s="129">
        <v>16.772555701543702</v>
      </c>
      <c r="E13" s="241">
        <v>0.56712328767123288</v>
      </c>
      <c r="F13" s="241">
        <v>17.207527289710043</v>
      </c>
      <c r="G13" s="130">
        <v>0.56712328767123288</v>
      </c>
      <c r="H13" s="130">
        <v>16.549815021729366</v>
      </c>
      <c r="M13" s="47"/>
      <c r="O13"/>
      <c r="P13"/>
      <c r="Q13"/>
    </row>
    <row r="14" spans="1:20" s="13" customFormat="1" x14ac:dyDescent="0.25">
      <c r="A14" s="130">
        <v>0.56999999999999995</v>
      </c>
      <c r="B14" s="129">
        <v>16.399999999999999</v>
      </c>
      <c r="C14" s="130">
        <v>0.56986301369863013</v>
      </c>
      <c r="D14" s="129">
        <v>16.775862835728272</v>
      </c>
      <c r="E14" s="241">
        <v>0.56986301369863013</v>
      </c>
      <c r="F14" s="241">
        <v>17.212065861926938</v>
      </c>
      <c r="G14" s="130">
        <v>0.56986301369863013</v>
      </c>
      <c r="H14" s="130">
        <v>16.552601371594534</v>
      </c>
      <c r="M14" s="47"/>
      <c r="O14"/>
      <c r="P14"/>
      <c r="Q14"/>
    </row>
    <row r="15" spans="1:20" s="13" customFormat="1" x14ac:dyDescent="0.25">
      <c r="A15" s="130">
        <v>0.65</v>
      </c>
      <c r="B15" s="129">
        <v>16.260000000000002</v>
      </c>
      <c r="C15" s="130">
        <v>0.64931506849315068</v>
      </c>
      <c r="D15" s="129">
        <v>16.862589732500631</v>
      </c>
      <c r="E15" s="241">
        <v>0.64931506849315068</v>
      </c>
      <c r="F15" s="241">
        <v>17.33168989700409</v>
      </c>
      <c r="G15" s="130">
        <v>0.64931506849315068</v>
      </c>
      <c r="H15" s="130">
        <v>16.628359949885873</v>
      </c>
      <c r="M15" s="47"/>
      <c r="O15"/>
      <c r="P15"/>
      <c r="Q15"/>
    </row>
    <row r="16" spans="1:20" s="13" customFormat="1" x14ac:dyDescent="0.25">
      <c r="A16" s="130">
        <v>0.66</v>
      </c>
      <c r="B16" s="129">
        <v>16.25</v>
      </c>
      <c r="C16" s="130">
        <v>0.65753424657534243</v>
      </c>
      <c r="D16" s="129">
        <v>16.870586286818924</v>
      </c>
      <c r="E16" s="241">
        <v>0.65753424657534243</v>
      </c>
      <c r="F16" s="241">
        <v>17.342789906276312</v>
      </c>
      <c r="G16" s="130">
        <v>0.65753424657534243</v>
      </c>
      <c r="H16" s="130">
        <v>16.635659379005908</v>
      </c>
      <c r="M16" s="47"/>
      <c r="O16"/>
      <c r="P16"/>
      <c r="Q16" s="384" t="s">
        <v>5</v>
      </c>
      <c r="R16" s="384"/>
      <c r="S16" s="384"/>
      <c r="T16" s="384"/>
    </row>
    <row r="17" spans="1:17" s="13" customFormat="1" x14ac:dyDescent="0.25">
      <c r="A17" s="130">
        <v>0.72</v>
      </c>
      <c r="B17" s="129">
        <v>16.13</v>
      </c>
      <c r="C17" s="130">
        <v>0.72328767123287674</v>
      </c>
      <c r="D17" s="129">
        <v>16.928391295359766</v>
      </c>
      <c r="E17" s="241">
        <v>0.72328767123287674</v>
      </c>
      <c r="F17" s="241">
        <v>17.423519657838259</v>
      </c>
      <c r="G17" s="130">
        <v>0.72328767123287674</v>
      </c>
      <c r="H17" s="130">
        <v>16.690635496341557</v>
      </c>
      <c r="M17" s="47"/>
      <c r="O17"/>
      <c r="P17"/>
      <c r="Q17"/>
    </row>
    <row r="18" spans="1:17" s="13" customFormat="1" x14ac:dyDescent="0.25">
      <c r="A18" s="130">
        <v>0.76</v>
      </c>
      <c r="B18" s="131">
        <v>16.07</v>
      </c>
      <c r="C18" s="130">
        <v>0.75890410958904109</v>
      </c>
      <c r="D18" s="131">
        <v>16.955333600872159</v>
      </c>
      <c r="E18" s="241">
        <v>0.75890410958904109</v>
      </c>
      <c r="F18" s="241">
        <v>17.461527870478875</v>
      </c>
      <c r="G18" s="130">
        <v>0.75890410958904109</v>
      </c>
      <c r="H18" s="130">
        <v>16.71798203657837</v>
      </c>
      <c r="M18" s="47"/>
      <c r="O18"/>
      <c r="P18"/>
    </row>
    <row r="19" spans="1:17" s="13" customFormat="1" x14ac:dyDescent="0.25">
      <c r="A19" s="130">
        <v>0.78</v>
      </c>
      <c r="B19" s="131">
        <v>16.03</v>
      </c>
      <c r="C19" s="130">
        <v>0.78356164383561644</v>
      </c>
      <c r="D19" s="131">
        <v>16.972283147874933</v>
      </c>
      <c r="E19" s="241">
        <v>0.78356164383561644</v>
      </c>
      <c r="F19" s="241">
        <v>17.485609898750209</v>
      </c>
      <c r="G19" s="130">
        <v>0.78356164383561644</v>
      </c>
      <c r="H19" s="130">
        <v>16.735961463578519</v>
      </c>
      <c r="M19" s="47"/>
      <c r="O19"/>
      <c r="P19"/>
      <c r="Q19"/>
    </row>
    <row r="20" spans="1:17" s="13" customFormat="1" x14ac:dyDescent="0.25">
      <c r="A20" s="130">
        <v>0.84</v>
      </c>
      <c r="B20" s="130">
        <v>15.95</v>
      </c>
      <c r="C20" s="130">
        <v>0.83561643835616439</v>
      </c>
      <c r="D20" s="130">
        <v>17.003708300726082</v>
      </c>
      <c r="E20" s="241">
        <v>0.83561643835616439</v>
      </c>
      <c r="F20" s="241">
        <v>17.530736295626426</v>
      </c>
      <c r="G20" s="130">
        <v>0.83561643835616439</v>
      </c>
      <c r="H20" s="130">
        <v>16.77146858092695</v>
      </c>
      <c r="M20" s="47"/>
      <c r="O20"/>
      <c r="P20"/>
      <c r="Q20"/>
    </row>
    <row r="21" spans="1:17" s="13" customFormat="1" x14ac:dyDescent="0.25">
      <c r="A21" s="130">
        <v>0.86</v>
      </c>
      <c r="B21" s="130">
        <v>15.91</v>
      </c>
      <c r="C21" s="130">
        <v>0.86301369863013699</v>
      </c>
      <c r="D21" s="130">
        <v>17.017978717606439</v>
      </c>
      <c r="E21" s="241">
        <v>0.86301369863013699</v>
      </c>
      <c r="F21" s="241">
        <v>17.551509771688135</v>
      </c>
      <c r="G21" s="130">
        <v>0.86301369863013699</v>
      </c>
      <c r="H21" s="130">
        <v>16.788875148730952</v>
      </c>
      <c r="M21" s="47"/>
      <c r="O21"/>
      <c r="P21"/>
      <c r="Q21"/>
    </row>
    <row r="22" spans="1:17" s="13" customFormat="1" x14ac:dyDescent="0.25">
      <c r="A22" s="130">
        <v>0.99</v>
      </c>
      <c r="B22" s="131">
        <v>15.73</v>
      </c>
      <c r="C22" s="130">
        <v>0.9945205479452055</v>
      </c>
      <c r="D22" s="131">
        <v>17.066627666381141</v>
      </c>
      <c r="E22" s="241">
        <v>0.9945205479452055</v>
      </c>
      <c r="F22" s="241">
        <v>17.625146952919057</v>
      </c>
      <c r="G22" s="130">
        <v>0.9945205479452055</v>
      </c>
      <c r="H22" s="130">
        <v>16.861109488200078</v>
      </c>
      <c r="M22" s="47"/>
      <c r="O22"/>
      <c r="P22"/>
      <c r="Q22"/>
    </row>
    <row r="23" spans="1:17" s="13" customFormat="1" x14ac:dyDescent="0.25">
      <c r="A23" s="130">
        <v>1.06</v>
      </c>
      <c r="B23" s="131">
        <v>15.64</v>
      </c>
      <c r="C23" s="130">
        <v>1.0630136986301371</v>
      </c>
      <c r="D23" s="131">
        <v>17.080219732355918</v>
      </c>
      <c r="E23" s="241">
        <v>1.0630136986301371</v>
      </c>
      <c r="F23" s="241">
        <v>17.648048084056022</v>
      </c>
      <c r="G23" s="130">
        <v>1.0630136986301371</v>
      </c>
      <c r="H23" s="130">
        <v>16.89195831239898</v>
      </c>
      <c r="M23" s="47"/>
      <c r="O23"/>
      <c r="P23"/>
      <c r="Q23"/>
    </row>
    <row r="24" spans="1:17" s="13" customFormat="1" x14ac:dyDescent="0.25">
      <c r="A24" s="130">
        <v>1.07</v>
      </c>
      <c r="B24" s="131">
        <v>15.64</v>
      </c>
      <c r="C24" s="130">
        <v>1.0657534246575342</v>
      </c>
      <c r="D24" s="131">
        <v>17.08061115005075</v>
      </c>
      <c r="E24" s="241">
        <v>1.0657534246575342</v>
      </c>
      <c r="F24" s="241">
        <v>17.648763568988347</v>
      </c>
      <c r="G24" s="130">
        <v>1.0657534246575342</v>
      </c>
      <c r="H24" s="130">
        <v>16.893103476462112</v>
      </c>
      <c r="M24" s="47"/>
      <c r="O24"/>
      <c r="P24" t="s">
        <v>1</v>
      </c>
      <c r="Q24"/>
    </row>
    <row r="25" spans="1:17" s="13" customFormat="1" x14ac:dyDescent="0.25">
      <c r="A25" s="130">
        <v>1.1100000000000001</v>
      </c>
      <c r="B25" s="131">
        <v>15.58</v>
      </c>
      <c r="C25" s="130">
        <v>1.1123287671232878</v>
      </c>
      <c r="D25" s="131">
        <v>17.085569264729617</v>
      </c>
      <c r="E25" s="241">
        <v>1.1123287671232878</v>
      </c>
      <c r="F25" s="241">
        <v>17.658691211915546</v>
      </c>
      <c r="G25" s="130">
        <v>1.1123287671232878</v>
      </c>
      <c r="H25" s="130">
        <v>16.911575534276444</v>
      </c>
      <c r="M25" s="47"/>
      <c r="O25"/>
      <c r="P25"/>
      <c r="Q25"/>
    </row>
    <row r="26" spans="1:17" s="13" customFormat="1" x14ac:dyDescent="0.25">
      <c r="A26" s="130">
        <v>1.1299999999999999</v>
      </c>
      <c r="B26" s="131">
        <v>15.56</v>
      </c>
      <c r="C26" s="130">
        <v>1.1342465753424658</v>
      </c>
      <c r="D26" s="131">
        <v>17.08683049214752</v>
      </c>
      <c r="E26" s="241">
        <v>1.1342465753424658</v>
      </c>
      <c r="F26" s="241">
        <v>17.66194930987135</v>
      </c>
      <c r="G26" s="130">
        <v>1.1342465753424658</v>
      </c>
      <c r="H26" s="130">
        <v>16.919636199522834</v>
      </c>
      <c r="M26" s="47"/>
      <c r="O26"/>
      <c r="P26"/>
      <c r="Q26"/>
    </row>
    <row r="27" spans="1:17" s="13" customFormat="1" x14ac:dyDescent="0.25">
      <c r="A27" s="130">
        <v>1.1399999999999999</v>
      </c>
      <c r="B27" s="131">
        <v>15.55</v>
      </c>
      <c r="C27" s="130">
        <v>1.1424657534246576</v>
      </c>
      <c r="D27" s="131">
        <v>17.087132910203206</v>
      </c>
      <c r="E27" s="241">
        <v>1.1424657534246576</v>
      </c>
      <c r="F27" s="241">
        <v>17.66294607490444</v>
      </c>
      <c r="G27" s="130">
        <v>1.1424657534246576</v>
      </c>
      <c r="H27" s="130">
        <v>16.922557916110836</v>
      </c>
      <c r="M27" s="47"/>
      <c r="O27"/>
      <c r="P27"/>
      <c r="Q27"/>
    </row>
    <row r="28" spans="1:17" s="13" customFormat="1" x14ac:dyDescent="0.25">
      <c r="A28" s="130">
        <v>1.29</v>
      </c>
      <c r="B28" s="131">
        <v>15.41</v>
      </c>
      <c r="C28" s="130">
        <v>1.2904109589041095</v>
      </c>
      <c r="D28" s="131">
        <v>17.077957210055715</v>
      </c>
      <c r="E28" s="241">
        <v>1.2904109589041095</v>
      </c>
      <c r="F28" s="241">
        <v>17.661575723792701</v>
      </c>
      <c r="G28" s="130">
        <v>1.2904109589041095</v>
      </c>
      <c r="H28" s="130">
        <v>16.96638912825772</v>
      </c>
      <c r="M28" s="47"/>
      <c r="O28"/>
      <c r="P28"/>
      <c r="Q28"/>
    </row>
    <row r="29" spans="1:17" s="13" customFormat="1" x14ac:dyDescent="0.25">
      <c r="A29" s="130">
        <v>1.48</v>
      </c>
      <c r="B29" s="131">
        <v>15.26</v>
      </c>
      <c r="C29" s="130">
        <v>1.4767123287671233</v>
      </c>
      <c r="D29" s="131">
        <v>17.033019134173834</v>
      </c>
      <c r="E29" s="241">
        <v>1.4767123287671233</v>
      </c>
      <c r="F29" s="241">
        <v>17.615643112479873</v>
      </c>
      <c r="G29" s="130">
        <v>1.4767123287671233</v>
      </c>
      <c r="H29" s="130">
        <v>17.001093714351988</v>
      </c>
      <c r="M29" s="47"/>
      <c r="O29"/>
      <c r="P29"/>
      <c r="Q29"/>
    </row>
    <row r="30" spans="1:17" s="13" customFormat="1" x14ac:dyDescent="0.25">
      <c r="A30" s="130">
        <v>1.64</v>
      </c>
      <c r="B30" s="131">
        <v>15.16</v>
      </c>
      <c r="C30" s="130">
        <v>1.6383561643835616</v>
      </c>
      <c r="D30" s="131">
        <v>16.97068331152094</v>
      </c>
      <c r="E30" s="241">
        <v>1.6383561643835616</v>
      </c>
      <c r="F30" s="241">
        <v>17.544745216782754</v>
      </c>
      <c r="G30" s="130">
        <v>1.6383561643835616</v>
      </c>
      <c r="H30" s="130">
        <v>17.016253888006094</v>
      </c>
      <c r="M30" s="47"/>
      <c r="O30"/>
      <c r="P30"/>
      <c r="Q30"/>
    </row>
    <row r="31" spans="1:17" s="13" customFormat="1" x14ac:dyDescent="0.25">
      <c r="A31" s="130">
        <v>1.64</v>
      </c>
      <c r="B31" s="131">
        <v>15.16</v>
      </c>
      <c r="C31" s="130">
        <v>1.6383561643835616</v>
      </c>
      <c r="D31" s="131">
        <v>16.97068331152094</v>
      </c>
      <c r="E31" s="241">
        <v>1.6383561643835616</v>
      </c>
      <c r="F31" s="241">
        <v>17.544745216782754</v>
      </c>
      <c r="G31" s="130">
        <v>1.6383561643835616</v>
      </c>
      <c r="H31" s="130">
        <v>17.016253888006094</v>
      </c>
      <c r="M31" s="47"/>
      <c r="O31"/>
      <c r="P31"/>
      <c r="Q31"/>
    </row>
    <row r="32" spans="1:17" s="13" customFormat="1" x14ac:dyDescent="0.25">
      <c r="A32" s="130">
        <v>1.71</v>
      </c>
      <c r="B32" s="131">
        <v>15.12</v>
      </c>
      <c r="C32" s="130">
        <v>1.7095890410958905</v>
      </c>
      <c r="D32" s="131">
        <v>16.937759803677821</v>
      </c>
      <c r="E32" s="241">
        <v>1.7095890410958905</v>
      </c>
      <c r="F32" s="241">
        <v>17.506217590519579</v>
      </c>
      <c r="G32" s="130">
        <v>1.7095890410958905</v>
      </c>
      <c r="H32" s="130">
        <v>17.019280897589972</v>
      </c>
      <c r="M32" s="47"/>
      <c r="O32"/>
      <c r="P32"/>
      <c r="Q32"/>
    </row>
    <row r="33" spans="1:17" s="13" customFormat="1" x14ac:dyDescent="0.25">
      <c r="A33" s="130">
        <v>1.73</v>
      </c>
      <c r="B33" s="131">
        <v>15.1</v>
      </c>
      <c r="C33" s="130">
        <v>1.7342465753424658</v>
      </c>
      <c r="D33" s="131">
        <v>16.925695317002052</v>
      </c>
      <c r="E33" s="241">
        <v>1.7342465753424658</v>
      </c>
      <c r="F33" s="241">
        <v>17.491986004359795</v>
      </c>
      <c r="G33" s="130">
        <v>1.7342465753424658</v>
      </c>
      <c r="H33" s="130">
        <v>17.019866229677572</v>
      </c>
      <c r="M33" s="47"/>
      <c r="O33"/>
      <c r="P33"/>
      <c r="Q33"/>
    </row>
    <row r="34" spans="1:17" s="13" customFormat="1" x14ac:dyDescent="0.25">
      <c r="A34" s="130">
        <v>1.81</v>
      </c>
      <c r="B34" s="131">
        <v>15.06</v>
      </c>
      <c r="C34" s="130">
        <v>1.8082191780821917</v>
      </c>
      <c r="D34" s="131">
        <v>16.887641935914345</v>
      </c>
      <c r="E34" s="241">
        <v>1.8082191780821917</v>
      </c>
      <c r="F34" s="241">
        <v>17.446792450098016</v>
      </c>
      <c r="G34" s="130">
        <v>1.8082191780821917</v>
      </c>
      <c r="H34" s="130">
        <v>17.020303056605957</v>
      </c>
      <c r="M34" s="47"/>
      <c r="O34"/>
      <c r="P34"/>
      <c r="Q34"/>
    </row>
    <row r="35" spans="1:17" s="13" customFormat="1" x14ac:dyDescent="0.25">
      <c r="A35" s="130">
        <v>1.82</v>
      </c>
      <c r="B35" s="131">
        <v>15.06</v>
      </c>
      <c r="C35" s="130">
        <v>1.8191780821917809</v>
      </c>
      <c r="D35" s="131">
        <v>16.881782762738062</v>
      </c>
      <c r="E35" s="241">
        <v>1.8191780821917809</v>
      </c>
      <c r="F35" s="241">
        <v>17.439798822201389</v>
      </c>
      <c r="G35" s="130">
        <v>1.8191780821917809</v>
      </c>
      <c r="H35" s="130">
        <v>17.020207915157059</v>
      </c>
      <c r="M35" s="47"/>
      <c r="O35"/>
      <c r="P35"/>
      <c r="Q35"/>
    </row>
    <row r="36" spans="1:17" s="13" customFormat="1" x14ac:dyDescent="0.25">
      <c r="A36" s="130">
        <v>1.86</v>
      </c>
      <c r="B36" s="131">
        <v>15.04</v>
      </c>
      <c r="C36" s="130">
        <v>1.8575342465753424</v>
      </c>
      <c r="D36" s="131">
        <v>16.860859380041404</v>
      </c>
      <c r="E36" s="241">
        <v>1.8575342465753424</v>
      </c>
      <c r="F36" s="241">
        <v>17.414759679628421</v>
      </c>
      <c r="G36" s="130">
        <v>1.8575342465753424</v>
      </c>
      <c r="H36" s="130">
        <v>17.019568528208161</v>
      </c>
      <c r="M36" s="47"/>
      <c r="O36"/>
      <c r="P36"/>
      <c r="Q36"/>
    </row>
    <row r="37" spans="1:17" s="13" customFormat="1" x14ac:dyDescent="0.25">
      <c r="A37" s="130">
        <v>1.88</v>
      </c>
      <c r="B37" s="131">
        <v>15.03</v>
      </c>
      <c r="C37" s="130">
        <v>1.8849315068493151</v>
      </c>
      <c r="D37" s="131">
        <v>16.845536950386975</v>
      </c>
      <c r="E37" s="241">
        <v>1.8849315068493151</v>
      </c>
      <c r="F37" s="241">
        <v>17.396365169612295</v>
      </c>
      <c r="G37" s="130">
        <v>1.8849315068493151</v>
      </c>
      <c r="H37" s="130">
        <v>17.018830505340453</v>
      </c>
      <c r="M37" s="47"/>
      <c r="O37"/>
      <c r="P37"/>
      <c r="Q37"/>
    </row>
    <row r="38" spans="1:17" s="13" customFormat="1" x14ac:dyDescent="0.25">
      <c r="A38" s="130">
        <v>1.92</v>
      </c>
      <c r="B38" s="131">
        <v>15.02</v>
      </c>
      <c r="C38" s="130">
        <v>1.9150684931506849</v>
      </c>
      <c r="D38" s="131">
        <v>16.828341715402861</v>
      </c>
      <c r="E38" s="241">
        <v>1.9150684931506849</v>
      </c>
      <c r="F38" s="241">
        <v>17.375670345602899</v>
      </c>
      <c r="G38" s="130">
        <v>1.9150684931506849</v>
      </c>
      <c r="H38" s="130">
        <v>17.017760142638807</v>
      </c>
      <c r="M38" s="47"/>
      <c r="O38"/>
      <c r="P38"/>
      <c r="Q38"/>
    </row>
    <row r="39" spans="1:17" s="13" customFormat="1" x14ac:dyDescent="0.25">
      <c r="A39" s="130">
        <v>1.93</v>
      </c>
      <c r="B39" s="131">
        <v>15.01</v>
      </c>
      <c r="C39" s="130">
        <v>1.9342465753424658</v>
      </c>
      <c r="D39" s="131">
        <v>16.817222978022038</v>
      </c>
      <c r="E39" s="241">
        <v>1.9342465753424658</v>
      </c>
      <c r="F39" s="241">
        <v>17.362261923607925</v>
      </c>
      <c r="G39" s="130">
        <v>1.9342465753424658</v>
      </c>
      <c r="H39" s="130">
        <v>17.016943144415819</v>
      </c>
      <c r="M39" s="47"/>
      <c r="O39"/>
      <c r="P39"/>
      <c r="Q39"/>
    </row>
    <row r="40" spans="1:17" s="13" customFormat="1" x14ac:dyDescent="0.25">
      <c r="A40" s="130">
        <v>1.97</v>
      </c>
      <c r="B40" s="131">
        <v>14.99</v>
      </c>
      <c r="C40" s="130">
        <v>1.9726027397260273</v>
      </c>
      <c r="D40" s="131">
        <v>16.794598387904202</v>
      </c>
      <c r="E40" s="241">
        <v>1.9726027397260273</v>
      </c>
      <c r="F40" s="241">
        <v>17.334919306721773</v>
      </c>
      <c r="G40" s="130">
        <v>1.9726027397260273</v>
      </c>
      <c r="H40" s="130">
        <v>17.015005459417143</v>
      </c>
      <c r="M40" s="47"/>
      <c r="O40"/>
      <c r="P40"/>
      <c r="Q40"/>
    </row>
    <row r="41" spans="1:17" s="13" customFormat="1" x14ac:dyDescent="0.25">
      <c r="A41" s="130">
        <v>2.12</v>
      </c>
      <c r="B41" s="131">
        <v>14.94</v>
      </c>
      <c r="C41" s="130">
        <v>2.117808219178082</v>
      </c>
      <c r="D41" s="131">
        <v>16.70490263143687</v>
      </c>
      <c r="E41" s="241">
        <v>2.117808219178082</v>
      </c>
      <c r="F41" s="241">
        <v>17.22588483144165</v>
      </c>
      <c r="G41" s="130">
        <v>2.117808219178082</v>
      </c>
      <c r="H41" s="130">
        <v>17.004349642375804</v>
      </c>
      <c r="M41" s="47"/>
      <c r="O41"/>
      <c r="P41"/>
      <c r="Q41"/>
    </row>
    <row r="42" spans="1:17" s="13" customFormat="1" x14ac:dyDescent="0.25">
      <c r="A42" s="130">
        <v>2.4</v>
      </c>
      <c r="B42" s="131">
        <v>14.85</v>
      </c>
      <c r="C42" s="130">
        <v>2.4</v>
      </c>
      <c r="D42" s="131">
        <v>16.517901296989045</v>
      </c>
      <c r="E42" s="241">
        <v>2.4</v>
      </c>
      <c r="F42" s="241">
        <v>16.996380351749618</v>
      </c>
      <c r="G42" s="130">
        <v>2.4</v>
      </c>
      <c r="H42" s="130">
        <v>16.971762652528778</v>
      </c>
      <c r="M42" s="47"/>
      <c r="O42"/>
      <c r="P42"/>
      <c r="Q42"/>
    </row>
    <row r="43" spans="1:17" s="13" customFormat="1" x14ac:dyDescent="0.25">
      <c r="A43" s="130">
        <v>2.46</v>
      </c>
      <c r="B43" s="131">
        <v>14.83</v>
      </c>
      <c r="C43" s="130">
        <v>2.4575342465753423</v>
      </c>
      <c r="D43" s="131">
        <v>16.478516598276727</v>
      </c>
      <c r="E43" s="241">
        <v>2.4575342465753423</v>
      </c>
      <c r="F43" s="241">
        <v>16.947784675007593</v>
      </c>
      <c r="G43" s="130">
        <v>2.4575342465753423</v>
      </c>
      <c r="H43" s="130">
        <v>16.963648369741801</v>
      </c>
      <c r="M43" s="47"/>
      <c r="O43"/>
      <c r="P43"/>
      <c r="Q43"/>
    </row>
    <row r="44" spans="1:17" s="13" customFormat="1" x14ac:dyDescent="0.25">
      <c r="A44" s="130">
        <v>2.5499999999999998</v>
      </c>
      <c r="B44" s="131">
        <v>14.81</v>
      </c>
      <c r="C44" s="130">
        <v>2.5452054794520547</v>
      </c>
      <c r="D44" s="131">
        <v>16.418058281605653</v>
      </c>
      <c r="E44" s="241">
        <v>2.5452054794520547</v>
      </c>
      <c r="F44" s="241">
        <v>16.873055037443741</v>
      </c>
      <c r="G44" s="130">
        <v>2.5452054794520547</v>
      </c>
      <c r="H44" s="130">
        <v>16.950545308728614</v>
      </c>
      <c r="M44" s="47"/>
      <c r="O44"/>
      <c r="P44"/>
      <c r="Q44"/>
    </row>
    <row r="45" spans="1:17" s="13" customFormat="1" x14ac:dyDescent="0.25">
      <c r="A45" s="130">
        <v>2.6</v>
      </c>
      <c r="B45" s="131">
        <v>14.8</v>
      </c>
      <c r="C45" s="130">
        <v>2.6</v>
      </c>
      <c r="D45" s="131">
        <v>16.380090619913858</v>
      </c>
      <c r="E45" s="241">
        <v>2.6</v>
      </c>
      <c r="F45" s="241">
        <v>16.826052429139772</v>
      </c>
      <c r="G45" s="130">
        <v>2.6</v>
      </c>
      <c r="H45" s="130">
        <v>16.94195718610283</v>
      </c>
      <c r="M45" s="47"/>
      <c r="O45"/>
      <c r="P45"/>
      <c r="Q45"/>
    </row>
    <row r="46" spans="1:17" s="13" customFormat="1" x14ac:dyDescent="0.25">
      <c r="A46" s="130">
        <v>2.68</v>
      </c>
      <c r="B46" s="131">
        <v>14.78</v>
      </c>
      <c r="C46" s="130">
        <v>2.6849315068493151</v>
      </c>
      <c r="D46" s="131">
        <v>16.321106879196236</v>
      </c>
      <c r="E46" s="241">
        <v>2.6849315068493151</v>
      </c>
      <c r="F46" s="241">
        <v>16.75293467475807</v>
      </c>
      <c r="G46" s="130">
        <v>2.6849315068493151</v>
      </c>
      <c r="H46" s="130">
        <v>16.928125094404468</v>
      </c>
      <c r="M46" s="47"/>
      <c r="O46"/>
      <c r="P46"/>
      <c r="Q46"/>
    </row>
    <row r="47" spans="1:17" s="13" customFormat="1" x14ac:dyDescent="0.25">
      <c r="A47" s="130">
        <v>2.71</v>
      </c>
      <c r="B47" s="131">
        <v>14.77</v>
      </c>
      <c r="C47" s="130">
        <v>2.7095890410958905</v>
      </c>
      <c r="D47" s="131">
        <v>16.303973330064238</v>
      </c>
      <c r="E47" s="241">
        <v>2.7095890410958905</v>
      </c>
      <c r="F47" s="241">
        <v>16.731674995049374</v>
      </c>
      <c r="G47" s="130">
        <v>2.7095890410958905</v>
      </c>
      <c r="H47" s="130">
        <v>16.924003823225032</v>
      </c>
      <c r="M47" s="47"/>
      <c r="O47"/>
      <c r="P47"/>
      <c r="Q47"/>
    </row>
    <row r="48" spans="1:17" s="13" customFormat="1" x14ac:dyDescent="0.25">
      <c r="A48" s="130">
        <v>2.72</v>
      </c>
      <c r="B48" s="131">
        <v>14.77</v>
      </c>
      <c r="C48" s="130">
        <v>2.7205479452054795</v>
      </c>
      <c r="D48" s="131">
        <v>16.296359192418208</v>
      </c>
      <c r="E48" s="241">
        <v>2.7205479452054795</v>
      </c>
      <c r="F48" s="241">
        <v>16.722224424125631</v>
      </c>
      <c r="G48" s="130">
        <v>2.7205479452054795</v>
      </c>
      <c r="H48" s="130">
        <v>16.922158212127215</v>
      </c>
      <c r="M48" s="47"/>
      <c r="O48"/>
      <c r="P48"/>
      <c r="Q48"/>
    </row>
    <row r="49" spans="1:17" s="13" customFormat="1" x14ac:dyDescent="0.25">
      <c r="A49" s="130">
        <v>2.79</v>
      </c>
      <c r="B49" s="131">
        <v>14.75</v>
      </c>
      <c r="C49" s="130">
        <v>2.7917808219178082</v>
      </c>
      <c r="D49" s="131">
        <v>16.24690495234924</v>
      </c>
      <c r="E49" s="241">
        <v>2.7917808219178082</v>
      </c>
      <c r="F49" s="241">
        <v>16.660802874345237</v>
      </c>
      <c r="G49" s="130">
        <v>2.7917808219178082</v>
      </c>
      <c r="H49" s="130">
        <v>16.909969027928717</v>
      </c>
      <c r="M49" s="47"/>
      <c r="O49"/>
      <c r="P49"/>
      <c r="Q49"/>
    </row>
    <row r="50" spans="1:17" s="13" customFormat="1" x14ac:dyDescent="0.25">
      <c r="A50" s="62">
        <v>2.93</v>
      </c>
      <c r="B50" s="36">
        <v>14.73</v>
      </c>
      <c r="C50" s="62">
        <v>2.9260273972602739</v>
      </c>
      <c r="D50" s="36">
        <v>16.154107090169401</v>
      </c>
      <c r="E50" s="241">
        <v>2.9260273972602739</v>
      </c>
      <c r="F50" s="241">
        <v>16.545381664203273</v>
      </c>
      <c r="G50" s="130">
        <v>2.9260273972602739</v>
      </c>
      <c r="H50" s="130">
        <v>16.88623336359878</v>
      </c>
      <c r="I50" s="132"/>
      <c r="M50" s="47"/>
      <c r="O50"/>
      <c r="P50"/>
      <c r="Q50"/>
    </row>
    <row r="51" spans="1:17" s="13" customFormat="1" x14ac:dyDescent="0.25">
      <c r="A51" s="62">
        <v>3</v>
      </c>
      <c r="B51" s="36">
        <v>14.71</v>
      </c>
      <c r="C51" s="62">
        <v>2.9972602739726026</v>
      </c>
      <c r="D51" s="36">
        <v>16.105219589141196</v>
      </c>
      <c r="E51" s="241">
        <v>2.9972602739726026</v>
      </c>
      <c r="F51" s="241">
        <v>16.484498233740187</v>
      </c>
      <c r="G51" s="130">
        <v>2.9972602739726026</v>
      </c>
      <c r="H51" s="130">
        <v>16.873322870371908</v>
      </c>
      <c r="I51" s="132"/>
      <c r="M51" s="47"/>
      <c r="O51"/>
      <c r="P51"/>
      <c r="Q51"/>
    </row>
    <row r="52" spans="1:17" s="13" customFormat="1" x14ac:dyDescent="0.25">
      <c r="A52" s="62">
        <v>3.01</v>
      </c>
      <c r="B52" s="36">
        <v>14.71</v>
      </c>
      <c r="C52" s="62">
        <v>3.010958904109589</v>
      </c>
      <c r="D52" s="36">
        <v>16.095853840542084</v>
      </c>
      <c r="E52" s="241">
        <v>3.010958904109589</v>
      </c>
      <c r="F52" s="241">
        <v>16.47282878269516</v>
      </c>
      <c r="G52" s="130">
        <v>3.010958904109589</v>
      </c>
      <c r="H52" s="130">
        <v>16.870820062357428</v>
      </c>
      <c r="I52" s="132"/>
      <c r="M52" s="47"/>
      <c r="O52"/>
      <c r="P52"/>
      <c r="Q52"/>
    </row>
    <row r="53" spans="1:17" s="13" customFormat="1" x14ac:dyDescent="0.25">
      <c r="A53" s="62">
        <v>3.02</v>
      </c>
      <c r="B53" s="36">
        <v>14.71</v>
      </c>
      <c r="C53" s="62">
        <v>3.0246575342465754</v>
      </c>
      <c r="D53" s="36">
        <v>16.086500619695432</v>
      </c>
      <c r="E53" s="241">
        <v>3.0246575342465754</v>
      </c>
      <c r="F53" s="241">
        <v>16.461173231447734</v>
      </c>
      <c r="G53" s="130">
        <v>3.0246575342465754</v>
      </c>
      <c r="H53" s="130">
        <v>16.868311480813048</v>
      </c>
      <c r="I53" s="132"/>
      <c r="M53" s="47"/>
      <c r="O53"/>
      <c r="P53"/>
      <c r="Q53"/>
    </row>
    <row r="54" spans="1:17" s="13" customFormat="1" x14ac:dyDescent="0.25">
      <c r="A54" s="62">
        <v>3.09</v>
      </c>
      <c r="B54" s="36">
        <v>14.7</v>
      </c>
      <c r="C54" s="62">
        <v>3.0904109589041098</v>
      </c>
      <c r="D54" s="36">
        <v>16.041791973884976</v>
      </c>
      <c r="E54" s="241">
        <v>3.0904109589041098</v>
      </c>
      <c r="F54" s="241">
        <v>16.405436657037754</v>
      </c>
      <c r="G54" s="130">
        <v>3.0904109589041098</v>
      </c>
      <c r="H54" s="130">
        <v>16.856198441574776</v>
      </c>
      <c r="I54" s="132"/>
      <c r="M54" s="47"/>
      <c r="O54"/>
      <c r="P54"/>
      <c r="Q54"/>
    </row>
    <row r="55" spans="1:17" s="13" customFormat="1" x14ac:dyDescent="0.25">
      <c r="A55" s="62">
        <v>3.11</v>
      </c>
      <c r="B55" s="36">
        <v>14.69</v>
      </c>
      <c r="C55" s="62">
        <v>3.1123287671232878</v>
      </c>
      <c r="D55" s="36">
        <v>16.026962539727265</v>
      </c>
      <c r="E55" s="241">
        <v>3.1123287671232878</v>
      </c>
      <c r="F55" s="241">
        <v>16.386941391009358</v>
      </c>
      <c r="G55" s="130">
        <v>3.1123287671232878</v>
      </c>
      <c r="H55" s="130">
        <v>16.852137615485031</v>
      </c>
      <c r="I55" s="132"/>
      <c r="M55" s="47"/>
      <c r="O55"/>
      <c r="P55"/>
      <c r="Q55"/>
    </row>
    <row r="56" spans="1:17" s="13" customFormat="1" x14ac:dyDescent="0.25">
      <c r="A56" s="62">
        <v>3.36</v>
      </c>
      <c r="B56" s="36">
        <v>14.66</v>
      </c>
      <c r="C56" s="62">
        <v>3.3561643835616439</v>
      </c>
      <c r="D56" s="36">
        <v>15.864911354288203</v>
      </c>
      <c r="E56" s="241">
        <v>3.3561643835616439</v>
      </c>
      <c r="F56" s="241">
        <v>16.184602631333679</v>
      </c>
      <c r="G56" s="130">
        <v>3.3561643835616439</v>
      </c>
      <c r="H56" s="130">
        <v>16.806502559957792</v>
      </c>
      <c r="I56" s="132"/>
      <c r="M56" s="47"/>
      <c r="O56"/>
      <c r="P56"/>
      <c r="Q56"/>
    </row>
    <row r="57" spans="1:17" s="13" customFormat="1" x14ac:dyDescent="0.25">
      <c r="A57" s="62">
        <v>3.48</v>
      </c>
      <c r="B57" s="36">
        <v>14.64</v>
      </c>
      <c r="C57" s="62">
        <v>3.484931506849315</v>
      </c>
      <c r="D57" s="36">
        <v>15.781820491093445</v>
      </c>
      <c r="E57" s="241">
        <v>3.484931506849315</v>
      </c>
      <c r="F57" s="241">
        <v>16.080713558728021</v>
      </c>
      <c r="G57" s="130">
        <v>3.484931506849315</v>
      </c>
      <c r="H57" s="130">
        <v>16.782305919906303</v>
      </c>
      <c r="I57" s="132"/>
      <c r="M57" s="47"/>
      <c r="O57"/>
      <c r="P57"/>
      <c r="Q57"/>
    </row>
    <row r="58" spans="1:17" s="13" customFormat="1" x14ac:dyDescent="0.25">
      <c r="A58" s="62">
        <v>3.5</v>
      </c>
      <c r="B58" s="36">
        <v>14.64</v>
      </c>
      <c r="C58" s="62">
        <v>3.5013698630136987</v>
      </c>
      <c r="D58" s="36">
        <v>15.771349619248642</v>
      </c>
      <c r="E58" s="241">
        <v>3.5013698630136987</v>
      </c>
      <c r="F58" s="241">
        <v>16.067615859677687</v>
      </c>
      <c r="G58" s="130">
        <v>3.5013698630136987</v>
      </c>
      <c r="H58" s="130">
        <v>16.779222392947759</v>
      </c>
      <c r="I58" s="132"/>
      <c r="M58" s="47"/>
      <c r="O58"/>
      <c r="P58"/>
      <c r="Q58"/>
    </row>
    <row r="59" spans="1:17" s="13" customFormat="1" x14ac:dyDescent="0.25">
      <c r="A59" s="62">
        <v>3.85</v>
      </c>
      <c r="B59" s="36">
        <v>14.6</v>
      </c>
      <c r="C59" s="62">
        <v>3.8547945205479452</v>
      </c>
      <c r="D59" s="36">
        <v>15.554288268200933</v>
      </c>
      <c r="E59" s="241">
        <v>3.8547945205479452</v>
      </c>
      <c r="F59" s="241">
        <v>15.795846565861371</v>
      </c>
      <c r="G59" s="130">
        <v>3.8547945205479452</v>
      </c>
      <c r="H59" s="130">
        <v>16.713767667410416</v>
      </c>
      <c r="I59" s="132"/>
      <c r="M59" s="47"/>
      <c r="O59"/>
      <c r="P59"/>
      <c r="Q59"/>
    </row>
    <row r="60" spans="1:17" s="13" customFormat="1" x14ac:dyDescent="0.25">
      <c r="A60" s="62">
        <v>3.92</v>
      </c>
      <c r="B60" s="36">
        <v>14.59</v>
      </c>
      <c r="C60" s="62">
        <v>3.9178082191780823</v>
      </c>
      <c r="D60" s="36">
        <v>15.517275896952288</v>
      </c>
      <c r="E60" s="241">
        <v>3.9178082191780823</v>
      </c>
      <c r="F60" s="241">
        <v>15.749463403353946</v>
      </c>
      <c r="G60" s="130">
        <v>3.9178082191780823</v>
      </c>
      <c r="H60" s="130">
        <v>16.702342383219126</v>
      </c>
      <c r="I60" s="132"/>
      <c r="M60" s="47"/>
      <c r="O60"/>
      <c r="P60"/>
      <c r="Q60"/>
    </row>
    <row r="61" spans="1:17" s="13" customFormat="1" x14ac:dyDescent="0.25">
      <c r="A61" s="62">
        <v>4.0199999999999996</v>
      </c>
      <c r="B61" s="36">
        <v>14.58</v>
      </c>
      <c r="C61" s="62">
        <v>4.0191780821917806</v>
      </c>
      <c r="D61" s="36">
        <v>15.458840010986385</v>
      </c>
      <c r="E61" s="241">
        <v>4.0191780821917806</v>
      </c>
      <c r="F61" s="241">
        <v>15.67621143447473</v>
      </c>
      <c r="G61" s="130">
        <v>4.0191780821917806</v>
      </c>
      <c r="H61" s="130">
        <v>16.68416428251296</v>
      </c>
      <c r="I61" s="132"/>
      <c r="M61" s="47"/>
      <c r="O61"/>
      <c r="P61"/>
      <c r="Q61"/>
    </row>
    <row r="62" spans="1:17" s="13" customFormat="1" x14ac:dyDescent="0.25">
      <c r="A62" s="62">
        <v>4.08</v>
      </c>
      <c r="B62" s="36">
        <v>14.57</v>
      </c>
      <c r="C62" s="62">
        <v>4.0767123287671234</v>
      </c>
      <c r="D62" s="36">
        <v>15.426284055797691</v>
      </c>
      <c r="E62" s="241">
        <v>4.0767123287671234</v>
      </c>
      <c r="F62" s="241">
        <v>15.635390516681301</v>
      </c>
      <c r="G62" s="130">
        <v>4.0767123287671234</v>
      </c>
      <c r="H62" s="130">
        <v>16.673965956903892</v>
      </c>
      <c r="I62" s="132"/>
      <c r="M62" s="47"/>
      <c r="O62"/>
      <c r="P62"/>
      <c r="Q62"/>
    </row>
    <row r="63" spans="1:17" s="13" customFormat="1" x14ac:dyDescent="0.25">
      <c r="A63" s="62">
        <v>4.1399999999999997</v>
      </c>
      <c r="B63" s="36">
        <v>14.57</v>
      </c>
      <c r="C63" s="62">
        <v>4.1369863013698627</v>
      </c>
      <c r="D63" s="36">
        <v>15.392653393488676</v>
      </c>
      <c r="E63" s="241">
        <v>4.1369863013698627</v>
      </c>
      <c r="F63" s="241">
        <v>15.593214598141758</v>
      </c>
      <c r="G63" s="130">
        <v>4.1369863013698627</v>
      </c>
      <c r="H63" s="130">
        <v>16.663379962583868</v>
      </c>
      <c r="I63" s="132"/>
      <c r="M63" s="47"/>
      <c r="O63"/>
      <c r="P63"/>
      <c r="Q63"/>
    </row>
    <row r="64" spans="1:17" s="13" customFormat="1" x14ac:dyDescent="0.25">
      <c r="A64" s="62">
        <v>4.1500000000000004</v>
      </c>
      <c r="B64" s="36">
        <v>14.57</v>
      </c>
      <c r="C64" s="62">
        <v>4.1452054794520548</v>
      </c>
      <c r="D64" s="36">
        <v>15.388105123686469</v>
      </c>
      <c r="E64" s="241">
        <v>4.1452054794520548</v>
      </c>
      <c r="F64" s="241">
        <v>15.587510092122692</v>
      </c>
      <c r="G64" s="130">
        <v>4.1452054794520548</v>
      </c>
      <c r="H64" s="130">
        <v>16.661944410427033</v>
      </c>
      <c r="I64" s="132"/>
      <c r="M64" s="47"/>
      <c r="O64"/>
      <c r="P64"/>
      <c r="Q64"/>
    </row>
    <row r="65" spans="1:17" s="13" customFormat="1" x14ac:dyDescent="0.25">
      <c r="A65" s="62">
        <v>4.1900000000000004</v>
      </c>
      <c r="B65" s="36">
        <v>14.56</v>
      </c>
      <c r="C65" s="62">
        <v>4.1917808219178081</v>
      </c>
      <c r="D65" s="36">
        <v>15.362502613379259</v>
      </c>
      <c r="E65" s="241">
        <v>4.1917808219178081</v>
      </c>
      <c r="F65" s="241">
        <v>15.555396641053211</v>
      </c>
      <c r="G65" s="130">
        <v>4.1917808219178081</v>
      </c>
      <c r="H65" s="130">
        <v>16.653846700335183</v>
      </c>
      <c r="I65" s="132"/>
      <c r="M65" s="47"/>
      <c r="O65"/>
      <c r="P65"/>
      <c r="Q65"/>
    </row>
    <row r="66" spans="1:17" s="13" customFormat="1" x14ac:dyDescent="0.25">
      <c r="A66" s="62">
        <v>4.3499999999999996</v>
      </c>
      <c r="B66" s="36">
        <v>14.55</v>
      </c>
      <c r="C66" s="62">
        <v>4.3506849315068497</v>
      </c>
      <c r="D66" s="36">
        <v>15.277336042067734</v>
      </c>
      <c r="E66" s="241">
        <v>4.3506849315068497</v>
      </c>
      <c r="F66" s="241">
        <v>15.448543734215537</v>
      </c>
      <c r="G66" s="130">
        <v>4.3506849315068497</v>
      </c>
      <c r="H66" s="130">
        <v>16.626711133394934</v>
      </c>
      <c r="I66" s="132"/>
      <c r="M66" s="47"/>
      <c r="O66"/>
      <c r="P66"/>
      <c r="Q66"/>
    </row>
    <row r="67" spans="1:17" s="13" customFormat="1" x14ac:dyDescent="0.25">
      <c r="A67" s="62">
        <v>4.3600000000000003</v>
      </c>
      <c r="B67" s="36">
        <v>14.55</v>
      </c>
      <c r="C67" s="62">
        <v>4.3643835616438356</v>
      </c>
      <c r="D67" s="36">
        <v>15.270151582858759</v>
      </c>
      <c r="E67" s="241">
        <v>4.3643835616438356</v>
      </c>
      <c r="F67" s="241">
        <v>15.439528033803152</v>
      </c>
      <c r="G67" s="130">
        <v>4.3643835616438356</v>
      </c>
      <c r="H67" s="130">
        <v>16.624408615493259</v>
      </c>
      <c r="I67" s="132"/>
      <c r="M67" s="47"/>
      <c r="O67"/>
      <c r="P67"/>
      <c r="Q67"/>
    </row>
    <row r="68" spans="1:17" s="13" customFormat="1" x14ac:dyDescent="0.25">
      <c r="A68" s="62">
        <v>4.4400000000000004</v>
      </c>
      <c r="B68" s="36">
        <v>14.54</v>
      </c>
      <c r="C68" s="62">
        <v>4.441095890410959</v>
      </c>
      <c r="D68" s="36">
        <v>15.230377592914323</v>
      </c>
      <c r="E68" s="241">
        <v>4.441095890410959</v>
      </c>
      <c r="F68" s="241">
        <v>15.389611288665982</v>
      </c>
      <c r="G68" s="130">
        <v>4.441095890410959</v>
      </c>
      <c r="H68" s="130">
        <v>16.611625465371983</v>
      </c>
      <c r="I68" s="132"/>
      <c r="M68" s="47"/>
      <c r="O68"/>
      <c r="P68"/>
      <c r="Q68"/>
    </row>
    <row r="69" spans="1:17" s="13" customFormat="1" x14ac:dyDescent="0.25">
      <c r="A69" s="62">
        <v>4.68</v>
      </c>
      <c r="B69" s="36">
        <v>14.52</v>
      </c>
      <c r="C69" s="62">
        <v>4.6794520547945204</v>
      </c>
      <c r="D69" s="36">
        <v>15.111702455053667</v>
      </c>
      <c r="E69" s="241">
        <v>4.6794520547945204</v>
      </c>
      <c r="F69" s="241">
        <v>15.240628810762402</v>
      </c>
      <c r="G69" s="130">
        <v>4.6794520547945204</v>
      </c>
      <c r="H69" s="130">
        <v>16.573139267820558</v>
      </c>
      <c r="I69" s="132"/>
      <c r="M69" s="47"/>
      <c r="O69"/>
      <c r="P69"/>
      <c r="Q69"/>
    </row>
    <row r="70" spans="1:17" s="13" customFormat="1" x14ac:dyDescent="0.25">
      <c r="A70" s="62">
        <v>4.68</v>
      </c>
      <c r="B70" s="36">
        <v>14.52</v>
      </c>
      <c r="C70" s="62">
        <v>4.6821917808219178</v>
      </c>
      <c r="D70" s="36">
        <v>15.110380929739421</v>
      </c>
      <c r="E70" s="241">
        <v>4.6821917808219178</v>
      </c>
      <c r="F70" s="241">
        <v>15.238969455137941</v>
      </c>
      <c r="G70" s="130">
        <v>4.6821917808219178</v>
      </c>
      <c r="H70" s="130">
        <v>16.572707942558516</v>
      </c>
      <c r="I70" s="132"/>
      <c r="M70" s="47"/>
      <c r="O70"/>
      <c r="P70"/>
      <c r="Q70"/>
    </row>
    <row r="71" spans="1:17" s="13" customFormat="1" x14ac:dyDescent="0.25">
      <c r="A71" s="62">
        <v>4.76</v>
      </c>
      <c r="B71" s="36">
        <v>14.52</v>
      </c>
      <c r="C71" s="62">
        <v>4.7616438356164386</v>
      </c>
      <c r="D71" s="36">
        <v>15.072470346165323</v>
      </c>
      <c r="E71" s="241">
        <v>4.7616438356164386</v>
      </c>
      <c r="F71" s="241">
        <v>15.191364655274731</v>
      </c>
      <c r="G71" s="130">
        <v>4.7616438356164386</v>
      </c>
      <c r="H71" s="130">
        <v>16.560309991383647</v>
      </c>
      <c r="I71" s="132"/>
      <c r="M71" s="47"/>
      <c r="O71"/>
      <c r="P71"/>
      <c r="Q71"/>
    </row>
    <row r="72" spans="1:17" s="13" customFormat="1" x14ac:dyDescent="0.25">
      <c r="A72" s="62">
        <v>4.8</v>
      </c>
      <c r="B72" s="36">
        <v>14.51</v>
      </c>
      <c r="C72" s="62">
        <v>4.8027397260273972</v>
      </c>
      <c r="D72" s="36">
        <v>15.053172949106465</v>
      </c>
      <c r="E72" s="241">
        <v>4.8027397260273972</v>
      </c>
      <c r="F72" s="241">
        <v>15.167130607218038</v>
      </c>
      <c r="G72" s="130">
        <v>4.8027397260273972</v>
      </c>
      <c r="H72" s="130">
        <v>16.553981279585873</v>
      </c>
      <c r="I72" s="132"/>
      <c r="M72" s="47"/>
      <c r="O72"/>
      <c r="P72"/>
      <c r="Q72"/>
    </row>
    <row r="73" spans="1:17" s="13" customFormat="1" x14ac:dyDescent="0.25">
      <c r="A73" s="62">
        <v>4.84</v>
      </c>
      <c r="B73" s="36">
        <v>14.51</v>
      </c>
      <c r="C73" s="62">
        <v>4.8410958904109593</v>
      </c>
      <c r="D73" s="36">
        <v>15.035351810370701</v>
      </c>
      <c r="E73" s="241">
        <v>4.8410958904109593</v>
      </c>
      <c r="F73" s="241">
        <v>15.14474929534202</v>
      </c>
      <c r="G73" s="130">
        <v>4.8410958904109593</v>
      </c>
      <c r="H73" s="130">
        <v>16.548126279944576</v>
      </c>
      <c r="I73" s="132"/>
      <c r="M73" s="47"/>
      <c r="O73"/>
      <c r="P73"/>
      <c r="Q73"/>
    </row>
    <row r="74" spans="1:17" s="13" customFormat="1" x14ac:dyDescent="0.25">
      <c r="A74" s="62">
        <v>5.25</v>
      </c>
      <c r="B74" s="36">
        <v>14.48</v>
      </c>
      <c r="C74" s="62">
        <v>5.2547945205479456</v>
      </c>
      <c r="D74" s="36">
        <v>14.854393605244276</v>
      </c>
      <c r="E74" s="241">
        <v>5.2547945205479456</v>
      </c>
      <c r="F74" s="241">
        <v>14.917431078741682</v>
      </c>
      <c r="G74" s="130">
        <v>5.2547945205479456</v>
      </c>
      <c r="H74" s="130">
        <v>16.488145659235908</v>
      </c>
      <c r="I74" s="132"/>
      <c r="M74" s="47"/>
      <c r="O74"/>
      <c r="P74"/>
      <c r="Q74"/>
    </row>
    <row r="75" spans="1:17" s="13" customFormat="1" x14ac:dyDescent="0.25">
      <c r="A75" s="62">
        <v>5.27</v>
      </c>
      <c r="B75" s="36">
        <v>14.48</v>
      </c>
      <c r="C75" s="62">
        <v>5.2712328767123289</v>
      </c>
      <c r="D75" s="36">
        <v>14.847613959789285</v>
      </c>
      <c r="E75" s="241">
        <v>5.2712328767123289</v>
      </c>
      <c r="F75" s="241">
        <v>14.908912857991918</v>
      </c>
      <c r="G75" s="130">
        <v>5.2712328767123289</v>
      </c>
      <c r="H75" s="130">
        <v>16.485881033972415</v>
      </c>
      <c r="I75" s="132"/>
      <c r="M75" s="47"/>
      <c r="O75"/>
      <c r="P75"/>
      <c r="Q75"/>
    </row>
    <row r="76" spans="1:17" s="13" customFormat="1" x14ac:dyDescent="0.25">
      <c r="A76" s="62">
        <v>5.27</v>
      </c>
      <c r="B76" s="36">
        <v>14.48</v>
      </c>
      <c r="C76" s="62">
        <v>5.2712328767123289</v>
      </c>
      <c r="D76" s="36">
        <v>14.847613959789285</v>
      </c>
      <c r="E76" s="241">
        <v>5.2712328767123289</v>
      </c>
      <c r="F76" s="241">
        <v>14.908912857991918</v>
      </c>
      <c r="G76" s="130">
        <v>5.2712328767123289</v>
      </c>
      <c r="H76" s="130">
        <v>16.485881033972415</v>
      </c>
      <c r="I76" s="132"/>
      <c r="M76" s="47"/>
      <c r="O76"/>
      <c r="P76"/>
      <c r="Q76"/>
    </row>
    <row r="77" spans="1:17" s="13" customFormat="1" x14ac:dyDescent="0.25">
      <c r="A77" s="62">
        <v>5.33</v>
      </c>
      <c r="B77" s="36">
        <v>14.48</v>
      </c>
      <c r="C77" s="62">
        <v>5.3260273972602743</v>
      </c>
      <c r="D77" s="36">
        <v>14.825233077710154</v>
      </c>
      <c r="E77" s="241">
        <v>5.3260273972602743</v>
      </c>
      <c r="F77" s="241">
        <v>14.880791886024024</v>
      </c>
      <c r="G77" s="130">
        <v>5.3260273972602743</v>
      </c>
      <c r="H77" s="130">
        <v>16.478396768766814</v>
      </c>
      <c r="I77" s="132"/>
      <c r="M77" s="47"/>
      <c r="O77"/>
      <c r="P77"/>
      <c r="Q77"/>
    </row>
    <row r="78" spans="1:17" s="13" customFormat="1" x14ac:dyDescent="0.25">
      <c r="A78" s="133">
        <v>5.35</v>
      </c>
      <c r="B78" s="133">
        <v>14.48</v>
      </c>
      <c r="C78" s="36">
        <v>5.3506849315068497</v>
      </c>
      <c r="D78" s="36">
        <v>14.815270171829354</v>
      </c>
      <c r="E78" s="241">
        <v>5.3506849315068497</v>
      </c>
      <c r="F78" s="241">
        <v>14.868273418134459</v>
      </c>
      <c r="G78" s="130">
        <v>5.3506849315068497</v>
      </c>
      <c r="H78" s="130">
        <v>16.475061080650089</v>
      </c>
      <c r="I78" s="132"/>
      <c r="M78" s="47"/>
      <c r="O78"/>
      <c r="P78"/>
      <c r="Q78"/>
    </row>
    <row r="79" spans="1:17" s="13" customFormat="1" x14ac:dyDescent="0.25">
      <c r="A79" s="133">
        <v>5.36</v>
      </c>
      <c r="B79" s="133">
        <v>14.48</v>
      </c>
      <c r="C79" s="36">
        <v>5.3616438356164382</v>
      </c>
      <c r="D79" s="36">
        <v>14.810863659871188</v>
      </c>
      <c r="E79" s="241">
        <v>5.3616438356164382</v>
      </c>
      <c r="F79" s="241">
        <v>14.862736536081499</v>
      </c>
      <c r="G79" s="130">
        <v>5.3616438356164382</v>
      </c>
      <c r="H79" s="130">
        <v>16.473584947626783</v>
      </c>
      <c r="I79" s="132"/>
      <c r="M79" s="47"/>
      <c r="O79"/>
      <c r="P79"/>
      <c r="Q79"/>
    </row>
    <row r="80" spans="1:17" s="13" customFormat="1" x14ac:dyDescent="0.25">
      <c r="A80" s="133">
        <v>5.59</v>
      </c>
      <c r="B80" s="133">
        <v>14.47</v>
      </c>
      <c r="C80" s="36">
        <v>5.5890410958904111</v>
      </c>
      <c r="D80" s="36">
        <v>14.722338040490568</v>
      </c>
      <c r="E80" s="241">
        <v>5.5890410958904111</v>
      </c>
      <c r="F80" s="241">
        <v>14.751494324126124</v>
      </c>
      <c r="G80" s="130">
        <v>5.5890410958904111</v>
      </c>
      <c r="H80" s="130">
        <v>16.443831413295307</v>
      </c>
      <c r="I80" s="132"/>
      <c r="M80" s="47"/>
      <c r="O80"/>
      <c r="P80"/>
      <c r="Q80"/>
    </row>
    <row r="81" spans="1:17" s="13" customFormat="1" x14ac:dyDescent="0.25">
      <c r="A81" s="133">
        <v>5.92</v>
      </c>
      <c r="B81" s="133">
        <v>14.45</v>
      </c>
      <c r="C81" s="36">
        <v>5.9150684931506845</v>
      </c>
      <c r="D81" s="36">
        <v>14.604610315021116</v>
      </c>
      <c r="E81" s="241">
        <v>5.9150684931506845</v>
      </c>
      <c r="F81" s="241">
        <v>14.60353813858819</v>
      </c>
      <c r="G81" s="130">
        <v>5.9150684931506845</v>
      </c>
      <c r="H81" s="130">
        <v>16.403993635176239</v>
      </c>
      <c r="I81" s="132"/>
      <c r="M81" s="47"/>
      <c r="O81"/>
      <c r="P81"/>
      <c r="Q81"/>
    </row>
    <row r="82" spans="1:17" s="13" customFormat="1" x14ac:dyDescent="0.25">
      <c r="A82" s="133">
        <v>6.2</v>
      </c>
      <c r="B82" s="133">
        <v>14.44</v>
      </c>
      <c r="C82" s="36">
        <v>6.2</v>
      </c>
      <c r="D82" s="36">
        <v>14.509899078146638</v>
      </c>
      <c r="E82" s="241">
        <v>6.2</v>
      </c>
      <c r="F82" s="241">
        <v>14.484498342535579</v>
      </c>
      <c r="G82" s="130">
        <v>6.2</v>
      </c>
      <c r="H82" s="130">
        <v>16.371745050273677</v>
      </c>
      <c r="I82" s="132"/>
      <c r="M82" s="47"/>
      <c r="O82"/>
      <c r="P82"/>
      <c r="Q82"/>
    </row>
    <row r="83" spans="1:17" s="13" customFormat="1" x14ac:dyDescent="0.25">
      <c r="A83" s="133">
        <v>6.31</v>
      </c>
      <c r="B83" s="133">
        <v>14.43</v>
      </c>
      <c r="C83" s="36">
        <v>6.3068493150684928</v>
      </c>
      <c r="D83" s="36">
        <v>14.476209986592071</v>
      </c>
      <c r="E83" s="241">
        <v>6.3068493150684928</v>
      </c>
      <c r="F83" s="241">
        <v>14.442154239990268</v>
      </c>
      <c r="G83" s="130">
        <v>6.3068493150684928</v>
      </c>
      <c r="H83" s="130">
        <v>16.36023527754411</v>
      </c>
      <c r="I83" s="132"/>
      <c r="M83" s="47"/>
      <c r="O83"/>
      <c r="P83"/>
      <c r="Q83"/>
    </row>
    <row r="84" spans="1:17" s="13" customFormat="1" x14ac:dyDescent="0.25">
      <c r="A84" s="133">
        <v>6.38</v>
      </c>
      <c r="B84" s="133">
        <v>14.43</v>
      </c>
      <c r="C84" s="36">
        <v>6.375342465753425</v>
      </c>
      <c r="D84" s="36">
        <v>14.455114130776959</v>
      </c>
      <c r="E84" s="241">
        <v>6.375342465753425</v>
      </c>
      <c r="F84" s="241">
        <v>14.415638480369775</v>
      </c>
      <c r="G84" s="130">
        <v>6.375342465753425</v>
      </c>
      <c r="H84" s="130">
        <v>16.35301819299282</v>
      </c>
      <c r="I84" s="132"/>
      <c r="M84" s="47"/>
      <c r="O84"/>
      <c r="P84"/>
      <c r="Q84"/>
    </row>
    <row r="85" spans="1:17" s="13" customFormat="1" x14ac:dyDescent="0.25">
      <c r="A85" s="133">
        <v>6.52</v>
      </c>
      <c r="B85" s="133">
        <v>14.43</v>
      </c>
      <c r="C85" s="36">
        <v>6.5205479452054798</v>
      </c>
      <c r="D85" s="36">
        <v>14.41163921531825</v>
      </c>
      <c r="E85" s="241">
        <v>6.5205479452054798</v>
      </c>
      <c r="F85" s="241">
        <v>14.360993803820655</v>
      </c>
      <c r="G85" s="130">
        <v>6.5205479452054798</v>
      </c>
      <c r="H85" s="130">
        <v>16.338122320411763</v>
      </c>
      <c r="I85" s="132"/>
      <c r="M85" s="47"/>
      <c r="O85"/>
      <c r="P85"/>
      <c r="Q85"/>
    </row>
    <row r="86" spans="1:17" s="13" customFormat="1" x14ac:dyDescent="0.25">
      <c r="A86" s="133">
        <v>6.53</v>
      </c>
      <c r="B86" s="133">
        <v>14.43</v>
      </c>
      <c r="C86" s="36">
        <v>6.5260273972602736</v>
      </c>
      <c r="D86" s="36">
        <v>14.410031103667741</v>
      </c>
      <c r="E86" s="241">
        <v>6.5260273972602736</v>
      </c>
      <c r="F86" s="241">
        <v>14.3589725257929</v>
      </c>
      <c r="G86" s="130">
        <v>6.5260273972602736</v>
      </c>
      <c r="H86" s="130">
        <v>16.337570761159714</v>
      </c>
      <c r="I86" s="132"/>
      <c r="M86" s="47"/>
      <c r="O86"/>
      <c r="P86"/>
      <c r="Q86"/>
    </row>
    <row r="87" spans="1:17" s="13" customFormat="1" x14ac:dyDescent="0.25">
      <c r="A87" s="133">
        <v>6.9</v>
      </c>
      <c r="B87" s="133">
        <v>14.41</v>
      </c>
      <c r="C87" s="36">
        <v>6.8958904109589039</v>
      </c>
      <c r="D87" s="36">
        <v>14.306646003047586</v>
      </c>
      <c r="E87" s="241">
        <v>6.8958904109589039</v>
      </c>
      <c r="F87" s="241">
        <v>14.229025742910117</v>
      </c>
      <c r="G87" s="130">
        <v>6.8958904109589039</v>
      </c>
      <c r="H87" s="130">
        <v>16.302031383482628</v>
      </c>
      <c r="I87" s="132"/>
      <c r="M87" s="47"/>
      <c r="O87"/>
      <c r="P87"/>
      <c r="Q87"/>
    </row>
    <row r="88" spans="1:17" s="13" customFormat="1" x14ac:dyDescent="0.25">
      <c r="A88" s="133">
        <v>7.15</v>
      </c>
      <c r="B88" s="133">
        <v>14.4</v>
      </c>
      <c r="C88" s="36">
        <v>7.1479452054794521</v>
      </c>
      <c r="D88" s="36">
        <v>14.241641356047484</v>
      </c>
      <c r="E88" s="241">
        <v>7.1479452054794521</v>
      </c>
      <c r="F88" s="241">
        <v>14.147322146992835</v>
      </c>
      <c r="G88" s="130">
        <v>7.1479452054794521</v>
      </c>
      <c r="H88" s="130">
        <v>16.279611323654876</v>
      </c>
      <c r="I88" s="132"/>
      <c r="M88" s="47"/>
      <c r="O88"/>
      <c r="P88"/>
      <c r="Q88"/>
    </row>
    <row r="89" spans="1:17" s="13" customFormat="1" x14ac:dyDescent="0.25">
      <c r="A89" s="133">
        <v>7.44</v>
      </c>
      <c r="B89" s="133">
        <v>14.4</v>
      </c>
      <c r="C89" s="36">
        <v>7.441095890410959</v>
      </c>
      <c r="D89" s="36">
        <v>14.171069271606228</v>
      </c>
      <c r="E89" s="241">
        <v>7.441095890410959</v>
      </c>
      <c r="F89" s="241">
        <v>14.058624278761588</v>
      </c>
      <c r="G89" s="130">
        <v>7.441095890410959</v>
      </c>
      <c r="H89" s="130">
        <v>16.255213535503344</v>
      </c>
      <c r="I89" s="132"/>
      <c r="M89" s="47"/>
      <c r="O89"/>
      <c r="P89"/>
      <c r="Q89"/>
    </row>
    <row r="90" spans="1:17" s="13" customFormat="1" x14ac:dyDescent="0.25">
      <c r="A90" s="133">
        <v>7.46</v>
      </c>
      <c r="B90" s="133">
        <v>14.39</v>
      </c>
      <c r="C90" s="36">
        <v>7.463013698630137</v>
      </c>
      <c r="D90" s="36">
        <v>14.165997159995714</v>
      </c>
      <c r="E90" s="241">
        <v>7.463013698630137</v>
      </c>
      <c r="F90" s="241">
        <v>14.052249614165957</v>
      </c>
      <c r="G90" s="130">
        <v>7.463013698630137</v>
      </c>
      <c r="H90" s="130">
        <v>16.2534578944868</v>
      </c>
      <c r="I90" s="132"/>
      <c r="M90" s="47"/>
      <c r="O90"/>
      <c r="P90"/>
      <c r="Q90"/>
    </row>
    <row r="91" spans="1:17" s="13" customFormat="1" x14ac:dyDescent="0.25">
      <c r="A91" s="133">
        <v>7.53</v>
      </c>
      <c r="B91" s="133">
        <v>14.39</v>
      </c>
      <c r="C91" s="36">
        <v>7.5315068493150683</v>
      </c>
      <c r="D91" s="36">
        <v>14.150322498135726</v>
      </c>
      <c r="E91" s="241">
        <v>7.5315068493150683</v>
      </c>
      <c r="F91" s="241">
        <v>14.032549756880751</v>
      </c>
      <c r="G91" s="130">
        <v>7.5315068493150683</v>
      </c>
      <c r="H91" s="130">
        <v>16.248030605149033</v>
      </c>
      <c r="I91" s="132"/>
      <c r="M91" s="47"/>
      <c r="O91"/>
      <c r="P91"/>
      <c r="Q91"/>
    </row>
    <row r="92" spans="1:17" s="13" customFormat="1" x14ac:dyDescent="0.25">
      <c r="A92" s="133">
        <v>7.72</v>
      </c>
      <c r="B92" s="133">
        <v>14.39</v>
      </c>
      <c r="C92" s="36">
        <v>7.7150684931506852</v>
      </c>
      <c r="D92" s="36">
        <v>14.109588788730786</v>
      </c>
      <c r="E92" s="241">
        <v>7.7150684931506852</v>
      </c>
      <c r="F92" s="241">
        <v>13.981357037709419</v>
      </c>
      <c r="G92" s="130">
        <v>7.7150684931506852</v>
      </c>
      <c r="H92" s="130">
        <v>16.233914966914643</v>
      </c>
      <c r="I92" s="132"/>
      <c r="M92" s="47"/>
      <c r="O92"/>
      <c r="P92"/>
      <c r="Q92"/>
    </row>
    <row r="93" spans="1:17" s="13" customFormat="1" x14ac:dyDescent="0.25">
      <c r="A93" s="133">
        <v>8.39</v>
      </c>
      <c r="B93" s="133">
        <v>14.37</v>
      </c>
      <c r="C93" s="36">
        <v>8.3945205479452056</v>
      </c>
      <c r="D93" s="36">
        <v>13.973444272674108</v>
      </c>
      <c r="E93" s="241">
        <v>8.3945205479452056</v>
      </c>
      <c r="F93" s="241">
        <v>13.810271342789804</v>
      </c>
      <c r="G93" s="130">
        <v>8.3945205479452056</v>
      </c>
      <c r="H93" s="130">
        <v>16.18662624221594</v>
      </c>
      <c r="I93" s="132"/>
      <c r="M93" s="47"/>
      <c r="O93"/>
      <c r="P93"/>
      <c r="Q93"/>
    </row>
    <row r="94" spans="1:17" s="13" customFormat="1" x14ac:dyDescent="0.25">
      <c r="A94" s="133">
        <v>8.4499999999999993</v>
      </c>
      <c r="B94" s="133">
        <v>14.37</v>
      </c>
      <c r="C94" s="36">
        <v>8.4465753424657528</v>
      </c>
      <c r="D94" s="36">
        <v>13.963875029850726</v>
      </c>
      <c r="E94" s="241">
        <v>8.4465753424657528</v>
      </c>
      <c r="F94" s="241">
        <v>13.79824725724812</v>
      </c>
      <c r="G94" s="130">
        <v>8.4465753424657528</v>
      </c>
      <c r="H94" s="130">
        <v>16.183296785325552</v>
      </c>
      <c r="I94" s="132"/>
      <c r="M94" s="47"/>
      <c r="O94"/>
      <c r="P94"/>
      <c r="Q94"/>
    </row>
    <row r="95" spans="1:17" s="13" customFormat="1" x14ac:dyDescent="0.25">
      <c r="A95" s="133">
        <v>8.7799999999999994</v>
      </c>
      <c r="B95" s="133">
        <v>14.36</v>
      </c>
      <c r="C95" s="36">
        <v>8.7753424657534254</v>
      </c>
      <c r="D95" s="36">
        <v>13.905966289903148</v>
      </c>
      <c r="E95" s="241">
        <v>8.7753424657534254</v>
      </c>
      <c r="F95" s="241">
        <v>13.725486388881446</v>
      </c>
      <c r="G95" s="130">
        <v>8.7753424657534254</v>
      </c>
      <c r="H95" s="130">
        <v>16.163134609893092</v>
      </c>
      <c r="I95" s="132"/>
      <c r="M95" s="47"/>
      <c r="O95"/>
      <c r="P95"/>
      <c r="Q95"/>
    </row>
    <row r="96" spans="1:17" s="13" customFormat="1" x14ac:dyDescent="0.25">
      <c r="A96" s="133">
        <v>9.25</v>
      </c>
      <c r="B96" s="133">
        <v>14.35</v>
      </c>
      <c r="C96" s="36">
        <v>9.2520547945205482</v>
      </c>
      <c r="D96" s="36">
        <v>13.829100191729093</v>
      </c>
      <c r="E96" s="241">
        <v>9.2520547945205482</v>
      </c>
      <c r="F96" s="241">
        <v>13.628916045277295</v>
      </c>
      <c r="G96" s="130">
        <v>9.2520547945205482</v>
      </c>
      <c r="H96" s="130">
        <v>16.136338956100381</v>
      </c>
      <c r="I96" s="132"/>
      <c r="M96" s="47"/>
      <c r="O96"/>
      <c r="P96"/>
      <c r="Q96"/>
    </row>
    <row r="97" spans="1:17" s="13" customFormat="1" x14ac:dyDescent="0.25">
      <c r="A97" s="133">
        <v>9.48</v>
      </c>
      <c r="B97" s="133">
        <v>14.35</v>
      </c>
      <c r="C97" s="36">
        <v>9.4849315068493159</v>
      </c>
      <c r="D97" s="36">
        <v>13.794298410896833</v>
      </c>
      <c r="E97" s="241">
        <v>9.4849315068493159</v>
      </c>
      <c r="F97" s="241">
        <v>13.585197052558474</v>
      </c>
      <c r="G97" s="130">
        <v>9.4849315068493159</v>
      </c>
      <c r="H97" s="130">
        <v>16.124196051171236</v>
      </c>
      <c r="I97" s="132"/>
      <c r="M97" s="47"/>
      <c r="O97"/>
      <c r="P97"/>
      <c r="Q97"/>
    </row>
    <row r="98" spans="1:17" s="13" customFormat="1" x14ac:dyDescent="0.25">
      <c r="A98" s="133">
        <v>10.19</v>
      </c>
      <c r="B98" s="133">
        <v>14.34</v>
      </c>
      <c r="C98" s="36">
        <v>10.189041095890412</v>
      </c>
      <c r="D98" s="36">
        <v>13.698612144901357</v>
      </c>
      <c r="E98" s="241">
        <v>10.189041095890412</v>
      </c>
      <c r="F98" s="241">
        <v>13.465007352729486</v>
      </c>
      <c r="G98" s="130">
        <v>10.189041095890412</v>
      </c>
      <c r="H98" s="130">
        <v>16.090779522720112</v>
      </c>
      <c r="I98" s="132"/>
      <c r="M98" s="47"/>
      <c r="O98"/>
      <c r="P98"/>
      <c r="Q98"/>
    </row>
    <row r="99" spans="1:17" s="13" customFormat="1" x14ac:dyDescent="0.25">
      <c r="A99" s="133">
        <v>10.3</v>
      </c>
      <c r="B99" s="133">
        <v>14.34</v>
      </c>
      <c r="C99" s="36">
        <v>10.301369863013699</v>
      </c>
      <c r="D99" s="36">
        <v>13.6845442257423</v>
      </c>
      <c r="E99" s="241">
        <v>10.301369863013699</v>
      </c>
      <c r="F99" s="241">
        <v>13.447338738526415</v>
      </c>
      <c r="G99" s="130">
        <v>10.301369863013699</v>
      </c>
      <c r="H99" s="130">
        <v>16.085863260852285</v>
      </c>
      <c r="I99" s="132"/>
      <c r="M99" s="47"/>
      <c r="O99"/>
      <c r="P99"/>
      <c r="Q99"/>
    </row>
    <row r="100" spans="1:17" s="13" customFormat="1" x14ac:dyDescent="0.25">
      <c r="A100" s="133">
        <v>11.67</v>
      </c>
      <c r="B100" s="133">
        <v>14.32</v>
      </c>
      <c r="C100" s="36">
        <v>11.671232876712329</v>
      </c>
      <c r="D100" s="36">
        <v>13.53467633085339</v>
      </c>
      <c r="E100" s="241">
        <v>11.671232876712329</v>
      </c>
      <c r="F100" s="241">
        <v>13.259143203307989</v>
      </c>
      <c r="G100" s="130">
        <v>11.671232876712329</v>
      </c>
      <c r="H100" s="130">
        <v>16.033446039464884</v>
      </c>
      <c r="I100" s="132"/>
      <c r="M100" s="47"/>
      <c r="O100"/>
      <c r="P100"/>
      <c r="Q100"/>
    </row>
    <row r="101" spans="1:17" s="13" customFormat="1" x14ac:dyDescent="0.25">
      <c r="A101" s="133">
        <v>11.74</v>
      </c>
      <c r="B101" s="133">
        <v>14.32</v>
      </c>
      <c r="C101" s="36">
        <v>11.739726027397261</v>
      </c>
      <c r="D101" s="36">
        <v>13.528099389148519</v>
      </c>
      <c r="E101" s="241">
        <v>11.739726027397261</v>
      </c>
      <c r="F101" s="241">
        <v>13.250885606419294</v>
      </c>
      <c r="G101" s="130">
        <v>11.739726027397261</v>
      </c>
      <c r="H101" s="130">
        <v>16.031144103183472</v>
      </c>
      <c r="I101" s="132"/>
      <c r="M101" s="47"/>
      <c r="O101"/>
      <c r="P101"/>
      <c r="Q101"/>
    </row>
    <row r="102" spans="1:17" s="13" customFormat="1" x14ac:dyDescent="0.25">
      <c r="A102" s="133">
        <v>12.16</v>
      </c>
      <c r="B102" s="133">
        <v>14.31</v>
      </c>
      <c r="C102" s="36">
        <v>12.158904109589042</v>
      </c>
      <c r="D102" s="36">
        <v>13.489463835930371</v>
      </c>
      <c r="E102" s="241">
        <v>12.158904109589042</v>
      </c>
      <c r="F102" s="241">
        <v>13.202379586282964</v>
      </c>
      <c r="G102" s="130">
        <v>12.158904109589042</v>
      </c>
      <c r="H102" s="130">
        <v>16.017619221910451</v>
      </c>
      <c r="I102" s="132"/>
      <c r="M102" s="47"/>
      <c r="O102"/>
      <c r="P102"/>
      <c r="Q102"/>
    </row>
    <row r="103" spans="1:17" s="13" customFormat="1" x14ac:dyDescent="0.25">
      <c r="A103" s="133">
        <v>12.19</v>
      </c>
      <c r="B103" s="133">
        <v>14.31</v>
      </c>
      <c r="C103" s="36">
        <v>12.194520547945206</v>
      </c>
      <c r="D103" s="36">
        <v>13.486303633883988</v>
      </c>
      <c r="E103" s="241">
        <v>12.194520547945206</v>
      </c>
      <c r="F103" s="241">
        <v>13.198412207571186</v>
      </c>
      <c r="G103" s="130">
        <v>12.194520547945206</v>
      </c>
      <c r="H103" s="130">
        <v>16.016512775507486</v>
      </c>
      <c r="I103" s="132"/>
      <c r="M103" s="47"/>
      <c r="O103"/>
      <c r="P103"/>
      <c r="Q103"/>
    </row>
    <row r="104" spans="1:17" s="13" customFormat="1" x14ac:dyDescent="0.25">
      <c r="A104" s="133">
        <v>14.03</v>
      </c>
      <c r="B104" s="133">
        <v>14.29</v>
      </c>
      <c r="C104" s="36">
        <v>14.027397260273972</v>
      </c>
      <c r="D104" s="36">
        <v>13.345382395059735</v>
      </c>
      <c r="E104" s="241">
        <v>14.027397260273972</v>
      </c>
      <c r="F104" s="241">
        <v>13.021525131345957</v>
      </c>
      <c r="G104" s="130">
        <v>14.027397260273972</v>
      </c>
      <c r="H104" s="130">
        <v>15.967148804710906</v>
      </c>
      <c r="I104" s="132"/>
      <c r="M104" s="47"/>
      <c r="O104"/>
      <c r="P104"/>
      <c r="Q104"/>
    </row>
    <row r="105" spans="1:17" x14ac:dyDescent="0.25">
      <c r="A105" s="133">
        <v>14.62</v>
      </c>
      <c r="B105" s="133">
        <v>14.29</v>
      </c>
      <c r="C105" s="36">
        <v>14.616438356164384</v>
      </c>
      <c r="D105" s="36">
        <v>13.307619041462871</v>
      </c>
      <c r="E105" s="241">
        <v>14.616438356164384</v>
      </c>
      <c r="F105" s="241">
        <v>12.974133320718529</v>
      </c>
      <c r="G105" s="130">
        <v>14.616438356164384</v>
      </c>
      <c r="H105" s="130">
        <v>15.953912817768101</v>
      </c>
      <c r="I105" s="123"/>
    </row>
    <row r="106" spans="1:17" x14ac:dyDescent="0.25">
      <c r="A106" s="133">
        <v>15.19</v>
      </c>
      <c r="B106" s="133">
        <v>14.29</v>
      </c>
      <c r="C106" s="36">
        <v>15.194520547945206</v>
      </c>
      <c r="D106" s="36">
        <v>13.273414404535554</v>
      </c>
      <c r="E106" s="241">
        <v>15.194520547945206</v>
      </c>
      <c r="F106" s="241">
        <v>12.931211083044069</v>
      </c>
      <c r="G106" s="130">
        <v>15.194520547945206</v>
      </c>
      <c r="H106" s="130">
        <v>15.941921513990053</v>
      </c>
      <c r="I106" s="123"/>
    </row>
    <row r="107" spans="1:17" x14ac:dyDescent="0.25">
      <c r="A107" s="123"/>
      <c r="B107" s="123"/>
      <c r="C107" s="123"/>
      <c r="D107" s="123"/>
      <c r="E107" s="123"/>
      <c r="F107" s="123"/>
      <c r="G107" s="123"/>
      <c r="H107" s="123"/>
      <c r="I107" s="123"/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="115" zoomScaleNormal="100" zoomScaleSheetLayoutView="115" workbookViewId="0">
      <selection activeCell="O20" sqref="O20:S20"/>
    </sheetView>
  </sheetViews>
  <sheetFormatPr defaultRowHeight="15" x14ac:dyDescent="0.25"/>
  <cols>
    <col min="1" max="1" width="9.140625" style="67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7" customWidth="1"/>
    <col min="12" max="20" width="7" customWidth="1"/>
  </cols>
  <sheetData>
    <row r="1" spans="1:11" x14ac:dyDescent="0.25">
      <c r="A1" s="324" t="s">
        <v>146</v>
      </c>
      <c r="B1" s="399" t="str">
        <f>INDEX(Content!$B$3:$G$42,MATCH(A1,Content!$A$3:$A$42,0),1)</f>
        <v>Deposit Rates in National Currency, %</v>
      </c>
      <c r="C1" s="400"/>
      <c r="D1" s="400"/>
      <c r="E1" s="400"/>
      <c r="F1" s="400"/>
      <c r="G1" s="400"/>
      <c r="H1" s="400"/>
      <c r="I1" s="401"/>
      <c r="J1" s="47"/>
      <c r="K1"/>
    </row>
    <row r="2" spans="1:11" ht="14.25" customHeight="1" x14ac:dyDescent="0.25">
      <c r="A2" s="126" t="s">
        <v>13</v>
      </c>
      <c r="B2" s="24" t="s">
        <v>14</v>
      </c>
      <c r="C2" s="79" t="s">
        <v>71</v>
      </c>
      <c r="D2" s="79" t="s">
        <v>72</v>
      </c>
      <c r="E2" s="79" t="s">
        <v>28</v>
      </c>
      <c r="F2" s="417" t="s">
        <v>12</v>
      </c>
      <c r="G2" s="418"/>
      <c r="H2" s="418"/>
      <c r="I2" s="419"/>
      <c r="J2" s="47"/>
      <c r="K2"/>
    </row>
    <row r="3" spans="1:11" x14ac:dyDescent="0.25">
      <c r="A3" s="482">
        <v>2022</v>
      </c>
      <c r="B3" s="23">
        <v>1</v>
      </c>
      <c r="C3" s="127">
        <v>7.9</v>
      </c>
      <c r="D3" s="127">
        <v>8.4</v>
      </c>
      <c r="E3" s="128">
        <v>10.25</v>
      </c>
      <c r="F3" s="420" t="s">
        <v>6</v>
      </c>
      <c r="G3" s="421"/>
      <c r="H3" s="421"/>
      <c r="I3" s="422"/>
      <c r="J3" s="47"/>
      <c r="K3"/>
    </row>
    <row r="4" spans="1:11" x14ac:dyDescent="0.25">
      <c r="A4" s="482"/>
      <c r="B4" s="23">
        <v>2</v>
      </c>
      <c r="C4" s="127">
        <v>10.3</v>
      </c>
      <c r="D4" s="127">
        <v>8.5</v>
      </c>
      <c r="E4" s="128">
        <v>13.5</v>
      </c>
      <c r="J4" s="47"/>
      <c r="K4"/>
    </row>
    <row r="5" spans="1:11" x14ac:dyDescent="0.25">
      <c r="A5" s="482"/>
      <c r="B5" s="23">
        <v>3</v>
      </c>
      <c r="C5" s="127">
        <v>10.9</v>
      </c>
      <c r="D5" s="127">
        <v>9.9</v>
      </c>
      <c r="E5" s="128">
        <v>13.5</v>
      </c>
      <c r="J5" s="47"/>
      <c r="K5"/>
    </row>
    <row r="6" spans="1:11" x14ac:dyDescent="0.25">
      <c r="A6" s="482"/>
      <c r="B6" s="23">
        <v>4</v>
      </c>
      <c r="C6" s="127">
        <v>11.6</v>
      </c>
      <c r="D6" s="127">
        <v>10.6</v>
      </c>
      <c r="E6" s="128">
        <v>14</v>
      </c>
      <c r="J6" s="47"/>
      <c r="K6"/>
    </row>
    <row r="7" spans="1:11" x14ac:dyDescent="0.25">
      <c r="A7" s="482"/>
      <c r="B7" s="23">
        <v>5</v>
      </c>
      <c r="C7" s="127">
        <v>11.5</v>
      </c>
      <c r="D7" s="127">
        <v>11</v>
      </c>
      <c r="E7" s="128">
        <v>14</v>
      </c>
      <c r="J7" s="47"/>
      <c r="K7"/>
    </row>
    <row r="8" spans="1:11" x14ac:dyDescent="0.25">
      <c r="A8" s="482"/>
      <c r="B8" s="23">
        <v>6</v>
      </c>
      <c r="C8" s="127">
        <v>11.6</v>
      </c>
      <c r="D8" s="127">
        <v>11.4</v>
      </c>
      <c r="E8" s="128">
        <v>14</v>
      </c>
      <c r="J8" s="47"/>
      <c r="K8"/>
    </row>
    <row r="9" spans="1:11" x14ac:dyDescent="0.25">
      <c r="A9" s="482"/>
      <c r="B9" s="23">
        <v>7</v>
      </c>
      <c r="C9" s="127">
        <v>12.3</v>
      </c>
      <c r="D9" s="127">
        <v>11.8</v>
      </c>
      <c r="E9" s="128">
        <v>14.5</v>
      </c>
      <c r="J9" s="47"/>
      <c r="K9"/>
    </row>
    <row r="10" spans="1:11" x14ac:dyDescent="0.25">
      <c r="A10" s="482"/>
      <c r="B10" s="23">
        <v>8</v>
      </c>
      <c r="C10" s="127">
        <v>12.4</v>
      </c>
      <c r="D10" s="127">
        <v>12</v>
      </c>
      <c r="E10" s="128">
        <v>14.5</v>
      </c>
      <c r="J10" s="47"/>
      <c r="K10"/>
    </row>
    <row r="11" spans="1:11" x14ac:dyDescent="0.25">
      <c r="A11" s="482"/>
      <c r="B11" s="23">
        <v>9</v>
      </c>
      <c r="C11" s="127">
        <v>12.4</v>
      </c>
      <c r="D11" s="127">
        <v>12.2</v>
      </c>
      <c r="E11" s="128">
        <v>14.5</v>
      </c>
      <c r="J11" s="47"/>
      <c r="K11"/>
    </row>
    <row r="12" spans="1:11" x14ac:dyDescent="0.25">
      <c r="A12" s="482"/>
      <c r="B12" s="23">
        <v>10</v>
      </c>
      <c r="C12" s="127">
        <v>13.6</v>
      </c>
      <c r="D12" s="127">
        <v>12.6</v>
      </c>
      <c r="E12" s="128">
        <v>16</v>
      </c>
      <c r="J12" s="47"/>
      <c r="K12"/>
    </row>
    <row r="13" spans="1:11" x14ac:dyDescent="0.25">
      <c r="A13" s="482"/>
      <c r="B13" s="23">
        <v>11</v>
      </c>
      <c r="C13" s="127">
        <v>13.8</v>
      </c>
      <c r="D13" s="127">
        <v>13</v>
      </c>
      <c r="E13" s="128">
        <v>16</v>
      </c>
      <c r="J13" s="47"/>
      <c r="K13"/>
    </row>
    <row r="14" spans="1:11" x14ac:dyDescent="0.25">
      <c r="A14" s="482"/>
      <c r="B14" s="23">
        <v>12</v>
      </c>
      <c r="C14" s="127">
        <v>14.4</v>
      </c>
      <c r="D14" s="127">
        <v>13.3</v>
      </c>
      <c r="E14" s="128">
        <v>16.75</v>
      </c>
      <c r="J14" s="47"/>
      <c r="K14"/>
    </row>
    <row r="15" spans="1:11" x14ac:dyDescent="0.25">
      <c r="A15" s="482">
        <v>2023</v>
      </c>
      <c r="B15" s="23">
        <v>1</v>
      </c>
      <c r="C15" s="127">
        <v>14.5</v>
      </c>
      <c r="D15" s="127">
        <v>13.7</v>
      </c>
      <c r="E15" s="128">
        <v>16.75</v>
      </c>
      <c r="J15" s="47"/>
      <c r="K15"/>
    </row>
    <row r="16" spans="1:11" x14ac:dyDescent="0.25">
      <c r="A16" s="482"/>
      <c r="B16" s="23">
        <v>2</v>
      </c>
      <c r="C16" s="127">
        <v>14.5</v>
      </c>
      <c r="D16" s="127">
        <v>13.5</v>
      </c>
      <c r="E16" s="128">
        <v>16.75</v>
      </c>
      <c r="J16" s="47"/>
      <c r="K16"/>
    </row>
    <row r="17" spans="1:19" x14ac:dyDescent="0.25">
      <c r="A17" s="482"/>
      <c r="B17" s="23">
        <v>3</v>
      </c>
      <c r="C17" s="127">
        <v>14.5</v>
      </c>
      <c r="D17" s="127">
        <v>13.5</v>
      </c>
      <c r="E17" s="128">
        <v>16.75</v>
      </c>
      <c r="J17" s="47"/>
      <c r="K17"/>
    </row>
    <row r="18" spans="1:19" x14ac:dyDescent="0.25">
      <c r="A18" s="482"/>
      <c r="B18" s="23">
        <v>4</v>
      </c>
      <c r="C18" s="127">
        <v>14.5</v>
      </c>
      <c r="D18" s="127">
        <v>13.9</v>
      </c>
      <c r="E18" s="128">
        <v>16.75</v>
      </c>
      <c r="J18" s="47"/>
      <c r="K18"/>
    </row>
    <row r="19" spans="1:19" x14ac:dyDescent="0.25">
      <c r="A19" s="482"/>
      <c r="B19" s="23">
        <v>5</v>
      </c>
      <c r="C19" s="127">
        <v>14.5</v>
      </c>
      <c r="D19" s="127">
        <v>13.8</v>
      </c>
      <c r="E19" s="128">
        <v>16.75</v>
      </c>
      <c r="J19" s="47"/>
      <c r="K19"/>
    </row>
    <row r="20" spans="1:19" x14ac:dyDescent="0.25">
      <c r="A20" s="482"/>
      <c r="B20" s="23">
        <v>6</v>
      </c>
      <c r="C20" s="127">
        <v>14.6</v>
      </c>
      <c r="D20" s="127">
        <v>14</v>
      </c>
      <c r="E20" s="128">
        <v>16.75</v>
      </c>
      <c r="J20" s="47"/>
      <c r="K20"/>
      <c r="O20" s="526" t="s">
        <v>5</v>
      </c>
      <c r="P20" s="526"/>
      <c r="Q20" s="526"/>
      <c r="R20" s="526"/>
      <c r="S20" s="527"/>
    </row>
    <row r="21" spans="1:19" x14ac:dyDescent="0.25">
      <c r="A21" s="482"/>
      <c r="B21" s="23">
        <v>7</v>
      </c>
      <c r="C21" s="127">
        <v>14.6</v>
      </c>
      <c r="D21" s="127">
        <v>13.9</v>
      </c>
      <c r="E21" s="128">
        <v>16.75</v>
      </c>
      <c r="J21" s="47"/>
      <c r="K21"/>
    </row>
    <row r="22" spans="1:19" x14ac:dyDescent="0.25">
      <c r="A22" s="482"/>
      <c r="B22" s="23">
        <v>8</v>
      </c>
      <c r="C22" s="127">
        <v>14.7</v>
      </c>
      <c r="D22" s="127">
        <v>13.9</v>
      </c>
      <c r="E22" s="128">
        <v>16.5</v>
      </c>
      <c r="J22" s="47"/>
      <c r="K22"/>
    </row>
    <row r="23" spans="1:19" x14ac:dyDescent="0.25">
      <c r="A23" s="482"/>
      <c r="B23" s="23">
        <v>9</v>
      </c>
      <c r="C23" s="127">
        <v>14.6</v>
      </c>
      <c r="D23" s="127">
        <v>14</v>
      </c>
      <c r="E23" s="128">
        <v>16.5</v>
      </c>
      <c r="J23" s="47"/>
      <c r="K23"/>
    </row>
    <row r="24" spans="1:19" x14ac:dyDescent="0.25">
      <c r="A24" s="482"/>
      <c r="B24" s="23">
        <v>10</v>
      </c>
      <c r="C24" s="127">
        <v>14.2</v>
      </c>
      <c r="D24" s="127">
        <v>14</v>
      </c>
      <c r="E24" s="128">
        <v>16</v>
      </c>
      <c r="J24" s="47"/>
      <c r="K24"/>
    </row>
    <row r="25" spans="1:19" x14ac:dyDescent="0.25">
      <c r="A25" s="482"/>
      <c r="B25" s="23">
        <v>11</v>
      </c>
      <c r="C25" s="127">
        <v>14.62</v>
      </c>
      <c r="D25" s="127">
        <v>13.86</v>
      </c>
      <c r="E25" s="128">
        <v>15.75</v>
      </c>
      <c r="J25" s="47"/>
      <c r="K25"/>
    </row>
    <row r="26" spans="1:19" x14ac:dyDescent="0.25">
      <c r="A26" s="482"/>
      <c r="B26" s="23">
        <v>12</v>
      </c>
      <c r="C26" s="127">
        <v>14.6</v>
      </c>
      <c r="D26" s="127">
        <v>13.7</v>
      </c>
      <c r="E26" s="128">
        <v>15.75</v>
      </c>
      <c r="J26" s="47"/>
      <c r="K26"/>
    </row>
    <row r="27" spans="1:19" x14ac:dyDescent="0.25">
      <c r="A27" s="530">
        <v>2024</v>
      </c>
      <c r="B27" s="73">
        <v>1</v>
      </c>
      <c r="C27" s="157">
        <v>14.3</v>
      </c>
      <c r="D27" s="157">
        <v>14</v>
      </c>
      <c r="E27" s="158">
        <v>15.25</v>
      </c>
      <c r="J27" s="47"/>
      <c r="K27"/>
    </row>
    <row r="28" spans="1:19" x14ac:dyDescent="0.25">
      <c r="A28" s="531"/>
      <c r="B28" s="73">
        <v>2</v>
      </c>
      <c r="C28" s="157">
        <v>14</v>
      </c>
      <c r="D28" s="157">
        <v>13.6</v>
      </c>
      <c r="E28" s="158">
        <v>14.75</v>
      </c>
      <c r="J28" s="47"/>
      <c r="K28"/>
    </row>
    <row r="29" spans="1:19" x14ac:dyDescent="0.25">
      <c r="A29" s="531"/>
      <c r="B29" s="73">
        <v>3</v>
      </c>
      <c r="C29" s="157">
        <v>13.6</v>
      </c>
      <c r="D29" s="157">
        <v>13.8</v>
      </c>
      <c r="E29" s="158">
        <v>14.75</v>
      </c>
      <c r="J29" s="47"/>
      <c r="K29"/>
    </row>
    <row r="30" spans="1:19" x14ac:dyDescent="0.25">
      <c r="A30" s="531"/>
      <c r="B30" s="73">
        <v>4</v>
      </c>
      <c r="C30" s="157">
        <v>13.7</v>
      </c>
      <c r="D30" s="157">
        <v>13.7</v>
      </c>
      <c r="E30" s="158">
        <v>14.75</v>
      </c>
      <c r="J30" s="47"/>
      <c r="K30"/>
    </row>
    <row r="31" spans="1:19" x14ac:dyDescent="0.25">
      <c r="A31" s="531"/>
      <c r="B31" s="73">
        <v>5</v>
      </c>
      <c r="C31" s="157">
        <v>13.7</v>
      </c>
      <c r="D31" s="157">
        <v>13.6</v>
      </c>
      <c r="E31" s="158">
        <v>14.75</v>
      </c>
      <c r="J31" s="47"/>
      <c r="K31" s="67"/>
    </row>
    <row r="32" spans="1:19" x14ac:dyDescent="0.25">
      <c r="A32" s="531"/>
      <c r="B32" s="73">
        <v>6</v>
      </c>
      <c r="C32" s="157">
        <v>13.5</v>
      </c>
      <c r="D32" s="157">
        <v>13.6</v>
      </c>
      <c r="E32" s="158">
        <v>14.5</v>
      </c>
      <c r="J32" s="47"/>
      <c r="K32" s="67"/>
      <c r="L32" s="67"/>
    </row>
    <row r="33" spans="1:12" x14ac:dyDescent="0.25">
      <c r="A33" s="531"/>
      <c r="B33" s="73">
        <v>7</v>
      </c>
      <c r="C33" s="157">
        <v>13.2</v>
      </c>
      <c r="D33" s="157">
        <v>13.5</v>
      </c>
      <c r="E33" s="158">
        <v>14.25</v>
      </c>
      <c r="J33" s="47"/>
      <c r="K33" s="67"/>
      <c r="L33" s="67"/>
    </row>
    <row r="34" spans="1:12" x14ac:dyDescent="0.25">
      <c r="A34" s="531"/>
      <c r="B34" s="73">
        <v>8</v>
      </c>
      <c r="C34" s="157">
        <v>13.1</v>
      </c>
      <c r="D34" s="157">
        <v>13.5</v>
      </c>
      <c r="E34" s="158">
        <v>14.25</v>
      </c>
      <c r="J34" s="47"/>
      <c r="K34" s="67"/>
      <c r="L34" s="67"/>
    </row>
    <row r="35" spans="1:12" x14ac:dyDescent="0.25">
      <c r="A35" s="531"/>
      <c r="B35" s="73">
        <v>9</v>
      </c>
      <c r="C35" s="157">
        <v>13.2</v>
      </c>
      <c r="D35" s="157">
        <v>13.4</v>
      </c>
      <c r="E35" s="158">
        <v>14.25</v>
      </c>
      <c r="J35" s="47"/>
      <c r="K35" s="67"/>
      <c r="L35" s="67"/>
    </row>
    <row r="36" spans="1:12" x14ac:dyDescent="0.25">
      <c r="A36" s="531"/>
      <c r="B36" s="135">
        <v>10</v>
      </c>
      <c r="C36" s="159">
        <v>13.1</v>
      </c>
      <c r="D36" s="159">
        <v>13.3</v>
      </c>
      <c r="E36" s="160">
        <v>14.25</v>
      </c>
      <c r="J36" s="47"/>
      <c r="K36" s="67"/>
      <c r="L36" s="67"/>
    </row>
    <row r="37" spans="1:12" x14ac:dyDescent="0.25">
      <c r="A37" s="531"/>
      <c r="B37" s="73">
        <v>11</v>
      </c>
      <c r="C37" s="157">
        <v>13.2</v>
      </c>
      <c r="D37" s="157">
        <v>13.2</v>
      </c>
      <c r="E37" s="158">
        <v>14.25</v>
      </c>
      <c r="J37" s="47"/>
      <c r="K37" s="67"/>
      <c r="L37" s="67"/>
    </row>
    <row r="38" spans="1:12" x14ac:dyDescent="0.25">
      <c r="A38" s="531"/>
      <c r="B38" s="135">
        <v>12</v>
      </c>
      <c r="C38" s="157">
        <v>14</v>
      </c>
      <c r="D38" s="157">
        <v>13.2</v>
      </c>
      <c r="E38" s="158">
        <v>15.25</v>
      </c>
      <c r="J38" s="47"/>
      <c r="K38" s="67"/>
      <c r="L38" s="67"/>
    </row>
    <row r="39" spans="1:12" x14ac:dyDescent="0.25">
      <c r="A39" s="528">
        <v>2025</v>
      </c>
      <c r="B39" s="73">
        <v>1</v>
      </c>
      <c r="C39" s="157">
        <v>14.1</v>
      </c>
      <c r="D39" s="157">
        <v>13.5</v>
      </c>
      <c r="E39" s="158">
        <v>15.25</v>
      </c>
      <c r="J39" s="47"/>
      <c r="K39" s="172"/>
      <c r="L39" s="67"/>
    </row>
    <row r="40" spans="1:12" x14ac:dyDescent="0.25">
      <c r="A40" s="529"/>
      <c r="B40" s="73">
        <v>2</v>
      </c>
      <c r="C40" s="157">
        <v>14.2</v>
      </c>
      <c r="D40" s="157">
        <v>13.3</v>
      </c>
      <c r="E40" s="158">
        <v>15.25</v>
      </c>
      <c r="J40" s="47"/>
      <c r="K40" s="172"/>
    </row>
    <row r="41" spans="1:12" x14ac:dyDescent="0.25">
      <c r="A41" s="529"/>
      <c r="B41" s="73">
        <v>3</v>
      </c>
      <c r="C41" s="157">
        <v>15</v>
      </c>
      <c r="D41" s="157">
        <v>13.6</v>
      </c>
      <c r="E41" s="158">
        <v>16.5</v>
      </c>
      <c r="J41" s="47"/>
      <c r="K41" s="172"/>
    </row>
    <row r="42" spans="1:12" x14ac:dyDescent="0.25">
      <c r="A42" s="529"/>
      <c r="B42" s="73">
        <v>4</v>
      </c>
      <c r="C42" s="157">
        <v>15.4</v>
      </c>
      <c r="D42" s="157">
        <v>14</v>
      </c>
      <c r="E42" s="158">
        <v>16.5</v>
      </c>
      <c r="J42" s="47"/>
      <c r="K42" s="172"/>
    </row>
    <row r="43" spans="1:12" x14ac:dyDescent="0.25">
      <c r="B43" s="73">
        <v>5</v>
      </c>
      <c r="C43" s="251">
        <v>15.4</v>
      </c>
      <c r="D43" s="251">
        <v>14.3</v>
      </c>
      <c r="E43" s="252">
        <v>16.5</v>
      </c>
      <c r="J43" s="47"/>
      <c r="K43" s="67"/>
    </row>
    <row r="44" spans="1:12" x14ac:dyDescent="0.25">
      <c r="B44" s="73">
        <v>6</v>
      </c>
      <c r="C44" s="251">
        <v>15.4</v>
      </c>
      <c r="D44" s="251">
        <v>14.2</v>
      </c>
      <c r="E44" s="252">
        <v>16.5</v>
      </c>
      <c r="J44" s="47"/>
      <c r="K44" s="67"/>
    </row>
    <row r="45" spans="1:12" x14ac:dyDescent="0.25">
      <c r="B45" s="73">
        <v>7</v>
      </c>
      <c r="C45" s="251">
        <v>15.4</v>
      </c>
      <c r="D45" s="251">
        <v>14.3</v>
      </c>
      <c r="E45" s="252">
        <v>16.5</v>
      </c>
      <c r="J45" s="47"/>
      <c r="K45" s="67"/>
    </row>
    <row r="46" spans="1:12" x14ac:dyDescent="0.25">
      <c r="K46" s="67"/>
      <c r="L46" s="67"/>
    </row>
    <row r="170" spans="13:13" x14ac:dyDescent="0.25">
      <c r="M170">
        <v>100</v>
      </c>
    </row>
  </sheetData>
  <mergeCells count="8">
    <mergeCell ref="F2:I2"/>
    <mergeCell ref="F3:I3"/>
    <mergeCell ref="B1:I1"/>
    <mergeCell ref="O20:S20"/>
    <mergeCell ref="A3:A14"/>
    <mergeCell ref="A15:A26"/>
    <mergeCell ref="A39:A42"/>
    <mergeCell ref="A27:A38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44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7" customWidth="1"/>
    <col min="10" max="17" width="7.85546875" customWidth="1"/>
  </cols>
  <sheetData>
    <row r="1" spans="1:8" x14ac:dyDescent="0.25">
      <c r="A1" s="324" t="s">
        <v>199</v>
      </c>
      <c r="B1" s="399" t="str">
        <f>INDEX(Content!$B$3:$G$42,MATCH(A1,Content!$A$3:$A$42,0),1)</f>
        <v>Lending Rates in National Currency, %</v>
      </c>
      <c r="C1" s="400"/>
      <c r="D1" s="400"/>
      <c r="E1" s="400"/>
      <c r="F1" s="400"/>
      <c r="G1" s="400"/>
      <c r="H1" s="400"/>
    </row>
    <row r="2" spans="1:8" ht="25.5" x14ac:dyDescent="0.25">
      <c r="A2" s="32" t="s">
        <v>13</v>
      </c>
      <c r="B2" s="81" t="s">
        <v>14</v>
      </c>
      <c r="C2" s="35" t="s">
        <v>28</v>
      </c>
      <c r="D2" s="35" t="s">
        <v>29</v>
      </c>
      <c r="E2" s="35" t="s">
        <v>81</v>
      </c>
      <c r="F2" s="35" t="s">
        <v>30</v>
      </c>
      <c r="G2" s="35" t="s">
        <v>82</v>
      </c>
      <c r="H2" s="119" t="s">
        <v>12</v>
      </c>
    </row>
    <row r="3" spans="1:8" x14ac:dyDescent="0.25">
      <c r="A3" s="534">
        <v>2022</v>
      </c>
      <c r="B3" s="31">
        <v>1</v>
      </c>
      <c r="C3" s="86">
        <v>10.25</v>
      </c>
      <c r="D3" s="36">
        <v>12.530747092514117</v>
      </c>
      <c r="E3" s="36">
        <v>17.459233555363557</v>
      </c>
      <c r="F3" s="36">
        <v>19.153117406969827</v>
      </c>
      <c r="G3" s="36">
        <v>8.5994955641792004</v>
      </c>
      <c r="H3" s="125" t="s">
        <v>6</v>
      </c>
    </row>
    <row r="4" spans="1:8" x14ac:dyDescent="0.25">
      <c r="A4" s="458"/>
      <c r="B4" s="31">
        <v>2</v>
      </c>
      <c r="C4" s="86">
        <v>13.5</v>
      </c>
      <c r="D4" s="36">
        <v>12.970611419718017</v>
      </c>
      <c r="E4" s="36">
        <v>18.220862768145565</v>
      </c>
      <c r="F4" s="36">
        <v>19.38591301013637</v>
      </c>
      <c r="G4" s="36">
        <v>8.8922877466163843</v>
      </c>
    </row>
    <row r="5" spans="1:8" x14ac:dyDescent="0.25">
      <c r="A5" s="458"/>
      <c r="B5" s="31">
        <v>3</v>
      </c>
      <c r="C5" s="86">
        <v>13.5</v>
      </c>
      <c r="D5" s="36">
        <v>14.923223401017978</v>
      </c>
      <c r="E5" s="36">
        <v>17.746106889317318</v>
      </c>
      <c r="F5" s="36">
        <v>19.364277613259937</v>
      </c>
      <c r="G5" s="36">
        <v>8.5245327166333347</v>
      </c>
    </row>
    <row r="6" spans="1:8" x14ac:dyDescent="0.25">
      <c r="A6" s="458"/>
      <c r="B6" s="31">
        <v>4</v>
      </c>
      <c r="C6" s="86">
        <v>14</v>
      </c>
      <c r="D6" s="36">
        <v>15.473737353944971</v>
      </c>
      <c r="E6" s="36">
        <v>17.134162996694283</v>
      </c>
      <c r="F6" s="36">
        <v>18.885005546471298</v>
      </c>
      <c r="G6" s="36">
        <v>8.1291718151113681</v>
      </c>
    </row>
    <row r="7" spans="1:8" x14ac:dyDescent="0.25">
      <c r="A7" s="458"/>
      <c r="B7" s="31">
        <v>5</v>
      </c>
      <c r="C7" s="86">
        <v>14</v>
      </c>
      <c r="D7" s="36">
        <v>16.189051271447426</v>
      </c>
      <c r="E7" s="36">
        <v>16.6542353712153</v>
      </c>
      <c r="F7" s="36">
        <v>17.541020579113813</v>
      </c>
      <c r="G7" s="36">
        <v>8.1480339755925613</v>
      </c>
    </row>
    <row r="8" spans="1:8" x14ac:dyDescent="0.25">
      <c r="A8" s="458"/>
      <c r="B8" s="31">
        <v>6</v>
      </c>
      <c r="C8" s="86">
        <v>14</v>
      </c>
      <c r="D8" s="36">
        <v>16.323938713480512</v>
      </c>
      <c r="E8" s="36">
        <v>16.803846277231195</v>
      </c>
      <c r="F8" s="36">
        <v>17.357357920331999</v>
      </c>
      <c r="G8" s="36">
        <v>8.1819099572641072</v>
      </c>
    </row>
    <row r="9" spans="1:8" x14ac:dyDescent="0.25">
      <c r="A9" s="458"/>
      <c r="B9" s="31">
        <v>7</v>
      </c>
      <c r="C9" s="86">
        <v>14.5</v>
      </c>
      <c r="D9" s="36">
        <v>16.656209675322856</v>
      </c>
      <c r="E9" s="36">
        <v>15.841318584460874</v>
      </c>
      <c r="F9" s="36">
        <v>16.298365284268083</v>
      </c>
      <c r="G9" s="36">
        <v>8.2723814920462839</v>
      </c>
    </row>
    <row r="10" spans="1:8" x14ac:dyDescent="0.25">
      <c r="A10" s="458"/>
      <c r="B10" s="31">
        <v>8</v>
      </c>
      <c r="C10" s="86">
        <v>14.5</v>
      </c>
      <c r="D10" s="36">
        <v>16.892890279010889</v>
      </c>
      <c r="E10" s="36">
        <v>17.301347145662284</v>
      </c>
      <c r="F10" s="36">
        <v>18.299225373424406</v>
      </c>
      <c r="G10" s="36">
        <v>8.2750661081105008</v>
      </c>
    </row>
    <row r="11" spans="1:8" x14ac:dyDescent="0.25">
      <c r="A11" s="458"/>
      <c r="B11" s="31">
        <v>9</v>
      </c>
      <c r="C11" s="86">
        <v>14.5</v>
      </c>
      <c r="D11" s="36">
        <v>16.969451006027352</v>
      </c>
      <c r="E11" s="36">
        <v>17.307043973783543</v>
      </c>
      <c r="F11" s="36">
        <v>18.616686571338665</v>
      </c>
      <c r="G11" s="36">
        <v>7.9516393732525295</v>
      </c>
    </row>
    <row r="12" spans="1:8" x14ac:dyDescent="0.25">
      <c r="A12" s="458"/>
      <c r="B12" s="31">
        <v>10</v>
      </c>
      <c r="C12" s="86">
        <v>16</v>
      </c>
      <c r="D12" s="36">
        <v>17.861590493058301</v>
      </c>
      <c r="E12" s="36">
        <v>16.567984847569999</v>
      </c>
      <c r="F12" s="36">
        <v>17.949185585118091</v>
      </c>
      <c r="G12" s="36">
        <v>8.4981445898048058</v>
      </c>
    </row>
    <row r="13" spans="1:8" x14ac:dyDescent="0.25">
      <c r="A13" s="458"/>
      <c r="B13" s="31">
        <v>11</v>
      </c>
      <c r="C13" s="86">
        <v>16</v>
      </c>
      <c r="D13" s="36">
        <v>19.203059917785041</v>
      </c>
      <c r="E13" s="36">
        <v>14.315489146773896</v>
      </c>
      <c r="F13" s="36">
        <v>14.354853470215525</v>
      </c>
      <c r="G13" s="36">
        <v>9.2189393076462824</v>
      </c>
    </row>
    <row r="14" spans="1:8" x14ac:dyDescent="0.25">
      <c r="A14" s="459"/>
      <c r="B14" s="31">
        <v>12</v>
      </c>
      <c r="C14" s="86">
        <v>16.75</v>
      </c>
      <c r="D14" s="36">
        <v>19.746215386336974</v>
      </c>
      <c r="E14" s="36">
        <v>16.562367071433211</v>
      </c>
      <c r="F14" s="36">
        <v>17.23543569739121</v>
      </c>
      <c r="G14" s="36">
        <v>9.4729832643512424</v>
      </c>
    </row>
    <row r="15" spans="1:8" x14ac:dyDescent="0.25">
      <c r="A15" s="535">
        <v>2023</v>
      </c>
      <c r="B15" s="31">
        <v>1</v>
      </c>
      <c r="C15" s="86">
        <v>16.75</v>
      </c>
      <c r="D15" s="36">
        <v>19.943570832436468</v>
      </c>
      <c r="E15" s="36">
        <v>18.742802023872137</v>
      </c>
      <c r="F15" s="36">
        <v>18.778884614957246</v>
      </c>
      <c r="G15" s="36">
        <v>10.452949100669198</v>
      </c>
    </row>
    <row r="16" spans="1:8" x14ac:dyDescent="0.25">
      <c r="A16" s="535"/>
      <c r="B16" s="31">
        <v>2</v>
      </c>
      <c r="C16" s="86">
        <v>16.75</v>
      </c>
      <c r="D16" s="36">
        <v>20.206914663671164</v>
      </c>
      <c r="E16" s="36">
        <v>19.406070153205988</v>
      </c>
      <c r="F16" s="36">
        <v>19.443375015949087</v>
      </c>
      <c r="G16" s="36">
        <v>10.974466810083666</v>
      </c>
    </row>
    <row r="17" spans="1:17" x14ac:dyDescent="0.25">
      <c r="A17" s="535"/>
      <c r="B17" s="31">
        <v>3</v>
      </c>
      <c r="C17" s="86">
        <v>16.75</v>
      </c>
      <c r="D17" s="36">
        <v>19.654851704803121</v>
      </c>
      <c r="E17" s="36">
        <v>18.971370659088368</v>
      </c>
      <c r="F17" s="36">
        <v>18.730397639555537</v>
      </c>
      <c r="G17" s="36">
        <v>10.965472308755757</v>
      </c>
    </row>
    <row r="18" spans="1:17" x14ac:dyDescent="0.25">
      <c r="A18" s="536"/>
      <c r="B18" s="31">
        <v>4</v>
      </c>
      <c r="C18" s="86">
        <v>16.75</v>
      </c>
      <c r="D18" s="36">
        <v>18.927629221869687</v>
      </c>
      <c r="E18" s="36">
        <v>19.136515686115644</v>
      </c>
      <c r="F18" s="36">
        <v>19.661289314170151</v>
      </c>
      <c r="G18" s="36">
        <v>10.242446157049086</v>
      </c>
    </row>
    <row r="19" spans="1:17" x14ac:dyDescent="0.25">
      <c r="A19" s="536"/>
      <c r="B19" s="31">
        <v>5</v>
      </c>
      <c r="C19" s="86">
        <v>16.75</v>
      </c>
      <c r="D19" s="36">
        <v>19.83091810448035</v>
      </c>
      <c r="E19" s="36">
        <v>19.112011562791693</v>
      </c>
      <c r="F19" s="36">
        <v>19.263507823563746</v>
      </c>
      <c r="G19" s="36">
        <v>10.513887300787628</v>
      </c>
    </row>
    <row r="20" spans="1:17" x14ac:dyDescent="0.25">
      <c r="A20" s="536"/>
      <c r="B20" s="31">
        <v>6</v>
      </c>
      <c r="C20" s="86">
        <v>16.75</v>
      </c>
      <c r="D20" s="36">
        <v>19.966107689347055</v>
      </c>
      <c r="E20" s="36">
        <v>18.968094311288944</v>
      </c>
      <c r="F20" s="36">
        <v>19.433570022147244</v>
      </c>
      <c r="G20" s="36">
        <v>10.604357604333492</v>
      </c>
    </row>
    <row r="21" spans="1:17" x14ac:dyDescent="0.25">
      <c r="A21" s="536"/>
      <c r="B21" s="31">
        <v>7</v>
      </c>
      <c r="C21" s="86">
        <v>16.75</v>
      </c>
      <c r="D21" s="36">
        <v>20.520271599610901</v>
      </c>
      <c r="E21" s="36">
        <v>15.836918656163608</v>
      </c>
      <c r="F21" s="36">
        <v>15.521129432623754</v>
      </c>
      <c r="G21" s="36">
        <v>10.802170622960546</v>
      </c>
    </row>
    <row r="22" spans="1:17" x14ac:dyDescent="0.25">
      <c r="A22" s="536"/>
      <c r="B22" s="31">
        <v>8</v>
      </c>
      <c r="C22" s="86">
        <v>16.5</v>
      </c>
      <c r="D22" s="36">
        <v>20.676985613027682</v>
      </c>
      <c r="E22" s="36">
        <v>19.378522576453864</v>
      </c>
      <c r="F22" s="36">
        <v>19.995788741664359</v>
      </c>
      <c r="G22" s="36">
        <v>10.915446236397214</v>
      </c>
      <c r="N22" s="384" t="s">
        <v>5</v>
      </c>
      <c r="O22" s="384"/>
      <c r="P22" s="384"/>
      <c r="Q22" s="384"/>
    </row>
    <row r="23" spans="1:17" x14ac:dyDescent="0.25">
      <c r="A23" s="536"/>
      <c r="B23" s="31">
        <v>9</v>
      </c>
      <c r="C23" s="86">
        <v>16.5</v>
      </c>
      <c r="D23" s="36">
        <v>20.231008250235845</v>
      </c>
      <c r="E23" s="36">
        <v>19.170734566727443</v>
      </c>
      <c r="F23" s="36">
        <v>19.77632918932775</v>
      </c>
      <c r="G23" s="36">
        <v>10.536928939723845</v>
      </c>
    </row>
    <row r="24" spans="1:17" x14ac:dyDescent="0.25">
      <c r="A24" s="536"/>
      <c r="B24" s="31">
        <v>10</v>
      </c>
      <c r="C24" s="86">
        <v>16</v>
      </c>
      <c r="D24" s="36">
        <v>20.293206141193252</v>
      </c>
      <c r="E24" s="36">
        <v>19.086886907846516</v>
      </c>
      <c r="F24" s="36">
        <v>19.524495706705398</v>
      </c>
      <c r="G24" s="36">
        <v>11.036990723983541</v>
      </c>
    </row>
    <row r="25" spans="1:17" x14ac:dyDescent="0.25">
      <c r="A25" s="536"/>
      <c r="B25" s="31">
        <v>11</v>
      </c>
      <c r="C25" s="86">
        <v>15.75</v>
      </c>
      <c r="D25" s="36">
        <v>20.134513931392224</v>
      </c>
      <c r="E25" s="36">
        <v>16.153823916231676</v>
      </c>
      <c r="F25" s="36">
        <v>16.036010044311492</v>
      </c>
      <c r="G25" s="36">
        <v>11.131280849349276</v>
      </c>
    </row>
    <row r="26" spans="1:17" x14ac:dyDescent="0.25">
      <c r="A26" s="536"/>
      <c r="B26" s="31">
        <v>12</v>
      </c>
      <c r="C26" s="86">
        <v>15.75</v>
      </c>
      <c r="D26" s="36">
        <v>19.626419605036055</v>
      </c>
      <c r="E26" s="36">
        <v>16.799491961069005</v>
      </c>
      <c r="F26" s="36">
        <v>17.111867630195373</v>
      </c>
      <c r="G26" s="36">
        <v>10.5082049241181</v>
      </c>
    </row>
    <row r="27" spans="1:17" x14ac:dyDescent="0.25">
      <c r="A27" s="537">
        <v>2024</v>
      </c>
      <c r="B27" s="31">
        <v>1</v>
      </c>
      <c r="C27" s="86">
        <v>15.25</v>
      </c>
      <c r="D27" s="36">
        <v>19.881212786855897</v>
      </c>
      <c r="E27" s="36">
        <v>19.769505738294175</v>
      </c>
      <c r="F27" s="36">
        <v>20.143165960217431</v>
      </c>
      <c r="G27" s="36">
        <v>11.074763053646226</v>
      </c>
    </row>
    <row r="28" spans="1:17" x14ac:dyDescent="0.25">
      <c r="A28" s="538"/>
      <c r="B28" s="31">
        <v>2</v>
      </c>
      <c r="C28" s="86">
        <v>14.75</v>
      </c>
      <c r="D28" s="36">
        <v>19.541391007428047</v>
      </c>
      <c r="E28" s="36">
        <v>17.511561217106976</v>
      </c>
      <c r="F28" s="36">
        <v>17.436694998946287</v>
      </c>
      <c r="G28" s="36">
        <v>10.722655681356871</v>
      </c>
    </row>
    <row r="29" spans="1:17" x14ac:dyDescent="0.25">
      <c r="A29" s="538"/>
      <c r="B29" s="31">
        <v>3</v>
      </c>
      <c r="C29" s="86">
        <v>14.75</v>
      </c>
      <c r="D29" s="36">
        <v>19.282795455779016</v>
      </c>
      <c r="E29" s="36">
        <v>19.085359613725441</v>
      </c>
      <c r="F29" s="36">
        <v>19.15066583237093</v>
      </c>
      <c r="G29" s="36">
        <v>10.905468217024604</v>
      </c>
    </row>
    <row r="30" spans="1:17" x14ac:dyDescent="0.25">
      <c r="A30" s="538"/>
      <c r="B30" s="31">
        <v>4</v>
      </c>
      <c r="C30" s="86">
        <v>14.75</v>
      </c>
      <c r="D30" s="36">
        <v>19.467451914967551</v>
      </c>
      <c r="E30" s="36">
        <v>19.787241113170165</v>
      </c>
      <c r="F30" s="36">
        <v>20.289507829507574</v>
      </c>
      <c r="G30" s="36">
        <v>11.198433675567209</v>
      </c>
    </row>
    <row r="31" spans="1:17" x14ac:dyDescent="0.25">
      <c r="A31" s="538"/>
      <c r="B31" s="31">
        <v>5</v>
      </c>
      <c r="C31" s="86">
        <v>14.75</v>
      </c>
      <c r="D31" s="36">
        <v>19.784371289068982</v>
      </c>
      <c r="E31" s="36">
        <v>19.345037629673854</v>
      </c>
      <c r="F31" s="36">
        <v>19.577981624262868</v>
      </c>
      <c r="G31" s="36">
        <v>11.459592628496392</v>
      </c>
    </row>
    <row r="32" spans="1:17" x14ac:dyDescent="0.25">
      <c r="A32" s="538"/>
      <c r="B32" s="31">
        <v>6</v>
      </c>
      <c r="C32" s="86">
        <v>14.5</v>
      </c>
      <c r="D32" s="36">
        <v>19.56412644020196</v>
      </c>
      <c r="E32" s="36">
        <v>17.453642324217139</v>
      </c>
      <c r="F32" s="36">
        <v>17.386807836029028</v>
      </c>
      <c r="G32" s="36">
        <v>11.243501656261202</v>
      </c>
    </row>
    <row r="33" spans="1:7" x14ac:dyDescent="0.25">
      <c r="A33" s="538"/>
      <c r="B33" s="31">
        <v>7</v>
      </c>
      <c r="C33" s="86">
        <v>14.25</v>
      </c>
      <c r="D33" s="36">
        <v>19.46765830771923</v>
      </c>
      <c r="E33" s="36">
        <v>19.271308614767864</v>
      </c>
      <c r="F33" s="36">
        <v>19.699340105041767</v>
      </c>
      <c r="G33" s="36">
        <v>11.14862543341029</v>
      </c>
    </row>
    <row r="34" spans="1:7" x14ac:dyDescent="0.25">
      <c r="A34" s="538"/>
      <c r="B34" s="31">
        <v>8</v>
      </c>
      <c r="C34" s="86">
        <v>14.25</v>
      </c>
      <c r="D34" s="36">
        <v>19.618066592742963</v>
      </c>
      <c r="E34" s="36">
        <v>19.002295407378305</v>
      </c>
      <c r="F34" s="36">
        <v>19.70111442257188</v>
      </c>
      <c r="G34" s="36">
        <v>10.843571975808063</v>
      </c>
    </row>
    <row r="35" spans="1:7" x14ac:dyDescent="0.25">
      <c r="A35" s="538"/>
      <c r="B35" s="31">
        <v>9</v>
      </c>
      <c r="C35" s="86">
        <v>14.25</v>
      </c>
      <c r="D35" s="36">
        <v>19.9684017461901</v>
      </c>
      <c r="E35" s="36">
        <v>20.055833042326828</v>
      </c>
      <c r="F35" s="36">
        <v>20.61221594125486</v>
      </c>
      <c r="G35" s="36">
        <v>10.786539572791309</v>
      </c>
    </row>
    <row r="36" spans="1:7" x14ac:dyDescent="0.25">
      <c r="A36" s="538"/>
      <c r="B36" s="31">
        <v>10</v>
      </c>
      <c r="C36" s="86">
        <v>14.25</v>
      </c>
      <c r="D36" s="36">
        <v>20.119951946809593</v>
      </c>
      <c r="E36" s="36">
        <v>18.800820737024814</v>
      </c>
      <c r="F36" s="36">
        <v>19.738208945607354</v>
      </c>
      <c r="G36" s="36">
        <v>10.326802493904774</v>
      </c>
    </row>
    <row r="37" spans="1:7" x14ac:dyDescent="0.25">
      <c r="A37" s="538"/>
      <c r="B37" s="31">
        <v>11</v>
      </c>
      <c r="C37" s="86">
        <v>14.25</v>
      </c>
      <c r="D37" s="36">
        <v>19.5694923215671</v>
      </c>
      <c r="E37" s="36">
        <v>16.855909521003408</v>
      </c>
      <c r="F37" s="36">
        <v>17.5903318718774</v>
      </c>
      <c r="G37" s="36">
        <v>10.353114860436399</v>
      </c>
    </row>
    <row r="38" spans="1:7" x14ac:dyDescent="0.25">
      <c r="A38" s="538"/>
      <c r="B38" s="31">
        <v>12</v>
      </c>
      <c r="C38" s="86">
        <v>15.25</v>
      </c>
      <c r="D38" s="36">
        <v>19.655278727866399</v>
      </c>
      <c r="E38" s="36">
        <v>17.012270141277103</v>
      </c>
      <c r="F38" s="36">
        <v>17.8109677326743</v>
      </c>
      <c r="G38" s="36">
        <v>10.875049065280299</v>
      </c>
    </row>
    <row r="39" spans="1:7" x14ac:dyDescent="0.25">
      <c r="A39" s="532">
        <v>2025</v>
      </c>
      <c r="B39" s="31">
        <v>1</v>
      </c>
      <c r="C39" s="86">
        <v>15.25</v>
      </c>
      <c r="D39" s="36">
        <v>20.9695404297637</v>
      </c>
      <c r="E39" s="36">
        <v>20.2578995375586</v>
      </c>
      <c r="F39" s="36">
        <v>21.099303479247698</v>
      </c>
      <c r="G39" s="36">
        <v>11.4142053599435</v>
      </c>
    </row>
    <row r="40" spans="1:7" x14ac:dyDescent="0.25">
      <c r="A40" s="533"/>
      <c r="B40" s="31">
        <v>2</v>
      </c>
      <c r="C40" s="86">
        <v>15.25</v>
      </c>
      <c r="D40" s="36">
        <v>20.9</v>
      </c>
      <c r="E40" s="36">
        <v>18.600000000000001</v>
      </c>
      <c r="F40" s="36">
        <v>19.100000000000001</v>
      </c>
      <c r="G40" s="36">
        <v>11.4</v>
      </c>
    </row>
    <row r="41" spans="1:7" x14ac:dyDescent="0.25">
      <c r="A41" s="533"/>
      <c r="B41" s="31">
        <v>3</v>
      </c>
      <c r="C41" s="86">
        <v>16.5</v>
      </c>
      <c r="D41" s="36">
        <v>21.6</v>
      </c>
      <c r="E41" s="36">
        <v>19.7</v>
      </c>
      <c r="F41" s="36">
        <v>20.399999999999999</v>
      </c>
      <c r="G41" s="36">
        <v>10.6</v>
      </c>
    </row>
    <row r="42" spans="1:7" x14ac:dyDescent="0.25">
      <c r="A42" s="533"/>
      <c r="B42" s="31">
        <v>4</v>
      </c>
      <c r="C42" s="86">
        <v>16.5</v>
      </c>
      <c r="D42" s="36">
        <v>21.3</v>
      </c>
      <c r="E42" s="36">
        <v>19.899999999999999</v>
      </c>
      <c r="F42" s="36">
        <v>21.2</v>
      </c>
      <c r="G42" s="36">
        <v>10.3</v>
      </c>
    </row>
    <row r="43" spans="1:7" x14ac:dyDescent="0.25">
      <c r="A43" s="533"/>
      <c r="B43" s="31">
        <v>5</v>
      </c>
      <c r="C43" s="86">
        <v>16.5</v>
      </c>
      <c r="D43" s="36">
        <v>21.329555775599701</v>
      </c>
      <c r="E43" s="36">
        <v>19.8613039242369</v>
      </c>
      <c r="F43" s="36">
        <v>21.3916480578911</v>
      </c>
      <c r="G43" s="36">
        <v>10.218295138501199</v>
      </c>
    </row>
    <row r="44" spans="1:7" ht="14.25" customHeight="1" x14ac:dyDescent="0.25">
      <c r="A44" s="533"/>
      <c r="B44" s="31">
        <v>6</v>
      </c>
      <c r="C44" s="86">
        <v>16.5</v>
      </c>
      <c r="D44" s="36">
        <v>21.675623472669901</v>
      </c>
      <c r="E44" s="36">
        <v>18.434338552453799</v>
      </c>
      <c r="F44" s="36">
        <v>19.459645291545002</v>
      </c>
      <c r="G44" s="36">
        <v>9.4053367817966294</v>
      </c>
    </row>
  </sheetData>
  <mergeCells count="6">
    <mergeCell ref="A39:A44"/>
    <mergeCell ref="A3:A14"/>
    <mergeCell ref="B1:H1"/>
    <mergeCell ref="A15:A26"/>
    <mergeCell ref="N22:Q22"/>
    <mergeCell ref="A27:A38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7"/>
  <sheetViews>
    <sheetView showGridLines="0" view="pageBreakPreview" zoomScaleNormal="100" zoomScaleSheetLayoutView="100" workbookViewId="0">
      <selection activeCell="K6" sqref="K6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47" customWidth="1"/>
    <col min="14" max="18" width="13.140625" customWidth="1"/>
  </cols>
  <sheetData>
    <row r="1" spans="1:12" x14ac:dyDescent="0.25">
      <c r="A1" s="324" t="s">
        <v>200</v>
      </c>
      <c r="B1" s="541" t="str">
        <f>INDEX(Content!$B$3:$G$42,MATCH(A1,Content!$A$3:$A$42,0),1)</f>
        <v>Loans to the Economy from STBs (portfolio), YoY, %</v>
      </c>
      <c r="C1" s="542"/>
      <c r="D1" s="542"/>
      <c r="E1" s="542"/>
      <c r="F1" s="542"/>
      <c r="G1" s="542"/>
      <c r="H1" s="542"/>
      <c r="I1" s="542"/>
      <c r="J1" s="542"/>
      <c r="K1" s="542"/>
      <c r="L1" s="543"/>
    </row>
    <row r="2" spans="1:12" ht="57.75" customHeight="1" x14ac:dyDescent="0.25">
      <c r="A2" s="32" t="s">
        <v>13</v>
      </c>
      <c r="B2" s="34" t="s">
        <v>14</v>
      </c>
      <c r="C2" s="34" t="s">
        <v>73</v>
      </c>
      <c r="D2" s="81" t="s">
        <v>30</v>
      </c>
      <c r="E2" s="34" t="s">
        <v>31</v>
      </c>
      <c r="F2" s="81" t="s">
        <v>83</v>
      </c>
      <c r="G2" s="81" t="s">
        <v>104</v>
      </c>
      <c r="H2" s="382" t="s">
        <v>12</v>
      </c>
      <c r="I2" s="382"/>
      <c r="J2" s="382"/>
      <c r="K2" s="382"/>
      <c r="L2" s="382"/>
    </row>
    <row r="3" spans="1:12" x14ac:dyDescent="0.25">
      <c r="A3" s="535">
        <v>2023</v>
      </c>
      <c r="B3" s="33">
        <v>1</v>
      </c>
      <c r="C3" s="87">
        <v>5.9242136801686174</v>
      </c>
      <c r="D3" s="87">
        <v>8.787484973638545</v>
      </c>
      <c r="E3" s="87">
        <v>7.2942788514335888</v>
      </c>
      <c r="F3" s="87">
        <v>1.0788145548461807</v>
      </c>
      <c r="G3" s="87">
        <v>23.084792060086929</v>
      </c>
      <c r="H3" s="420" t="s">
        <v>39</v>
      </c>
      <c r="I3" s="421"/>
      <c r="J3" s="421"/>
      <c r="K3" s="421"/>
      <c r="L3" s="421"/>
    </row>
    <row r="4" spans="1:12" x14ac:dyDescent="0.25">
      <c r="A4" s="535"/>
      <c r="B4" s="33">
        <v>2</v>
      </c>
      <c r="C4" s="87">
        <v>3.7978491057003336</v>
      </c>
      <c r="D4" s="87">
        <v>8.1296156685188148</v>
      </c>
      <c r="E4" s="87">
        <v>6.8909468638506199</v>
      </c>
      <c r="F4" s="87">
        <v>1.0326825469276086</v>
      </c>
      <c r="G4" s="87">
        <v>19.851094184997379</v>
      </c>
      <c r="I4" s="18"/>
      <c r="J4" s="18"/>
      <c r="K4" s="18"/>
    </row>
    <row r="5" spans="1:12" x14ac:dyDescent="0.25">
      <c r="A5" s="535"/>
      <c r="B5" s="33">
        <v>3</v>
      </c>
      <c r="C5" s="87">
        <v>4.2166730306538227</v>
      </c>
      <c r="D5" s="87">
        <v>8.7433088977236313</v>
      </c>
      <c r="E5" s="87">
        <v>6.3769509335353209</v>
      </c>
      <c r="F5" s="87">
        <v>1.1076870147099533</v>
      </c>
      <c r="G5" s="87">
        <v>20.444619876622728</v>
      </c>
      <c r="I5" s="18"/>
      <c r="J5" s="18"/>
      <c r="K5" s="18"/>
    </row>
    <row r="6" spans="1:12" x14ac:dyDescent="0.25">
      <c r="A6" s="544"/>
      <c r="B6" s="33">
        <v>4</v>
      </c>
      <c r="C6" s="87">
        <v>6.9587917367114427</v>
      </c>
      <c r="D6" s="87">
        <v>10.018959700936865</v>
      </c>
      <c r="E6" s="87">
        <v>6.7434030390731623</v>
      </c>
      <c r="F6" s="87">
        <v>1.2037391545592635</v>
      </c>
      <c r="G6" s="87">
        <v>24.924893631280732</v>
      </c>
      <c r="I6" s="18"/>
      <c r="J6" s="18"/>
      <c r="K6" s="18"/>
    </row>
    <row r="7" spans="1:12" x14ac:dyDescent="0.25">
      <c r="A7" s="544"/>
      <c r="B7" s="33">
        <v>5</v>
      </c>
      <c r="C7" s="87">
        <v>7.7035386170710085</v>
      </c>
      <c r="D7" s="87">
        <v>9.4950993111187909</v>
      </c>
      <c r="E7" s="87">
        <v>5.6864420550402963</v>
      </c>
      <c r="F7" s="87">
        <v>1.3579647771256047</v>
      </c>
      <c r="G7" s="87">
        <v>24.243044760355701</v>
      </c>
    </row>
    <row r="8" spans="1:12" x14ac:dyDescent="0.25">
      <c r="A8" s="544"/>
      <c r="B8" s="33">
        <v>6</v>
      </c>
      <c r="C8" s="87">
        <v>5.9125162500573873</v>
      </c>
      <c r="D8" s="87">
        <v>9.238865496837775</v>
      </c>
      <c r="E8" s="87">
        <v>5.2942507218688366</v>
      </c>
      <c r="F8" s="87">
        <v>1.2560155077091586</v>
      </c>
      <c r="G8" s="87">
        <v>21.701647976473154</v>
      </c>
    </row>
    <row r="9" spans="1:12" x14ac:dyDescent="0.25">
      <c r="A9" s="544"/>
      <c r="B9" s="33">
        <v>7</v>
      </c>
      <c r="C9" s="87">
        <v>5.6536346010784708</v>
      </c>
      <c r="D9" s="87">
        <v>10.249556677356418</v>
      </c>
      <c r="E9" s="87">
        <v>4.5211845562239956</v>
      </c>
      <c r="F9" s="87">
        <v>1.6580451870710129</v>
      </c>
      <c r="G9" s="87">
        <v>22.0824210217299</v>
      </c>
    </row>
    <row r="10" spans="1:12" x14ac:dyDescent="0.25">
      <c r="A10" s="544"/>
      <c r="B10" s="33">
        <v>8</v>
      </c>
      <c r="C10" s="87">
        <v>6.4843740357009301</v>
      </c>
      <c r="D10" s="87">
        <v>10.693247731619278</v>
      </c>
      <c r="E10" s="87">
        <v>4.6463829465071891</v>
      </c>
      <c r="F10" s="87">
        <v>1.1356771902986988</v>
      </c>
      <c r="G10" s="87">
        <v>22.959681904126093</v>
      </c>
    </row>
    <row r="11" spans="1:12" x14ac:dyDescent="0.25">
      <c r="A11" s="544"/>
      <c r="B11" s="33">
        <v>9</v>
      </c>
      <c r="C11" s="87">
        <v>6.492851814481635</v>
      </c>
      <c r="D11" s="87">
        <v>10.58033328824637</v>
      </c>
      <c r="E11" s="87">
        <v>4.2341390333689981</v>
      </c>
      <c r="F11" s="87">
        <v>1.3944874508582532</v>
      </c>
      <c r="G11" s="87">
        <v>22.701811586955255</v>
      </c>
    </row>
    <row r="12" spans="1:12" x14ac:dyDescent="0.25">
      <c r="A12" s="544"/>
      <c r="B12" s="33">
        <v>10</v>
      </c>
      <c r="C12" s="87">
        <v>6.5143888550836264</v>
      </c>
      <c r="D12" s="87">
        <v>10.928132114631106</v>
      </c>
      <c r="E12" s="87">
        <v>3.7087403698360775</v>
      </c>
      <c r="F12" s="87">
        <v>1.2416966638239793</v>
      </c>
      <c r="G12" s="87">
        <v>22.39295800337479</v>
      </c>
    </row>
    <row r="13" spans="1:12" x14ac:dyDescent="0.25">
      <c r="A13" s="544"/>
      <c r="B13" s="33">
        <v>11</v>
      </c>
      <c r="C13" s="87">
        <v>5.7057148569945682</v>
      </c>
      <c r="D13" s="87">
        <v>10.94148886683554</v>
      </c>
      <c r="E13" s="87">
        <v>3.2121159872704967</v>
      </c>
      <c r="F13" s="87">
        <v>1.1260677521761406</v>
      </c>
      <c r="G13" s="87">
        <v>20.985387463276748</v>
      </c>
      <c r="H13" s="20"/>
    </row>
    <row r="14" spans="1:12" x14ac:dyDescent="0.25">
      <c r="A14" s="544"/>
      <c r="B14" s="33">
        <v>12</v>
      </c>
      <c r="C14" s="87">
        <v>7.0539579733209106</v>
      </c>
      <c r="D14" s="87">
        <v>11.511671545040274</v>
      </c>
      <c r="E14" s="87">
        <v>2.893703404313809</v>
      </c>
      <c r="F14" s="87">
        <v>0.98954747955226241</v>
      </c>
      <c r="G14" s="87">
        <v>22.448880402227253</v>
      </c>
      <c r="H14" s="21"/>
    </row>
    <row r="15" spans="1:12" x14ac:dyDescent="0.25">
      <c r="A15" s="537">
        <v>2024</v>
      </c>
      <c r="B15" s="33">
        <v>1</v>
      </c>
      <c r="C15" s="87">
        <v>6.492681684930405</v>
      </c>
      <c r="D15" s="87">
        <v>11.904019626576797</v>
      </c>
      <c r="E15" s="87">
        <v>2.8381674837504844</v>
      </c>
      <c r="F15" s="87">
        <v>1.0999158994813036</v>
      </c>
      <c r="G15" s="87">
        <v>22.334784694738989</v>
      </c>
      <c r="H15" s="21"/>
    </row>
    <row r="16" spans="1:12" x14ac:dyDescent="0.25">
      <c r="A16" s="538"/>
      <c r="B16" s="33">
        <v>2</v>
      </c>
      <c r="C16" s="87">
        <v>7.2697547322400631</v>
      </c>
      <c r="D16" s="87">
        <v>12.860511930851994</v>
      </c>
      <c r="E16" s="87">
        <v>2.9050606314281611</v>
      </c>
      <c r="F16" s="87">
        <v>1.1337195524561274</v>
      </c>
      <c r="G16" s="87">
        <v>24.169046846976347</v>
      </c>
      <c r="H16" s="21"/>
    </row>
    <row r="17" spans="1:18" x14ac:dyDescent="0.25">
      <c r="A17" s="538"/>
      <c r="B17" s="33">
        <v>3</v>
      </c>
      <c r="C17" s="87">
        <v>6.7181245271833578</v>
      </c>
      <c r="D17" s="87">
        <v>13.002944566209768</v>
      </c>
      <c r="E17" s="87">
        <v>3.1094869921958161</v>
      </c>
      <c r="F17" s="87">
        <v>1.0742652810150297</v>
      </c>
      <c r="G17" s="87">
        <v>23.904821366603972</v>
      </c>
    </row>
    <row r="18" spans="1:18" x14ac:dyDescent="0.25">
      <c r="A18" s="538"/>
      <c r="B18" s="33">
        <v>4</v>
      </c>
      <c r="C18" s="87">
        <v>6.0208160033133771</v>
      </c>
      <c r="D18" s="87">
        <v>12.664160486012145</v>
      </c>
      <c r="E18" s="87">
        <v>2.9121226171453647</v>
      </c>
      <c r="F18" s="87">
        <v>0.96970352806699678</v>
      </c>
      <c r="G18" s="87">
        <v>22.566802634537883</v>
      </c>
      <c r="Q18" s="384" t="s">
        <v>5</v>
      </c>
      <c r="R18" s="384"/>
    </row>
    <row r="19" spans="1:18" x14ac:dyDescent="0.25">
      <c r="A19" s="538"/>
      <c r="B19" s="33">
        <v>5</v>
      </c>
      <c r="C19" s="87">
        <v>6.2584893527811705</v>
      </c>
      <c r="D19" s="87">
        <v>12.451390027828182</v>
      </c>
      <c r="E19" s="87">
        <v>2.7619754001519676</v>
      </c>
      <c r="F19" s="87">
        <v>0.88198949319287057</v>
      </c>
      <c r="G19" s="87">
        <v>22.353844273954191</v>
      </c>
    </row>
    <row r="20" spans="1:18" x14ac:dyDescent="0.25">
      <c r="A20" s="538"/>
      <c r="B20" s="33">
        <v>6</v>
      </c>
      <c r="C20" s="87">
        <v>7.0831035847652375</v>
      </c>
      <c r="D20" s="87">
        <v>12.874842768824216</v>
      </c>
      <c r="E20" s="87">
        <v>2.6033416371160829</v>
      </c>
      <c r="F20" s="87">
        <v>0.77855208841153722</v>
      </c>
      <c r="G20" s="87">
        <v>23.339840079117074</v>
      </c>
    </row>
    <row r="21" spans="1:18" ht="15" customHeight="1" x14ac:dyDescent="0.25">
      <c r="A21" s="538"/>
      <c r="B21" s="33">
        <v>7</v>
      </c>
      <c r="C21" s="87">
        <v>7.4785955723290982</v>
      </c>
      <c r="D21" s="87">
        <v>12.09061899850937</v>
      </c>
      <c r="E21" s="87">
        <v>2.9355800909298497</v>
      </c>
      <c r="F21" s="87">
        <v>0.26668131043305954</v>
      </c>
      <c r="G21" s="87">
        <v>22.77147597220138</v>
      </c>
    </row>
    <row r="22" spans="1:18" x14ac:dyDescent="0.25">
      <c r="A22" s="538"/>
      <c r="B22" s="33">
        <v>8</v>
      </c>
      <c r="C22" s="87">
        <v>7.3874324340716084</v>
      </c>
      <c r="D22" s="87">
        <v>13.428359603575718</v>
      </c>
      <c r="E22" s="87">
        <v>2.6371732501221312</v>
      </c>
      <c r="F22" s="87">
        <v>-1.0024501721112871</v>
      </c>
      <c r="G22" s="87">
        <v>22.45051511565817</v>
      </c>
    </row>
    <row r="23" spans="1:18" x14ac:dyDescent="0.25">
      <c r="A23" s="538"/>
      <c r="B23" s="33">
        <v>9</v>
      </c>
      <c r="C23" s="87">
        <v>6.9631104820176191</v>
      </c>
      <c r="D23" s="87">
        <v>13.268167851317154</v>
      </c>
      <c r="E23" s="87">
        <v>2.6086377702419408</v>
      </c>
      <c r="F23" s="87">
        <v>-1.0723082794478549</v>
      </c>
      <c r="G23" s="87">
        <v>21.767607824128856</v>
      </c>
    </row>
    <row r="24" spans="1:18" x14ac:dyDescent="0.25">
      <c r="A24" s="538"/>
      <c r="B24" s="33">
        <v>10</v>
      </c>
      <c r="C24" s="87">
        <v>6.5190004801931671</v>
      </c>
      <c r="D24" s="87">
        <v>13.19655289024783</v>
      </c>
      <c r="E24" s="87">
        <v>2.6370253234583481</v>
      </c>
      <c r="F24" s="87">
        <v>-0.93109117976600198</v>
      </c>
      <c r="G24" s="87">
        <v>21.421487514133343</v>
      </c>
    </row>
    <row r="25" spans="1:18" x14ac:dyDescent="0.25">
      <c r="A25" s="538"/>
      <c r="B25" s="33">
        <v>11</v>
      </c>
      <c r="C25" s="87">
        <v>7.6816908074483763</v>
      </c>
      <c r="D25" s="87">
        <v>12.887415828680561</v>
      </c>
      <c r="E25" s="87">
        <v>2.8093466132071665</v>
      </c>
      <c r="F25" s="87">
        <v>-0.88151066980932768</v>
      </c>
      <c r="G25" s="87">
        <v>22.496942579526777</v>
      </c>
    </row>
    <row r="26" spans="1:18" x14ac:dyDescent="0.25">
      <c r="A26" s="538"/>
      <c r="B26" s="33">
        <v>12</v>
      </c>
      <c r="C26" s="87">
        <v>6.575730950290545</v>
      </c>
      <c r="D26" s="87">
        <v>12.367823773410652</v>
      </c>
      <c r="E26" s="87">
        <v>2.7439438730147563</v>
      </c>
      <c r="F26" s="87">
        <v>-0.82386454974283485</v>
      </c>
      <c r="G26" s="87">
        <v>20.863634046973118</v>
      </c>
    </row>
    <row r="27" spans="1:18" x14ac:dyDescent="0.25">
      <c r="A27" s="539">
        <v>2025</v>
      </c>
      <c r="B27" s="33">
        <v>1</v>
      </c>
      <c r="C27" s="87">
        <v>6.107054430575805</v>
      </c>
      <c r="D27" s="87">
        <v>12.318319629643929</v>
      </c>
      <c r="E27" s="87">
        <v>2.6488068458570968</v>
      </c>
      <c r="F27" s="87">
        <v>-0.87478801801313955</v>
      </c>
      <c r="G27" s="87">
        <v>20.199392888063695</v>
      </c>
    </row>
    <row r="28" spans="1:18" x14ac:dyDescent="0.25">
      <c r="A28" s="540"/>
      <c r="B28" s="33">
        <v>2</v>
      </c>
      <c r="C28" s="87">
        <v>5.4091440436492064</v>
      </c>
      <c r="D28" s="87">
        <v>11.95968783035897</v>
      </c>
      <c r="E28" s="87">
        <v>2.4283730508243937</v>
      </c>
      <c r="F28" s="87">
        <v>-0.74657778468725289</v>
      </c>
      <c r="G28" s="87">
        <v>19.050627140145316</v>
      </c>
    </row>
    <row r="29" spans="1:18" x14ac:dyDescent="0.25">
      <c r="A29" s="540"/>
      <c r="B29" s="33">
        <v>3</v>
      </c>
      <c r="C29" s="87">
        <v>6.2639274361522563</v>
      </c>
      <c r="D29" s="87">
        <v>12.018632779272382</v>
      </c>
      <c r="E29" s="87">
        <v>2.26465870960465</v>
      </c>
      <c r="F29" s="87">
        <v>-0.84397152903261419</v>
      </c>
      <c r="G29" s="87">
        <v>19.703247395996673</v>
      </c>
    </row>
    <row r="30" spans="1:18" x14ac:dyDescent="0.25">
      <c r="A30" s="540"/>
      <c r="B30" s="33">
        <v>4</v>
      </c>
      <c r="C30" s="87">
        <v>6.7628592711702264</v>
      </c>
      <c r="D30" s="87">
        <v>12.275684887063374</v>
      </c>
      <c r="E30" s="87">
        <v>2.3922529091001534</v>
      </c>
      <c r="F30" s="87">
        <v>-1.0297641487112401</v>
      </c>
      <c r="G30" s="87">
        <v>20.401032918622512</v>
      </c>
    </row>
    <row r="31" spans="1:18" x14ac:dyDescent="0.25">
      <c r="A31" s="540"/>
      <c r="B31" s="33">
        <v>5</v>
      </c>
      <c r="C31" s="87">
        <v>6.325479704315832</v>
      </c>
      <c r="D31" s="87">
        <v>12.405610694599982</v>
      </c>
      <c r="E31" s="87">
        <v>2.6303375478728555</v>
      </c>
      <c r="F31" s="87">
        <v>-1.0575550576967621</v>
      </c>
      <c r="G31" s="87">
        <v>20.30387288909192</v>
      </c>
    </row>
    <row r="32" spans="1:18" x14ac:dyDescent="0.25">
      <c r="A32" s="540"/>
      <c r="B32" s="33">
        <v>6</v>
      </c>
      <c r="C32" s="87">
        <v>6.622247135481496</v>
      </c>
      <c r="D32" s="87">
        <v>12.385892532921799</v>
      </c>
      <c r="E32" s="87">
        <v>2.7102518569913094</v>
      </c>
      <c r="F32" s="87">
        <v>-1.0624552191621153</v>
      </c>
      <c r="G32" s="87">
        <v>20.655936306232505</v>
      </c>
    </row>
    <row r="37" spans="17:17" x14ac:dyDescent="0.25">
      <c r="Q37">
        <v>2</v>
      </c>
    </row>
  </sheetData>
  <mergeCells count="7">
    <mergeCell ref="A27:A32"/>
    <mergeCell ref="Q18:R18"/>
    <mergeCell ref="B1:L1"/>
    <mergeCell ref="A3:A14"/>
    <mergeCell ref="H2:L2"/>
    <mergeCell ref="H3:L3"/>
    <mergeCell ref="A15:A26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8"/>
  <sheetViews>
    <sheetView showGridLines="0" view="pageBreakPreview" zoomScaleNormal="100" zoomScaleSheetLayoutView="100" workbookViewId="0">
      <selection activeCell="M34" sqref="M34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7" customWidth="1"/>
    <col min="16" max="16" width="26.5703125" customWidth="1"/>
    <col min="17" max="17" width="24.7109375" customWidth="1"/>
    <col min="19" max="19" width="12.28515625" customWidth="1"/>
  </cols>
  <sheetData>
    <row r="1" spans="1:16" ht="18" customHeight="1" x14ac:dyDescent="0.25">
      <c r="A1" s="324" t="s">
        <v>201</v>
      </c>
      <c r="B1" s="450" t="str">
        <f>INDEX(Content!$B$3:$G$42,MATCH(A1,Content!$A$3:$A$42,0),1)</f>
        <v>Resident Deposits in Deposit Organizations, YoY, %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547"/>
    </row>
    <row r="2" spans="1:16" ht="15" customHeight="1" x14ac:dyDescent="0.25">
      <c r="A2" s="552" t="s">
        <v>13</v>
      </c>
      <c r="B2" s="551" t="s">
        <v>14</v>
      </c>
      <c r="C2" s="548" t="s">
        <v>43</v>
      </c>
      <c r="D2" s="548" t="s">
        <v>44</v>
      </c>
      <c r="E2" s="548" t="s">
        <v>45</v>
      </c>
      <c r="F2" s="548" t="s">
        <v>46</v>
      </c>
      <c r="G2" s="550" t="s">
        <v>93</v>
      </c>
      <c r="H2" s="550" t="s">
        <v>94</v>
      </c>
      <c r="I2" s="550" t="s">
        <v>95</v>
      </c>
      <c r="J2" s="548" t="s">
        <v>47</v>
      </c>
      <c r="K2" s="417" t="s">
        <v>12</v>
      </c>
      <c r="L2" s="418"/>
      <c r="M2" s="418"/>
      <c r="N2" s="419"/>
    </row>
    <row r="3" spans="1:16" ht="22.5" customHeight="1" x14ac:dyDescent="0.25">
      <c r="A3" s="552"/>
      <c r="B3" s="552"/>
      <c r="C3" s="549"/>
      <c r="D3" s="549"/>
      <c r="E3" s="549"/>
      <c r="F3" s="549"/>
      <c r="G3" s="548"/>
      <c r="H3" s="548"/>
      <c r="I3" s="548"/>
      <c r="J3" s="549"/>
      <c r="K3" s="420" t="s">
        <v>6</v>
      </c>
      <c r="L3" s="421"/>
      <c r="M3" s="421"/>
      <c r="N3" s="422"/>
    </row>
    <row r="4" spans="1:16" hidden="1" x14ac:dyDescent="0.25">
      <c r="A4" s="553">
        <v>2021</v>
      </c>
      <c r="B4" s="41">
        <v>1</v>
      </c>
      <c r="C4" s="43">
        <v>6.5867265484667481</v>
      </c>
      <c r="D4" s="43">
        <v>12.042756686069369</v>
      </c>
      <c r="E4" s="43">
        <v>-0.21431362137175913</v>
      </c>
      <c r="F4" s="43">
        <v>-1.8564682032103941</v>
      </c>
      <c r="G4" s="43">
        <v>2.3843899248250136</v>
      </c>
      <c r="H4" s="43">
        <v>2.4080376307447886</v>
      </c>
      <c r="I4" s="26">
        <f t="shared" ref="I4:I15" si="0">SUM(G4:H4)</f>
        <v>4.7924275555698017</v>
      </c>
      <c r="J4" s="43">
        <v>21.351128965523767</v>
      </c>
    </row>
    <row r="5" spans="1:16" hidden="1" x14ac:dyDescent="0.25">
      <c r="A5" s="554"/>
      <c r="B5" s="41">
        <v>2</v>
      </c>
      <c r="C5" s="43">
        <v>8.8329642231007277</v>
      </c>
      <c r="D5" s="43">
        <v>10.482316077290477</v>
      </c>
      <c r="E5" s="43">
        <v>-1.0943228774547322</v>
      </c>
      <c r="F5" s="43">
        <v>-0.64266989712110112</v>
      </c>
      <c r="G5" s="43">
        <v>1.9016964405366568</v>
      </c>
      <c r="H5" s="43">
        <v>1.8795346777463466</v>
      </c>
      <c r="I5" s="26">
        <f t="shared" si="0"/>
        <v>3.7812311182830034</v>
      </c>
      <c r="J5" s="43">
        <v>21.359518644098372</v>
      </c>
    </row>
    <row r="6" spans="1:16" hidden="1" x14ac:dyDescent="0.25">
      <c r="A6" s="554"/>
      <c r="B6" s="41">
        <v>3</v>
      </c>
      <c r="C6" s="43">
        <v>10.799307873845382</v>
      </c>
      <c r="D6" s="43">
        <v>8.6684284962809155</v>
      </c>
      <c r="E6" s="43">
        <v>-1.1341323090806199</v>
      </c>
      <c r="F6" s="43">
        <v>-0.75316883154290559</v>
      </c>
      <c r="G6" s="43">
        <v>-1.0911733741934615</v>
      </c>
      <c r="H6" s="43">
        <v>-1.18984331335431</v>
      </c>
      <c r="I6" s="26">
        <f t="shared" si="0"/>
        <v>-2.2810166875477718</v>
      </c>
      <c r="J6" s="43">
        <v>15.299418541954999</v>
      </c>
    </row>
    <row r="7" spans="1:16" hidden="1" x14ac:dyDescent="0.25">
      <c r="A7" s="554"/>
      <c r="B7" s="41">
        <v>4</v>
      </c>
      <c r="C7" s="43">
        <v>10.579221635862577</v>
      </c>
      <c r="D7" s="43">
        <v>9.6525317596925824</v>
      </c>
      <c r="E7" s="43">
        <v>-0.6635423030040164</v>
      </c>
      <c r="F7" s="43">
        <v>1.9756139123323233</v>
      </c>
      <c r="G7" s="43">
        <v>0.20629852772555204</v>
      </c>
      <c r="H7" s="43">
        <v>0.23392490370033447</v>
      </c>
      <c r="I7" s="26">
        <f t="shared" si="0"/>
        <v>0.44022343142588649</v>
      </c>
      <c r="J7" s="43">
        <v>21.984048436309351</v>
      </c>
    </row>
    <row r="8" spans="1:16" hidden="1" x14ac:dyDescent="0.25">
      <c r="A8" s="554"/>
      <c r="B8" s="41">
        <v>5</v>
      </c>
      <c r="C8" s="43">
        <v>10.828710226190731</v>
      </c>
      <c r="D8" s="43">
        <v>8.8916396931665815</v>
      </c>
      <c r="E8" s="43">
        <v>-0.69432867260284858</v>
      </c>
      <c r="F8" s="43">
        <v>3.5912572447780851</v>
      </c>
      <c r="G8" s="43">
        <v>0.83610206842239831</v>
      </c>
      <c r="H8" s="43">
        <v>0.99928097488933221</v>
      </c>
      <c r="I8" s="26">
        <f t="shared" si="0"/>
        <v>1.8353830433117304</v>
      </c>
      <c r="J8" s="43">
        <v>24.452661534844275</v>
      </c>
      <c r="K8" s="8"/>
      <c r="L8" s="7"/>
    </row>
    <row r="9" spans="1:16" hidden="1" x14ac:dyDescent="0.25">
      <c r="A9" s="554"/>
      <c r="B9" s="41">
        <v>6</v>
      </c>
      <c r="C9" s="43">
        <v>11.341043273154478</v>
      </c>
      <c r="D9" s="43">
        <v>8.3835172270675056</v>
      </c>
      <c r="E9" s="43">
        <v>5.9506281399312459E-2</v>
      </c>
      <c r="F9" s="43">
        <v>4.1088715904791524</v>
      </c>
      <c r="G9" s="43">
        <v>1.1920548217839846</v>
      </c>
      <c r="H9" s="43">
        <v>1.4266760592335561</v>
      </c>
      <c r="I9" s="26">
        <f t="shared" si="0"/>
        <v>2.6187308810175409</v>
      </c>
      <c r="J9" s="43">
        <v>26.51166925311799</v>
      </c>
      <c r="K9" s="8"/>
      <c r="L9" s="7"/>
    </row>
    <row r="10" spans="1:16" hidden="1" x14ac:dyDescent="0.25">
      <c r="A10" s="554"/>
      <c r="B10" s="41">
        <v>7</v>
      </c>
      <c r="C10" s="43">
        <v>10.284944926405817</v>
      </c>
      <c r="D10" s="43">
        <v>7.2778835211184809</v>
      </c>
      <c r="E10" s="43">
        <v>0.35634605123965513</v>
      </c>
      <c r="F10" s="43">
        <v>3.2653618816836825</v>
      </c>
      <c r="G10" s="43">
        <v>0.30995760854648197</v>
      </c>
      <c r="H10" s="43">
        <v>0.35514078618129891</v>
      </c>
      <c r="I10" s="26">
        <f t="shared" si="0"/>
        <v>0.66509839472778087</v>
      </c>
      <c r="J10" s="43">
        <v>21.849634775175414</v>
      </c>
      <c r="K10" s="8"/>
      <c r="L10" s="7"/>
    </row>
    <row r="11" spans="1:16" hidden="1" x14ac:dyDescent="0.25">
      <c r="A11" s="554"/>
      <c r="B11" s="41">
        <v>8</v>
      </c>
      <c r="C11" s="44">
        <v>10.053639847051677</v>
      </c>
      <c r="D11" s="44">
        <v>7.4118693871876014</v>
      </c>
      <c r="E11" s="44">
        <v>0.6343288890019062</v>
      </c>
      <c r="F11" s="44">
        <v>2.4387494145707667</v>
      </c>
      <c r="G11" s="42">
        <v>0.25566442939658179</v>
      </c>
      <c r="H11" s="42">
        <v>0.29056012748752524</v>
      </c>
      <c r="I11" s="26">
        <f t="shared" si="0"/>
        <v>0.54622455688410709</v>
      </c>
      <c r="J11" s="42">
        <v>21.084812094696058</v>
      </c>
      <c r="K11" s="8"/>
      <c r="L11" s="7"/>
    </row>
    <row r="12" spans="1:16" hidden="1" x14ac:dyDescent="0.25">
      <c r="A12" s="554"/>
      <c r="B12" s="41">
        <v>9</v>
      </c>
      <c r="C12" s="44">
        <v>9.9513362247691024</v>
      </c>
      <c r="D12" s="44">
        <v>8.1347001393753207</v>
      </c>
      <c r="E12" s="44">
        <v>0.35786874842410893</v>
      </c>
      <c r="F12" s="44">
        <v>3.2185850060707915</v>
      </c>
      <c r="G12" s="42">
        <v>-0.28521409607881659</v>
      </c>
      <c r="H12" s="42">
        <v>-0.34524771433607176</v>
      </c>
      <c r="I12" s="26">
        <f t="shared" si="0"/>
        <v>-0.63046181041488836</v>
      </c>
      <c r="J12" s="42">
        <v>21.032028308224415</v>
      </c>
      <c r="K12" s="8"/>
      <c r="L12" s="7"/>
    </row>
    <row r="13" spans="1:16" hidden="1" x14ac:dyDescent="0.25">
      <c r="A13" s="554"/>
      <c r="B13" s="41">
        <v>10</v>
      </c>
      <c r="C13" s="44">
        <v>9.7304764077971058</v>
      </c>
      <c r="D13" s="44">
        <v>7.4748674448154206</v>
      </c>
      <c r="E13" s="44">
        <v>0.19969565120859248</v>
      </c>
      <c r="F13" s="44">
        <v>1.7108602224518112</v>
      </c>
      <c r="G13" s="42">
        <v>-0.24907026394976614</v>
      </c>
      <c r="H13" s="42">
        <v>-0.29692014891802937</v>
      </c>
      <c r="I13" s="26">
        <f t="shared" si="0"/>
        <v>-0.54599041286779548</v>
      </c>
      <c r="J13" s="42">
        <v>18.56990931340512</v>
      </c>
      <c r="K13" s="10"/>
      <c r="L13" s="10"/>
      <c r="M13" s="10"/>
      <c r="N13" s="10"/>
      <c r="P13" s="11"/>
    </row>
    <row r="14" spans="1:16" hidden="1" x14ac:dyDescent="0.25">
      <c r="A14" s="554"/>
      <c r="B14" s="41">
        <v>11</v>
      </c>
      <c r="C14" s="44">
        <v>8.840113956701634</v>
      </c>
      <c r="D14" s="44">
        <v>4.2296780171694497</v>
      </c>
      <c r="E14" s="44">
        <v>1.2390386154345308</v>
      </c>
      <c r="F14" s="44">
        <v>2.3208961199991061</v>
      </c>
      <c r="G14" s="42">
        <v>0.43746095683597436</v>
      </c>
      <c r="H14" s="42">
        <v>0.48066352714073296</v>
      </c>
      <c r="I14" s="26">
        <f t="shared" si="0"/>
        <v>0.91812448397670732</v>
      </c>
      <c r="J14" s="42">
        <v>17.547851193281428</v>
      </c>
    </row>
    <row r="15" spans="1:16" hidden="1" x14ac:dyDescent="0.25">
      <c r="A15" s="554"/>
      <c r="B15" s="41">
        <v>12</v>
      </c>
      <c r="C15" s="44">
        <v>9.3143161553092639</v>
      </c>
      <c r="D15" s="44">
        <v>6.4478367660636113</v>
      </c>
      <c r="E15" s="44">
        <v>1.3600088549754914</v>
      </c>
      <c r="F15" s="44">
        <v>4.4513423819544577</v>
      </c>
      <c r="G15" s="42">
        <v>0.52034663394081171</v>
      </c>
      <c r="H15" s="42">
        <v>0.59464270373390149</v>
      </c>
      <c r="I15" s="26">
        <f t="shared" si="0"/>
        <v>1.1149893376747131</v>
      </c>
      <c r="J15" s="42">
        <v>22.688493495977536</v>
      </c>
    </row>
    <row r="16" spans="1:16" x14ac:dyDescent="0.25">
      <c r="A16" s="537">
        <v>2022</v>
      </c>
      <c r="B16" s="41">
        <v>1</v>
      </c>
      <c r="C16" s="44">
        <v>7.8308580586425727</v>
      </c>
      <c r="D16" s="44">
        <v>5.387940870881649</v>
      </c>
      <c r="E16" s="44">
        <v>1.403284493761547</v>
      </c>
      <c r="F16" s="44">
        <v>2.7059658211193325</v>
      </c>
      <c r="G16" s="44">
        <v>0.4341076863154501</v>
      </c>
      <c r="H16" s="44">
        <v>0.46660532473685667</v>
      </c>
      <c r="I16" s="44">
        <v>0.90071301105230672</v>
      </c>
      <c r="J16" s="44">
        <v>18.228762255457408</v>
      </c>
    </row>
    <row r="17" spans="1:20" x14ac:dyDescent="0.25">
      <c r="A17" s="538"/>
      <c r="B17" s="41">
        <v>2</v>
      </c>
      <c r="C17" s="44">
        <v>5.777762695279054</v>
      </c>
      <c r="D17" s="44">
        <v>6.1707392883042456</v>
      </c>
      <c r="E17" s="44">
        <v>1.2638558399162729</v>
      </c>
      <c r="F17" s="44">
        <v>2.2964365299998706</v>
      </c>
      <c r="G17" s="44">
        <v>3.6384273380430812</v>
      </c>
      <c r="H17" s="44">
        <v>3.7918662189765091</v>
      </c>
      <c r="I17" s="44">
        <v>7.4302935570195903</v>
      </c>
      <c r="J17" s="44">
        <v>22.939087910519035</v>
      </c>
    </row>
    <row r="18" spans="1:20" x14ac:dyDescent="0.25">
      <c r="A18" s="538"/>
      <c r="B18" s="41">
        <v>3</v>
      </c>
      <c r="C18" s="44">
        <v>4.2644047386509527</v>
      </c>
      <c r="D18" s="44">
        <v>4.0739477617138409</v>
      </c>
      <c r="E18" s="44">
        <v>0.21416725524525904</v>
      </c>
      <c r="F18" s="44">
        <v>0.91488835487819831</v>
      </c>
      <c r="G18" s="44">
        <v>1.7416544112298709</v>
      </c>
      <c r="H18" s="44">
        <v>1.9655656873270342</v>
      </c>
      <c r="I18" s="44">
        <v>3.7072200985569053</v>
      </c>
      <c r="J18" s="44">
        <v>13.174628209045155</v>
      </c>
    </row>
    <row r="19" spans="1:20" x14ac:dyDescent="0.25">
      <c r="A19" s="538"/>
      <c r="B19" s="41">
        <v>4</v>
      </c>
      <c r="C19" s="44">
        <v>3.2429739944218805</v>
      </c>
      <c r="D19" s="44">
        <v>3.7498106078501259</v>
      </c>
      <c r="E19" s="44">
        <v>-1.1653486649464922E-2</v>
      </c>
      <c r="F19" s="44">
        <v>-0.52056346180001523</v>
      </c>
      <c r="G19" s="44">
        <v>0.71278856756353026</v>
      </c>
      <c r="H19" s="44">
        <v>0.78738015647234016</v>
      </c>
      <c r="I19" s="44">
        <v>1.5001687240358703</v>
      </c>
      <c r="J19" s="44">
        <v>7.9607363778583977</v>
      </c>
    </row>
    <row r="20" spans="1:20" x14ac:dyDescent="0.25">
      <c r="A20" s="538"/>
      <c r="B20" s="41">
        <v>5</v>
      </c>
      <c r="C20" s="44">
        <v>2.8093532992410344</v>
      </c>
      <c r="D20" s="44">
        <v>2.7720826661635956</v>
      </c>
      <c r="E20" s="44">
        <v>0.55493071501159408</v>
      </c>
      <c r="F20" s="44">
        <v>-1.8675496474892022</v>
      </c>
      <c r="G20" s="44">
        <v>-0.56744329679779659</v>
      </c>
      <c r="H20" s="44">
        <v>-0.59536448947037068</v>
      </c>
      <c r="I20" s="44">
        <v>-1.1628077862681674</v>
      </c>
      <c r="J20" s="44">
        <v>3.1060092466588545</v>
      </c>
      <c r="K20" s="8"/>
      <c r="L20" s="7"/>
    </row>
    <row r="21" spans="1:20" x14ac:dyDescent="0.25">
      <c r="A21" s="538"/>
      <c r="B21" s="41">
        <v>6</v>
      </c>
      <c r="C21" s="44">
        <v>3.5698049352798913</v>
      </c>
      <c r="D21" s="44">
        <v>3.3447877473556744</v>
      </c>
      <c r="E21" s="44">
        <v>-0.55346069292403466</v>
      </c>
      <c r="F21" s="44">
        <v>-1.7316811273671036</v>
      </c>
      <c r="G21" s="44">
        <v>1.6144774794273522</v>
      </c>
      <c r="H21" s="44">
        <v>1.826158671688995</v>
      </c>
      <c r="I21" s="44">
        <v>3.4406361511163475</v>
      </c>
      <c r="J21" s="44">
        <v>8.0700870134607747</v>
      </c>
      <c r="K21" s="8"/>
      <c r="L21" s="7"/>
    </row>
    <row r="22" spans="1:20" x14ac:dyDescent="0.25">
      <c r="A22" s="538"/>
      <c r="B22" s="41">
        <v>7</v>
      </c>
      <c r="C22" s="44">
        <v>4.1990518773626624</v>
      </c>
      <c r="D22" s="44">
        <v>3.7146891540002724</v>
      </c>
      <c r="E22" s="44">
        <v>-0.84578037082979518</v>
      </c>
      <c r="F22" s="44">
        <v>-0.11723932710633755</v>
      </c>
      <c r="G22" s="44">
        <v>1.9747360638646845</v>
      </c>
      <c r="H22" s="44">
        <v>2.3682637389989778</v>
      </c>
      <c r="I22" s="44">
        <v>4.3429998028636625</v>
      </c>
      <c r="J22" s="44">
        <v>11.293721136290467</v>
      </c>
    </row>
    <row r="23" spans="1:20" x14ac:dyDescent="0.25">
      <c r="A23" s="538"/>
      <c r="B23" s="41">
        <v>8</v>
      </c>
      <c r="C23" s="44">
        <v>4.4829672956911386</v>
      </c>
      <c r="D23" s="44">
        <v>3.4053244840979109</v>
      </c>
      <c r="E23" s="44">
        <v>-0.83703933230850092</v>
      </c>
      <c r="F23" s="44">
        <v>1.7614486055880296</v>
      </c>
      <c r="G23" s="44">
        <v>1.7723655127415496</v>
      </c>
      <c r="H23" s="44">
        <v>2.3127082641241201</v>
      </c>
      <c r="I23" s="44">
        <v>4.08507377686567</v>
      </c>
      <c r="J23" s="44">
        <v>12.897774829934249</v>
      </c>
    </row>
    <row r="24" spans="1:20" x14ac:dyDescent="0.25">
      <c r="A24" s="538"/>
      <c r="B24" s="41">
        <v>9</v>
      </c>
      <c r="C24" s="44">
        <v>5.336494076697468</v>
      </c>
      <c r="D24" s="44">
        <v>3.4599128389950788</v>
      </c>
      <c r="E24" s="44">
        <v>-1.176828133068424</v>
      </c>
      <c r="F24" s="44">
        <v>0.82730825112303941</v>
      </c>
      <c r="G24" s="44">
        <v>1.8226228094033934</v>
      </c>
      <c r="H24" s="44">
        <v>2.4760893241288549</v>
      </c>
      <c r="I24" s="44">
        <v>4.2987121335322485</v>
      </c>
      <c r="J24" s="44">
        <v>12.74559916727941</v>
      </c>
    </row>
    <row r="25" spans="1:20" x14ac:dyDescent="0.25">
      <c r="A25" s="538"/>
      <c r="B25" s="41">
        <v>10</v>
      </c>
      <c r="C25" s="44">
        <v>5.8660060564375582</v>
      </c>
      <c r="D25" s="44">
        <v>4.3199430484816084</v>
      </c>
      <c r="E25" s="44">
        <v>-0.91839414136870701</v>
      </c>
      <c r="F25" s="44">
        <v>2.4869607070568724</v>
      </c>
      <c r="G25" s="44">
        <v>1.478739262195605</v>
      </c>
      <c r="H25" s="44">
        <v>2.1086689335772233</v>
      </c>
      <c r="I25" s="44">
        <v>3.5874081957728281</v>
      </c>
      <c r="J25" s="44">
        <v>15.34192386638016</v>
      </c>
    </row>
    <row r="26" spans="1:20" x14ac:dyDescent="0.25">
      <c r="A26" s="538"/>
      <c r="B26" s="41">
        <v>11</v>
      </c>
      <c r="C26" s="44">
        <v>7.3995773012880388</v>
      </c>
      <c r="D26" s="44">
        <v>5.141788174998613</v>
      </c>
      <c r="E26" s="44">
        <v>-1.5098825996099554</v>
      </c>
      <c r="F26" s="44">
        <v>0.51917350718493271</v>
      </c>
      <c r="G26" s="44">
        <v>1.2983596435969387</v>
      </c>
      <c r="H26" s="44">
        <v>1.6008720497324946</v>
      </c>
      <c r="I26" s="44">
        <v>2.8992316933294333</v>
      </c>
      <c r="J26" s="44">
        <v>14.449888077191062</v>
      </c>
    </row>
    <row r="27" spans="1:20" x14ac:dyDescent="0.25">
      <c r="A27" s="538"/>
      <c r="B27" s="49">
        <v>12</v>
      </c>
      <c r="C27" s="44">
        <v>8.450172273535113</v>
      </c>
      <c r="D27" s="44">
        <v>5.6171692743498953</v>
      </c>
      <c r="E27" s="44">
        <v>-0.80368379626727249</v>
      </c>
      <c r="F27" s="44">
        <v>-1.5255942444642638</v>
      </c>
      <c r="G27" s="44">
        <v>1.1438228786978406</v>
      </c>
      <c r="H27" s="44">
        <v>1.2637615165944684</v>
      </c>
      <c r="I27" s="44">
        <v>2.4075843952923091</v>
      </c>
      <c r="J27" s="44">
        <v>14.145647902445781</v>
      </c>
    </row>
    <row r="28" spans="1:20" x14ac:dyDescent="0.25">
      <c r="A28" s="537">
        <v>2023</v>
      </c>
      <c r="B28" s="41">
        <v>1</v>
      </c>
      <c r="C28" s="44">
        <v>9.5353765129644383</v>
      </c>
      <c r="D28" s="44">
        <v>4.643959799088778</v>
      </c>
      <c r="E28" s="44">
        <v>-1.0610239339971193</v>
      </c>
      <c r="F28" s="44">
        <v>-1.1223652196860012</v>
      </c>
      <c r="G28" s="44">
        <v>1.0025790075125771</v>
      </c>
      <c r="H28" s="44">
        <v>1.0787598427671676</v>
      </c>
      <c r="I28" s="44">
        <v>2.081338850279745</v>
      </c>
      <c r="J28" s="44">
        <v>14.077286008649843</v>
      </c>
    </row>
    <row r="29" spans="1:20" x14ac:dyDescent="0.25">
      <c r="A29" s="538"/>
      <c r="B29" s="41">
        <v>2</v>
      </c>
      <c r="C29" s="44">
        <v>9.6384477774846804</v>
      </c>
      <c r="D29" s="44">
        <v>3.6823108377936009</v>
      </c>
      <c r="E29" s="44">
        <v>-1.2163519361227033</v>
      </c>
      <c r="F29" s="44">
        <v>-1.0597421421294433</v>
      </c>
      <c r="G29" s="44">
        <v>-1.7456555131261271</v>
      </c>
      <c r="H29" s="44">
        <v>-1.8399290226892893</v>
      </c>
      <c r="I29" s="44">
        <v>-3.5855845358154164</v>
      </c>
      <c r="J29" s="44">
        <v>7.4590800012107161</v>
      </c>
    </row>
    <row r="30" spans="1:20" x14ac:dyDescent="0.25">
      <c r="A30" s="538"/>
      <c r="B30" s="41">
        <v>3</v>
      </c>
      <c r="C30" s="44">
        <v>11.45550428161466</v>
      </c>
      <c r="D30" s="44">
        <v>6.8823171331344453</v>
      </c>
      <c r="E30" s="44">
        <v>-0.3605472883056372</v>
      </c>
      <c r="F30" s="44">
        <v>-0.89520191580768527</v>
      </c>
      <c r="G30" s="44">
        <v>-0.53115634089418284</v>
      </c>
      <c r="H30" s="44">
        <v>-0.5841545209056096</v>
      </c>
      <c r="I30" s="44">
        <v>-1.1153108617997924</v>
      </c>
      <c r="J30" s="44">
        <v>15.966761348835991</v>
      </c>
      <c r="R30" s="384" t="s">
        <v>5</v>
      </c>
      <c r="S30" s="384"/>
      <c r="T30" s="384"/>
    </row>
    <row r="31" spans="1:20" x14ac:dyDescent="0.25">
      <c r="A31" s="538"/>
      <c r="B31" s="41">
        <v>4</v>
      </c>
      <c r="C31" s="44">
        <v>12.333168690881015</v>
      </c>
      <c r="D31" s="44">
        <v>5.5928536739542105</v>
      </c>
      <c r="E31" s="44">
        <v>-0.51821806474147747</v>
      </c>
      <c r="F31" s="44">
        <v>-0.92198847003094198</v>
      </c>
      <c r="G31" s="44">
        <v>0.25441510353446289</v>
      </c>
      <c r="H31" s="44">
        <v>0.27554927461434481</v>
      </c>
      <c r="I31" s="44">
        <v>0.5299643781488077</v>
      </c>
      <c r="J31" s="44">
        <v>17.015780208211613</v>
      </c>
    </row>
    <row r="32" spans="1:20" x14ac:dyDescent="0.25">
      <c r="A32" s="538"/>
      <c r="B32" s="41">
        <v>5</v>
      </c>
      <c r="C32" s="44">
        <v>13.238170192472589</v>
      </c>
      <c r="D32" s="44">
        <v>7.0126563400722528</v>
      </c>
      <c r="E32" s="44">
        <v>-0.88868916859559888</v>
      </c>
      <c r="F32" s="44">
        <v>-0.59221765909710899</v>
      </c>
      <c r="G32" s="44">
        <v>1.2408135786571859</v>
      </c>
      <c r="H32" s="44">
        <v>1.329319069031826</v>
      </c>
      <c r="I32" s="44">
        <v>2.5701326476890118</v>
      </c>
      <c r="J32" s="44">
        <v>21.340052352541147</v>
      </c>
    </row>
    <row r="33" spans="1:15" x14ac:dyDescent="0.25">
      <c r="A33" s="538"/>
      <c r="B33" s="41">
        <v>6</v>
      </c>
      <c r="C33" s="44">
        <v>12.658813384343215</v>
      </c>
      <c r="D33" s="44">
        <v>7.1439977841553635</v>
      </c>
      <c r="E33" s="44">
        <v>-0.71875479156466127</v>
      </c>
      <c r="F33" s="44">
        <v>-2.9565993501680459</v>
      </c>
      <c r="G33" s="44">
        <v>-0.60023326910743413</v>
      </c>
      <c r="H33" s="44">
        <v>-0.59767107656601881</v>
      </c>
      <c r="I33" s="44">
        <v>-1.1979043456734528</v>
      </c>
      <c r="J33" s="44">
        <v>14.929552681092421</v>
      </c>
    </row>
    <row r="34" spans="1:15" x14ac:dyDescent="0.25">
      <c r="A34" s="538"/>
      <c r="B34" s="41">
        <v>7</v>
      </c>
      <c r="C34" s="44">
        <v>12.286294371213115</v>
      </c>
      <c r="D34" s="44">
        <v>4.4995009623776641</v>
      </c>
      <c r="E34" s="44">
        <v>-0.69159519879304732</v>
      </c>
      <c r="F34" s="44">
        <v>-4.671019961102779</v>
      </c>
      <c r="G34" s="44">
        <v>-1.0004314025826055</v>
      </c>
      <c r="H34" s="44">
        <v>-0.95002065956902215</v>
      </c>
      <c r="I34" s="44">
        <v>-1.9504520621516277</v>
      </c>
      <c r="J34" s="44">
        <v>9.4727281115433239</v>
      </c>
    </row>
    <row r="35" spans="1:15" x14ac:dyDescent="0.25">
      <c r="A35" s="538"/>
      <c r="B35" s="41">
        <v>8</v>
      </c>
      <c r="C35" s="44">
        <v>12.310454586426523</v>
      </c>
      <c r="D35" s="44">
        <v>6.2837519951790615</v>
      </c>
      <c r="E35" s="44">
        <v>-1.5111304875857423</v>
      </c>
      <c r="F35" s="44">
        <v>-6.7820217068047404</v>
      </c>
      <c r="G35" s="44">
        <v>-0.37991229776528801</v>
      </c>
      <c r="H35" s="44">
        <v>-0.36820089602102263</v>
      </c>
      <c r="I35" s="44">
        <v>-0.74811319378631058</v>
      </c>
      <c r="J35" s="44">
        <v>9.55294119342879</v>
      </c>
    </row>
    <row r="36" spans="1:15" s="67" customFormat="1" x14ac:dyDescent="0.25">
      <c r="A36" s="538"/>
      <c r="B36" s="41">
        <v>9</v>
      </c>
      <c r="C36" s="44">
        <v>11.994823713025211</v>
      </c>
      <c r="D36" s="44">
        <v>4.464399957263911</v>
      </c>
      <c r="E36" s="44">
        <v>-1.3987579623315067</v>
      </c>
      <c r="F36" s="44">
        <v>-7.1867899399383939</v>
      </c>
      <c r="G36" s="44">
        <v>-6.4416223367487951E-2</v>
      </c>
      <c r="H36" s="44">
        <v>-6.2670671934961619E-2</v>
      </c>
      <c r="I36" s="44">
        <v>-0.12708689530244957</v>
      </c>
      <c r="J36" s="44">
        <v>7.74658887271677</v>
      </c>
      <c r="O36" s="47"/>
    </row>
    <row r="37" spans="1:15" s="67" customFormat="1" x14ac:dyDescent="0.25">
      <c r="A37" s="538"/>
      <c r="B37" s="41">
        <v>10</v>
      </c>
      <c r="C37" s="44">
        <v>11.655018887365157</v>
      </c>
      <c r="D37" s="44">
        <v>4.2991103946482649</v>
      </c>
      <c r="E37" s="44">
        <v>-1.5543352833332893</v>
      </c>
      <c r="F37" s="44">
        <v>-7.6966964081460736</v>
      </c>
      <c r="G37" s="44">
        <v>3.665474964788959E-2</v>
      </c>
      <c r="H37" s="44">
        <v>3.6823841605224478E-2</v>
      </c>
      <c r="I37" s="44">
        <v>7.3478591253114067E-2</v>
      </c>
      <c r="J37" s="44">
        <v>6.7765761817871741</v>
      </c>
      <c r="O37" s="47"/>
    </row>
    <row r="38" spans="1:15" x14ac:dyDescent="0.25">
      <c r="A38" s="538"/>
      <c r="B38" s="72">
        <v>11</v>
      </c>
      <c r="C38" s="44">
        <v>11.54326695375183</v>
      </c>
      <c r="D38" s="44">
        <v>4.57953079533684</v>
      </c>
      <c r="E38" s="44">
        <v>-1.9975627552687236</v>
      </c>
      <c r="F38" s="44">
        <v>-4.3832404537343388</v>
      </c>
      <c r="G38" s="44">
        <v>-0.30836867981969662</v>
      </c>
      <c r="H38" s="44">
        <v>-0.33574309194031104</v>
      </c>
      <c r="I38" s="44">
        <v>-0.64411177176000767</v>
      </c>
      <c r="J38" s="44">
        <v>9.0978827683255989</v>
      </c>
    </row>
    <row r="39" spans="1:15" x14ac:dyDescent="0.25">
      <c r="A39" s="555"/>
      <c r="B39" s="72">
        <v>12</v>
      </c>
      <c r="C39" s="44">
        <v>11.730136768612528</v>
      </c>
      <c r="D39" s="44">
        <v>5.9037789249242154</v>
      </c>
      <c r="E39" s="44">
        <v>-1.164865262546799</v>
      </c>
      <c r="F39" s="44">
        <v>-3.9569375799649182</v>
      </c>
      <c r="G39" s="44">
        <v>-0.24241119117979618</v>
      </c>
      <c r="H39" s="44">
        <v>-0.2211429348425793</v>
      </c>
      <c r="I39" s="44">
        <v>-0.46355412602237545</v>
      </c>
      <c r="J39" s="44">
        <v>12.048558725002652</v>
      </c>
    </row>
    <row r="40" spans="1:15" x14ac:dyDescent="0.25">
      <c r="A40" s="482">
        <v>2024</v>
      </c>
      <c r="B40" s="41">
        <v>1</v>
      </c>
      <c r="C40" s="44">
        <v>11.151661092278538</v>
      </c>
      <c r="D40" s="44">
        <v>4.8482766478907671</v>
      </c>
      <c r="E40" s="44">
        <v>-1.2546269144201787</v>
      </c>
      <c r="F40" s="44">
        <v>-3.5601868208098941</v>
      </c>
      <c r="G40" s="44">
        <v>-0.38072311349769</v>
      </c>
      <c r="H40" s="44">
        <v>-0.34836243126834621</v>
      </c>
      <c r="I40" s="44">
        <v>-0.72908554476603626</v>
      </c>
      <c r="J40" s="44">
        <v>10.456038460173197</v>
      </c>
    </row>
    <row r="41" spans="1:15" x14ac:dyDescent="0.25">
      <c r="A41" s="482"/>
      <c r="B41" s="41">
        <v>2</v>
      </c>
      <c r="C41" s="44">
        <v>11.85355055514618</v>
      </c>
      <c r="D41" s="44">
        <v>6.1688512102533473</v>
      </c>
      <c r="E41" s="44">
        <v>-1.2878393178827421</v>
      </c>
      <c r="F41" s="44">
        <v>-2.4351799708414088</v>
      </c>
      <c r="G41" s="44">
        <v>0.14438351394461299</v>
      </c>
      <c r="H41" s="44">
        <v>0.14060083867929762</v>
      </c>
      <c r="I41" s="44">
        <v>0.28498435262391064</v>
      </c>
      <c r="J41" s="44">
        <v>14.584366829299288</v>
      </c>
    </row>
    <row r="42" spans="1:15" x14ac:dyDescent="0.25">
      <c r="A42" s="482"/>
      <c r="B42" s="41">
        <v>3</v>
      </c>
      <c r="C42" s="44">
        <v>10.954168716977438</v>
      </c>
      <c r="D42" s="44">
        <v>5.3978657372790124</v>
      </c>
      <c r="E42" s="44">
        <v>-1.0095195192460873</v>
      </c>
      <c r="F42" s="44">
        <v>-2.7343758209876126</v>
      </c>
      <c r="G42" s="44">
        <v>-0.14364376593339795</v>
      </c>
      <c r="H42" s="44">
        <v>-0.14025051702242447</v>
      </c>
      <c r="I42" s="44">
        <v>-0.28389428295582242</v>
      </c>
      <c r="J42" s="44">
        <v>12.324244831066927</v>
      </c>
    </row>
    <row r="43" spans="1:15" x14ac:dyDescent="0.25">
      <c r="A43" s="482"/>
      <c r="B43" s="41">
        <v>4</v>
      </c>
      <c r="C43" s="44">
        <v>11.412083248528326</v>
      </c>
      <c r="D43" s="44">
        <v>5.7547306309022686</v>
      </c>
      <c r="E43" s="44">
        <v>-0.73949719130665048</v>
      </c>
      <c r="F43" s="44">
        <v>-2.57446395153204</v>
      </c>
      <c r="G43" s="44">
        <v>-0.33318743668832834</v>
      </c>
      <c r="H43" s="44">
        <v>-0.31650623570713876</v>
      </c>
      <c r="I43" s="44">
        <v>-0.64969367239546716</v>
      </c>
      <c r="J43" s="44">
        <v>13.203159064196436</v>
      </c>
    </row>
    <row r="44" spans="1:15" x14ac:dyDescent="0.25">
      <c r="A44" s="482"/>
      <c r="B44" s="41">
        <v>5</v>
      </c>
      <c r="C44" s="44">
        <v>11.608136689243059</v>
      </c>
      <c r="D44" s="44">
        <v>3.9898851358512912</v>
      </c>
      <c r="E44" s="44">
        <v>-0.92391120760611423</v>
      </c>
      <c r="F44" s="44">
        <v>-2.1243192041064827</v>
      </c>
      <c r="G44" s="44">
        <v>-2.5079929667816858E-2</v>
      </c>
      <c r="H44" s="44">
        <v>-2.4640996993094553E-2</v>
      </c>
      <c r="I44" s="44">
        <v>-4.9720926660911408E-2</v>
      </c>
      <c r="J44" s="44">
        <v>12.500070486720842</v>
      </c>
    </row>
    <row r="45" spans="1:15" x14ac:dyDescent="0.25">
      <c r="A45" s="482"/>
      <c r="B45" s="41">
        <v>6</v>
      </c>
      <c r="C45" s="44">
        <v>11.167657952983951</v>
      </c>
      <c r="D45" s="44">
        <v>4.2036124752365929</v>
      </c>
      <c r="E45" s="44">
        <v>-0.68370419761865375</v>
      </c>
      <c r="F45" s="44">
        <v>-1.2294407740328273</v>
      </c>
      <c r="G45" s="44">
        <v>0.526436193645474</v>
      </c>
      <c r="H45" s="44">
        <v>0.50121269766806875</v>
      </c>
      <c r="I45" s="44">
        <v>1.0276488913135426</v>
      </c>
      <c r="J45" s="44">
        <v>14.485774347882604</v>
      </c>
    </row>
    <row r="46" spans="1:15" x14ac:dyDescent="0.25">
      <c r="A46" s="482"/>
      <c r="B46" s="41">
        <v>7</v>
      </c>
      <c r="C46" s="44">
        <v>11.729072438975038</v>
      </c>
      <c r="D46" s="44">
        <v>6.708742571684188</v>
      </c>
      <c r="E46" s="44">
        <v>-0.87432749591779668</v>
      </c>
      <c r="F46" s="44">
        <v>-0.22936124013462847</v>
      </c>
      <c r="G46" s="44">
        <v>0.7667110393351394</v>
      </c>
      <c r="H46" s="44">
        <v>0.7656349350369267</v>
      </c>
      <c r="I46" s="44">
        <v>1.532345974372066</v>
      </c>
      <c r="J46" s="44">
        <v>18.866472248978866</v>
      </c>
    </row>
    <row r="47" spans="1:15" x14ac:dyDescent="0.25">
      <c r="A47" s="482"/>
      <c r="B47" s="41">
        <v>8</v>
      </c>
      <c r="C47" s="44">
        <v>12.164439401937081</v>
      </c>
      <c r="D47" s="44">
        <v>4.6685929859384228</v>
      </c>
      <c r="E47" s="44">
        <v>-0.50189914888304821</v>
      </c>
      <c r="F47" s="44">
        <v>-0.58505014000834354</v>
      </c>
      <c r="G47" s="44">
        <v>0.58374876335134707</v>
      </c>
      <c r="H47" s="44">
        <v>0.56104672543321643</v>
      </c>
      <c r="I47" s="44">
        <v>1.1447954887845635</v>
      </c>
      <c r="J47" s="44">
        <v>16.890878587768675</v>
      </c>
    </row>
    <row r="48" spans="1:15" x14ac:dyDescent="0.25">
      <c r="A48" s="482"/>
      <c r="B48" s="41">
        <v>9</v>
      </c>
      <c r="C48" s="44">
        <v>11.401259617710242</v>
      </c>
      <c r="D48" s="44">
        <v>5.4886810478673036</v>
      </c>
      <c r="E48" s="44">
        <v>-0.24437024570135515</v>
      </c>
      <c r="F48" s="44">
        <v>-0.10614330550063099</v>
      </c>
      <c r="G48" s="44">
        <v>0.17589373405237169</v>
      </c>
      <c r="H48" s="44">
        <v>0.17299130806736623</v>
      </c>
      <c r="I48" s="44">
        <v>0.34888504211973792</v>
      </c>
      <c r="J48" s="44">
        <v>16.888312156495299</v>
      </c>
    </row>
    <row r="49" spans="1:10" x14ac:dyDescent="0.25">
      <c r="A49" s="482"/>
      <c r="B49" s="41">
        <v>10</v>
      </c>
      <c r="C49" s="44">
        <v>11.470348837753718</v>
      </c>
      <c r="D49" s="44">
        <v>5.975239476387725</v>
      </c>
      <c r="E49" s="44">
        <v>-0.24484152230279324</v>
      </c>
      <c r="F49" s="44">
        <v>1.8513452581240469E-2</v>
      </c>
      <c r="G49" s="44">
        <v>0.47376801639723731</v>
      </c>
      <c r="H49" s="44">
        <v>0.48642210922270845</v>
      </c>
      <c r="I49" s="44">
        <v>0.96019012561994577</v>
      </c>
      <c r="J49" s="44">
        <v>18.179450370039834</v>
      </c>
    </row>
    <row r="50" spans="1:10" x14ac:dyDescent="0.25">
      <c r="A50" s="482"/>
      <c r="B50" s="154">
        <v>11</v>
      </c>
      <c r="C50" s="44">
        <v>10.886618688485381</v>
      </c>
      <c r="D50" s="44">
        <v>6.1336744125908291</v>
      </c>
      <c r="E50" s="44">
        <v>7.5641077776845908E-2</v>
      </c>
      <c r="F50" s="44">
        <v>-0.25450902159435101</v>
      </c>
      <c r="G50" s="44">
        <v>1.392898051579281</v>
      </c>
      <c r="H50" s="44">
        <v>1.4774368227075125</v>
      </c>
      <c r="I50" s="44">
        <v>2.8703348742867938</v>
      </c>
      <c r="J50" s="44">
        <v>19.711760031545499</v>
      </c>
    </row>
    <row r="51" spans="1:10" x14ac:dyDescent="0.25">
      <c r="A51" s="482"/>
      <c r="B51" s="154">
        <v>12</v>
      </c>
      <c r="C51" s="44">
        <v>9.7425939698585253</v>
      </c>
      <c r="D51" s="44">
        <v>5.8270639433504092</v>
      </c>
      <c r="E51" s="44">
        <v>-0.70413877977481665</v>
      </c>
      <c r="F51" s="44">
        <v>0.64309230705520959</v>
      </c>
      <c r="G51" s="44">
        <v>1.7773795285516074</v>
      </c>
      <c r="H51" s="44">
        <v>1.820947568131033</v>
      </c>
      <c r="I51" s="44">
        <v>3.5983270966826404</v>
      </c>
      <c r="J51" s="44">
        <v>19.106938537171967</v>
      </c>
    </row>
    <row r="52" spans="1:10" x14ac:dyDescent="0.25">
      <c r="A52" s="545">
        <v>2025</v>
      </c>
      <c r="B52" s="41">
        <v>1</v>
      </c>
      <c r="C52" s="44">
        <v>9.7953218334458061</v>
      </c>
      <c r="D52" s="44">
        <v>5.8509420291992669</v>
      </c>
      <c r="E52" s="44">
        <v>-0.46581284539523998</v>
      </c>
      <c r="F52" s="44">
        <v>0.73954756005641986</v>
      </c>
      <c r="G52" s="44">
        <v>1.8269680826365164</v>
      </c>
      <c r="H52" s="44">
        <v>1.8549779284176047</v>
      </c>
      <c r="I52" s="44">
        <v>3.6819460110541211</v>
      </c>
      <c r="J52" s="44">
        <v>19.601944588360372</v>
      </c>
    </row>
    <row r="53" spans="1:10" x14ac:dyDescent="0.25">
      <c r="A53" s="529"/>
      <c r="B53" s="41">
        <v>2</v>
      </c>
      <c r="C53" s="44">
        <v>8.705059997771647</v>
      </c>
      <c r="D53" s="44">
        <v>6.5070080983794742</v>
      </c>
      <c r="E53" s="44">
        <v>0.33106440393555631</v>
      </c>
      <c r="F53" s="44">
        <v>0.36976615096634957</v>
      </c>
      <c r="G53" s="44">
        <v>1.3144541807781362</v>
      </c>
      <c r="H53" s="44">
        <v>1.2851277051340921</v>
      </c>
      <c r="I53" s="44">
        <v>2.5995818859122286</v>
      </c>
      <c r="J53" s="44">
        <v>18.512480536965253</v>
      </c>
    </row>
    <row r="54" spans="1:10" x14ac:dyDescent="0.25">
      <c r="A54" s="529"/>
      <c r="B54" s="41">
        <v>3</v>
      </c>
      <c r="C54" s="44">
        <v>8.587033690056824</v>
      </c>
      <c r="D54" s="44">
        <v>4.5577187033661124</v>
      </c>
      <c r="E54" s="44">
        <v>0.23579707539531167</v>
      </c>
      <c r="F54" s="44">
        <v>0.94031121683209851</v>
      </c>
      <c r="G54" s="44">
        <v>1.5261191644631678</v>
      </c>
      <c r="H54" s="44">
        <v>1.5817093707295364</v>
      </c>
      <c r="I54" s="44">
        <v>3.107828535192704</v>
      </c>
      <c r="J54" s="44">
        <v>17.428689220843051</v>
      </c>
    </row>
    <row r="55" spans="1:10" x14ac:dyDescent="0.25">
      <c r="A55" s="529"/>
      <c r="B55" s="41">
        <v>4</v>
      </c>
      <c r="C55" s="44">
        <v>9.4689075513376206</v>
      </c>
      <c r="D55" s="44">
        <v>5.9668023294136461</v>
      </c>
      <c r="E55" s="44">
        <v>0.15118285867819983</v>
      </c>
      <c r="F55" s="44">
        <v>1.14385659597973</v>
      </c>
      <c r="G55" s="44">
        <v>1.8483995354538474</v>
      </c>
      <c r="H55" s="44">
        <v>1.9149062256452545</v>
      </c>
      <c r="I55" s="44">
        <v>3.7633057610991019</v>
      </c>
      <c r="J55" s="44">
        <v>20.494055096508294</v>
      </c>
    </row>
    <row r="56" spans="1:10" x14ac:dyDescent="0.25">
      <c r="A56" s="529"/>
      <c r="B56" s="41">
        <v>5</v>
      </c>
      <c r="C56" s="253">
        <v>9.2161544295563367</v>
      </c>
      <c r="D56" s="253">
        <v>6.0176783311226894</v>
      </c>
      <c r="E56" s="253">
        <v>5.9996260745303807E-2</v>
      </c>
      <c r="F56" s="253">
        <v>1.5502577928582386</v>
      </c>
      <c r="G56" s="253">
        <v>1.6187073856798084</v>
      </c>
      <c r="H56" s="253">
        <v>1.8023124452162733</v>
      </c>
      <c r="I56" s="253">
        <v>3.421019830896082</v>
      </c>
      <c r="J56" s="253">
        <v>20.265106645178651</v>
      </c>
    </row>
    <row r="57" spans="1:10" x14ac:dyDescent="0.25">
      <c r="A57" s="529"/>
      <c r="B57" s="41">
        <v>6</v>
      </c>
      <c r="C57" s="253">
        <v>9.2702558471300414</v>
      </c>
      <c r="D57" s="253">
        <v>5.5527026740721128</v>
      </c>
      <c r="E57" s="253">
        <v>-0.28896343107503036</v>
      </c>
      <c r="F57" s="253">
        <v>1.0953372173950708</v>
      </c>
      <c r="G57" s="253">
        <v>1.1395702701144752</v>
      </c>
      <c r="H57" s="253">
        <v>1.2250204631280142</v>
      </c>
      <c r="I57" s="253">
        <v>2.3645907332424896</v>
      </c>
      <c r="J57" s="253">
        <v>17.993923040764685</v>
      </c>
    </row>
    <row r="58" spans="1:10" x14ac:dyDescent="0.25">
      <c r="A58" s="546"/>
      <c r="B58" s="41">
        <v>7</v>
      </c>
      <c r="C58" s="253">
        <v>9.0612359601350327</v>
      </c>
      <c r="D58" s="253">
        <v>3.1828445969893475</v>
      </c>
      <c r="E58" s="253">
        <v>-0.31480014761562275</v>
      </c>
      <c r="F58" s="253">
        <v>1.0167833848687406</v>
      </c>
      <c r="G58" s="253">
        <v>1.5017590512178673</v>
      </c>
      <c r="H58" s="253">
        <v>1.6873508287038683</v>
      </c>
      <c r="I58" s="253">
        <v>3.1891098799217357</v>
      </c>
      <c r="J58" s="253">
        <v>16.135173674299232</v>
      </c>
    </row>
  </sheetData>
  <mergeCells count="19">
    <mergeCell ref="R30:T30"/>
    <mergeCell ref="A4:A15"/>
    <mergeCell ref="A16:A27"/>
    <mergeCell ref="I2:I3"/>
    <mergeCell ref="A2:A3"/>
    <mergeCell ref="A28:A39"/>
    <mergeCell ref="A40:A51"/>
    <mergeCell ref="A52:A58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S21"/>
  <sheetViews>
    <sheetView showGridLines="0" view="pageBreakPreview" zoomScale="130" zoomScaleNormal="100" zoomScaleSheetLayoutView="130" workbookViewId="0">
      <selection activeCell="P12" sqref="P12:S12"/>
    </sheetView>
  </sheetViews>
  <sheetFormatPr defaultRowHeight="15" x14ac:dyDescent="0.25"/>
  <cols>
    <col min="1" max="1" width="9.85546875" bestFit="1" customWidth="1"/>
    <col min="2" max="2" width="9.85546875" style="67" customWidth="1"/>
    <col min="3" max="3" width="18.42578125" bestFit="1" customWidth="1"/>
    <col min="4" max="4" width="18.42578125" style="67" customWidth="1"/>
    <col min="5" max="7" width="7.85546875" customWidth="1"/>
    <col min="8" max="8" width="10.28515625" customWidth="1"/>
    <col min="9" max="9" width="1.5703125" style="47" customWidth="1"/>
    <col min="10" max="14" width="4.85546875" customWidth="1"/>
  </cols>
  <sheetData>
    <row r="1" spans="1:19" ht="27" customHeight="1" x14ac:dyDescent="0.25">
      <c r="A1" s="324" t="s">
        <v>202</v>
      </c>
      <c r="B1" s="139" t="str">
        <f>INDEX(Content!$B$3:$G$42,MATCH(A1,Content!$A$3:$A$42,0),1)</f>
        <v>Dynamics of tenge exchange rate against US dollar and Russian ruble</v>
      </c>
      <c r="C1" s="140"/>
      <c r="D1" s="271"/>
      <c r="E1" s="140"/>
      <c r="F1" s="140"/>
      <c r="G1" s="140"/>
      <c r="H1" s="140"/>
    </row>
    <row r="2" spans="1:19" ht="76.5" customHeight="1" x14ac:dyDescent="0.25">
      <c r="A2" s="76" t="s">
        <v>13</v>
      </c>
      <c r="B2" s="76" t="s">
        <v>14</v>
      </c>
      <c r="C2" s="77" t="s">
        <v>180</v>
      </c>
      <c r="D2" s="272" t="s">
        <v>181</v>
      </c>
      <c r="E2" s="417" t="s">
        <v>12</v>
      </c>
      <c r="F2" s="418"/>
      <c r="G2" s="418"/>
      <c r="H2" s="419"/>
    </row>
    <row r="3" spans="1:19" x14ac:dyDescent="0.25">
      <c r="A3" s="537">
        <v>2024</v>
      </c>
      <c r="B3" s="144">
        <v>1</v>
      </c>
      <c r="C3" s="142">
        <v>448.17</v>
      </c>
      <c r="D3" s="142">
        <v>5.016</v>
      </c>
      <c r="E3" s="383" t="s">
        <v>7</v>
      </c>
      <c r="F3" s="383"/>
      <c r="G3" s="383"/>
      <c r="H3" s="383"/>
    </row>
    <row r="4" spans="1:19" x14ac:dyDescent="0.25">
      <c r="A4" s="538"/>
      <c r="B4" s="144">
        <v>2</v>
      </c>
      <c r="C4" s="142">
        <v>450.65</v>
      </c>
      <c r="D4" s="142">
        <v>4.9710000000000001</v>
      </c>
      <c r="E4" s="143"/>
      <c r="F4" s="143"/>
      <c r="G4" s="143"/>
      <c r="H4" s="143"/>
    </row>
    <row r="5" spans="1:19" x14ac:dyDescent="0.25">
      <c r="A5" s="538"/>
      <c r="B5" s="144">
        <v>3</v>
      </c>
      <c r="C5" s="142">
        <v>446.77</v>
      </c>
      <c r="D5" s="142">
        <v>4.84</v>
      </c>
      <c r="E5" s="143"/>
      <c r="F5" s="143"/>
      <c r="G5" s="143"/>
      <c r="H5" s="143"/>
    </row>
    <row r="6" spans="1:19" x14ac:dyDescent="0.25">
      <c r="A6" s="538"/>
      <c r="B6" s="144">
        <v>4</v>
      </c>
      <c r="C6" s="142">
        <v>442.05</v>
      </c>
      <c r="D6" s="142">
        <v>4.7389999999999999</v>
      </c>
      <c r="E6" s="143"/>
      <c r="F6" s="143"/>
      <c r="G6" s="143"/>
      <c r="H6" s="143"/>
    </row>
    <row r="7" spans="1:19" x14ac:dyDescent="0.25">
      <c r="A7" s="538"/>
      <c r="B7" s="144">
        <v>5</v>
      </c>
      <c r="C7" s="142">
        <v>447.25</v>
      </c>
      <c r="D7" s="142">
        <v>4.9569999999999999</v>
      </c>
      <c r="E7" s="143"/>
      <c r="F7" s="143"/>
      <c r="G7" s="143"/>
      <c r="H7" s="143"/>
    </row>
    <row r="8" spans="1:19" x14ac:dyDescent="0.25">
      <c r="A8" s="538"/>
      <c r="B8" s="144">
        <v>6</v>
      </c>
      <c r="C8" s="142">
        <v>471.84</v>
      </c>
      <c r="D8" s="142">
        <v>5.5190000000000001</v>
      </c>
      <c r="E8" s="143"/>
      <c r="F8" s="143"/>
      <c r="G8" s="143"/>
      <c r="H8" s="143"/>
    </row>
    <row r="9" spans="1:19" x14ac:dyDescent="0.25">
      <c r="A9" s="538"/>
      <c r="B9" s="144">
        <v>7</v>
      </c>
      <c r="C9" s="142">
        <v>474.15</v>
      </c>
      <c r="D9" s="142">
        <v>5.4950000000000001</v>
      </c>
      <c r="E9" s="143"/>
      <c r="F9" s="143"/>
      <c r="G9" s="143"/>
      <c r="H9" s="143"/>
    </row>
    <row r="10" spans="1:19" x14ac:dyDescent="0.25">
      <c r="A10" s="538"/>
      <c r="B10" s="122">
        <v>8</v>
      </c>
      <c r="C10" s="141">
        <v>481.61</v>
      </c>
      <c r="D10" s="142">
        <v>5.24</v>
      </c>
      <c r="E10" s="143"/>
      <c r="F10" s="143"/>
      <c r="G10" s="143"/>
      <c r="H10" s="143"/>
    </row>
    <row r="11" spans="1:19" x14ac:dyDescent="0.25">
      <c r="A11" s="538"/>
      <c r="B11" s="122">
        <v>9</v>
      </c>
      <c r="C11" s="141">
        <v>481.11</v>
      </c>
      <c r="D11" s="142">
        <v>5.1580000000000004</v>
      </c>
      <c r="E11" s="143"/>
      <c r="F11" s="143"/>
      <c r="G11" s="143"/>
      <c r="H11" s="143"/>
    </row>
    <row r="12" spans="1:19" x14ac:dyDescent="0.25">
      <c r="A12" s="538"/>
      <c r="B12" s="122">
        <v>10</v>
      </c>
      <c r="C12" s="141">
        <v>488.23</v>
      </c>
      <c r="D12" s="142">
        <v>5.0339999999999998</v>
      </c>
      <c r="E12" s="143"/>
      <c r="F12" s="143"/>
      <c r="G12" s="143"/>
      <c r="H12" s="143"/>
      <c r="P12" s="384" t="s">
        <v>5</v>
      </c>
      <c r="Q12" s="384"/>
      <c r="R12" s="384"/>
      <c r="S12" s="384"/>
    </row>
    <row r="13" spans="1:19" x14ac:dyDescent="0.25">
      <c r="A13" s="538"/>
      <c r="B13" s="122">
        <v>11</v>
      </c>
      <c r="C13" s="141">
        <v>512.52</v>
      </c>
      <c r="D13" s="142">
        <v>4.7910000000000004</v>
      </c>
      <c r="E13" s="143"/>
      <c r="F13" s="143"/>
      <c r="G13" s="143"/>
      <c r="H13" s="143"/>
    </row>
    <row r="14" spans="1:19" x14ac:dyDescent="0.25">
      <c r="A14" s="538"/>
      <c r="B14" s="122">
        <v>12</v>
      </c>
      <c r="C14" s="141">
        <v>525.1</v>
      </c>
      <c r="D14" s="142">
        <v>4.8410000000000002</v>
      </c>
      <c r="E14" s="143"/>
      <c r="F14" s="143"/>
      <c r="G14" s="143"/>
      <c r="H14" s="143"/>
    </row>
    <row r="15" spans="1:19" x14ac:dyDescent="0.25">
      <c r="A15" s="556">
        <v>2025</v>
      </c>
      <c r="B15" s="122">
        <v>1</v>
      </c>
      <c r="C15" s="141">
        <v>518.20000000000005</v>
      </c>
      <c r="D15" s="142">
        <v>5.2750000000000004</v>
      </c>
      <c r="E15" s="143"/>
      <c r="F15" s="143"/>
      <c r="G15" s="143"/>
      <c r="H15" s="143"/>
    </row>
    <row r="16" spans="1:19" x14ac:dyDescent="0.25">
      <c r="A16" s="557"/>
      <c r="B16" s="144">
        <v>2</v>
      </c>
      <c r="C16" s="141">
        <v>499.1</v>
      </c>
      <c r="D16" s="142">
        <v>5.6520000000000001</v>
      </c>
    </row>
    <row r="17" spans="1:4" x14ac:dyDescent="0.25">
      <c r="A17" s="557"/>
      <c r="B17" s="144">
        <v>3</v>
      </c>
      <c r="C17" s="141">
        <v>504.27</v>
      </c>
      <c r="D17" s="142">
        <v>5.9249999999999998</v>
      </c>
    </row>
    <row r="18" spans="1:4" x14ac:dyDescent="0.25">
      <c r="A18" s="557"/>
      <c r="B18" s="144">
        <v>4</v>
      </c>
      <c r="C18" s="141">
        <v>512.48</v>
      </c>
      <c r="D18" s="142">
        <v>6.3129999999999997</v>
      </c>
    </row>
    <row r="19" spans="1:4" x14ac:dyDescent="0.25">
      <c r="A19" s="557"/>
      <c r="B19" s="269">
        <v>5</v>
      </c>
      <c r="C19" s="273">
        <v>510.82</v>
      </c>
      <c r="D19" s="142">
        <v>6.4870000000000001</v>
      </c>
    </row>
    <row r="20" spans="1:4" x14ac:dyDescent="0.25">
      <c r="A20" s="557"/>
      <c r="B20" s="269">
        <v>6</v>
      </c>
      <c r="C20" s="273">
        <v>519.73</v>
      </c>
      <c r="D20" s="142">
        <v>6.6239999999999997</v>
      </c>
    </row>
    <row r="21" spans="1:4" x14ac:dyDescent="0.25">
      <c r="A21" s="557"/>
      <c r="B21" s="269">
        <v>7</v>
      </c>
      <c r="C21" s="273">
        <v>540.72</v>
      </c>
      <c r="D21" s="142">
        <v>6.734</v>
      </c>
    </row>
  </sheetData>
  <mergeCells count="5">
    <mergeCell ref="P12:S12"/>
    <mergeCell ref="E2:H2"/>
    <mergeCell ref="E3:H3"/>
    <mergeCell ref="A3:A14"/>
    <mergeCell ref="A15:A21"/>
  </mergeCells>
  <hyperlinks>
    <hyperlink ref="P12:S12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5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47" customWidth="1"/>
    <col min="15" max="16" width="15.85546875" customWidth="1"/>
    <col min="17" max="20" width="8.140625" customWidth="1"/>
  </cols>
  <sheetData>
    <row r="1" spans="1:20" x14ac:dyDescent="0.25">
      <c r="A1" s="324" t="s">
        <v>203</v>
      </c>
      <c r="B1" s="399" t="str">
        <f>INDEX(Content!$B$3:$G$42,MATCH(A1,Content!$A$3:$A$42,0),1)</f>
        <v>Money Supply, YoY, %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20" ht="63" customHeight="1" x14ac:dyDescent="0.25">
      <c r="A2" s="120" t="s">
        <v>13</v>
      </c>
      <c r="B2" s="120" t="s">
        <v>14</v>
      </c>
      <c r="C2" s="24" t="s">
        <v>32</v>
      </c>
      <c r="D2" s="24" t="s">
        <v>33</v>
      </c>
      <c r="E2" s="24" t="s">
        <v>34</v>
      </c>
      <c r="F2" s="24" t="s">
        <v>35</v>
      </c>
      <c r="G2" s="24" t="s">
        <v>36</v>
      </c>
      <c r="H2" s="24" t="s">
        <v>37</v>
      </c>
      <c r="I2" s="24" t="s">
        <v>38</v>
      </c>
      <c r="J2" s="417" t="s">
        <v>12</v>
      </c>
      <c r="K2" s="418"/>
      <c r="L2" s="418"/>
      <c r="M2" s="419"/>
    </row>
    <row r="3" spans="1:20" x14ac:dyDescent="0.25">
      <c r="A3" s="482">
        <v>2022</v>
      </c>
      <c r="B3" s="50">
        <v>1</v>
      </c>
      <c r="C3" s="25">
        <v>-2.2512198131980345</v>
      </c>
      <c r="D3" s="25">
        <f t="shared" ref="D3:D26" si="0">E3+H3</f>
        <v>1.2695309014632166</v>
      </c>
      <c r="E3" s="25">
        <v>3.7719138129621284</v>
      </c>
      <c r="F3" s="25">
        <v>19.400498432226723</v>
      </c>
      <c r="G3" s="25">
        <v>-1.1150592578258376</v>
      </c>
      <c r="H3" s="25">
        <v>-2.5023829114989118</v>
      </c>
      <c r="I3" s="25">
        <v>17.360700448706503</v>
      </c>
      <c r="J3" s="516" t="s">
        <v>6</v>
      </c>
      <c r="K3" s="517"/>
      <c r="L3" s="517"/>
      <c r="M3" s="518"/>
    </row>
    <row r="4" spans="1:20" x14ac:dyDescent="0.25">
      <c r="A4" s="482"/>
      <c r="B4" s="50">
        <v>2</v>
      </c>
      <c r="C4" s="25">
        <v>11.961532557181725</v>
      </c>
      <c r="D4" s="25">
        <f t="shared" si="0"/>
        <v>0.2317617237835119</v>
      </c>
      <c r="E4" s="25">
        <v>4.10991077258487</v>
      </c>
      <c r="F4" s="25">
        <v>21.423524776539058</v>
      </c>
      <c r="G4" s="25">
        <v>-12.253999200957697</v>
      </c>
      <c r="H4" s="25">
        <v>-3.8781490488013581</v>
      </c>
      <c r="I4" s="25">
        <v>21.41975368581608</v>
      </c>
      <c r="J4" s="383" t="s">
        <v>7</v>
      </c>
      <c r="K4" s="383"/>
      <c r="L4" s="383"/>
      <c r="M4" s="383"/>
    </row>
    <row r="5" spans="1:20" x14ac:dyDescent="0.25">
      <c r="A5" s="482"/>
      <c r="B5" s="50">
        <v>3</v>
      </c>
      <c r="C5" s="25">
        <v>6.272122225143983</v>
      </c>
      <c r="D5" s="25">
        <f t="shared" si="0"/>
        <v>-1.7483607899584612</v>
      </c>
      <c r="E5" s="25">
        <v>2.2632027323379038</v>
      </c>
      <c r="F5" s="25">
        <v>19.555715889138174</v>
      </c>
      <c r="G5" s="25">
        <v>-11.338705161192349</v>
      </c>
      <c r="H5" s="25">
        <v>-4.011563522296365</v>
      </c>
      <c r="I5" s="25">
        <v>12.781079028141251</v>
      </c>
    </row>
    <row r="6" spans="1:20" x14ac:dyDescent="0.25">
      <c r="A6" s="482"/>
      <c r="B6" s="50">
        <v>4</v>
      </c>
      <c r="C6" s="25">
        <v>-1.3870286028248422</v>
      </c>
      <c r="D6" s="25">
        <f t="shared" si="0"/>
        <v>-3.1367338888401468</v>
      </c>
      <c r="E6" s="25">
        <v>-0.41963398564700166</v>
      </c>
      <c r="F6" s="25">
        <v>19.002078911489896</v>
      </c>
      <c r="G6" s="25">
        <v>-6.5674289400796697</v>
      </c>
      <c r="H6" s="25">
        <v>-2.7170999031931453</v>
      </c>
      <c r="I6" s="25">
        <v>7.9331036501070873</v>
      </c>
    </row>
    <row r="7" spans="1:20" x14ac:dyDescent="0.25">
      <c r="A7" s="482"/>
      <c r="B7" s="50">
        <v>5</v>
      </c>
      <c r="C7" s="25">
        <v>-9.7039029629366969</v>
      </c>
      <c r="D7" s="25">
        <f t="shared" si="0"/>
        <v>-3.5193514054108621</v>
      </c>
      <c r="E7" s="25">
        <v>-1.3052084700240498</v>
      </c>
      <c r="F7" s="25">
        <v>15.655743781339847</v>
      </c>
      <c r="G7" s="25">
        <v>0.72505691883276702</v>
      </c>
      <c r="H7" s="25">
        <v>-2.2141429353868123</v>
      </c>
      <c r="I7" s="25">
        <v>3.1792214999387003</v>
      </c>
    </row>
    <row r="8" spans="1:20" x14ac:dyDescent="0.25">
      <c r="A8" s="482"/>
      <c r="B8" s="50">
        <v>6</v>
      </c>
      <c r="C8" s="25">
        <v>5.1438184433981696E-2</v>
      </c>
      <c r="D8" s="25">
        <f t="shared" si="0"/>
        <v>-1.1270476084154943</v>
      </c>
      <c r="E8" s="25">
        <v>-0.40197386160680892</v>
      </c>
      <c r="F8" s="25">
        <v>17.419087325777724</v>
      </c>
      <c r="G8" s="25">
        <v>-8.3097067251703383</v>
      </c>
      <c r="H8" s="25">
        <v>-0.72507374680868542</v>
      </c>
      <c r="I8" s="25">
        <v>8.0302202059145742</v>
      </c>
    </row>
    <row r="9" spans="1:20" x14ac:dyDescent="0.25">
      <c r="A9" s="482"/>
      <c r="B9" s="50">
        <v>7</v>
      </c>
      <c r="C9" s="25">
        <v>3.1955790836151632</v>
      </c>
      <c r="D9" s="25">
        <f t="shared" si="0"/>
        <v>-2.3302311044137212</v>
      </c>
      <c r="E9" s="25">
        <v>-2.4223368118045956</v>
      </c>
      <c r="F9" s="25">
        <v>16.909378899592813</v>
      </c>
      <c r="G9" s="25">
        <v>-6.4118569350513965</v>
      </c>
      <c r="H9" s="25">
        <v>9.2105707390874286E-2</v>
      </c>
      <c r="I9" s="25">
        <v>11.178658528961428</v>
      </c>
    </row>
    <row r="10" spans="1:20" x14ac:dyDescent="0.25">
      <c r="A10" s="482"/>
      <c r="B10" s="50">
        <v>8</v>
      </c>
      <c r="C10" s="25">
        <v>2.3208279822881934</v>
      </c>
      <c r="D10" s="25">
        <f t="shared" si="0"/>
        <v>-1.1309111100286122</v>
      </c>
      <c r="E10" s="25">
        <v>-1.7939721523736092</v>
      </c>
      <c r="F10" s="25">
        <v>16.836880598642455</v>
      </c>
      <c r="G10" s="25">
        <v>-5.5088983255711756</v>
      </c>
      <c r="H10" s="25">
        <v>0.66306104234499696</v>
      </c>
      <c r="I10" s="25">
        <v>12.517899145330858</v>
      </c>
    </row>
    <row r="11" spans="1:20" x14ac:dyDescent="0.25">
      <c r="A11" s="482"/>
      <c r="B11" s="50">
        <v>9</v>
      </c>
      <c r="C11" s="25">
        <v>3.3927112787692999</v>
      </c>
      <c r="D11" s="25">
        <f t="shared" si="0"/>
        <v>-0.5143725431136299</v>
      </c>
      <c r="E11" s="25">
        <v>-1.9699059514433599</v>
      </c>
      <c r="F11" s="25">
        <v>16.049211585404102</v>
      </c>
      <c r="G11" s="25">
        <v>-6.3498823363002277</v>
      </c>
      <c r="H11" s="25">
        <v>1.45553340832973</v>
      </c>
      <c r="I11" s="25">
        <v>12.533051061757838</v>
      </c>
    </row>
    <row r="12" spans="1:20" x14ac:dyDescent="0.25">
      <c r="A12" s="482"/>
      <c r="B12" s="50">
        <v>10</v>
      </c>
      <c r="C12" s="25">
        <v>1.6209451183725667</v>
      </c>
      <c r="D12" s="25">
        <f t="shared" si="0"/>
        <v>-1.1607881627106629</v>
      </c>
      <c r="E12" s="25">
        <v>-3.0974419066703769</v>
      </c>
      <c r="F12" s="25">
        <v>15.781112076722026</v>
      </c>
      <c r="G12" s="25">
        <v>-1.472052839230837</v>
      </c>
      <c r="H12" s="25">
        <v>1.936653743959714</v>
      </c>
      <c r="I12" s="25">
        <v>14.769216193153131</v>
      </c>
    </row>
    <row r="13" spans="1:20" x14ac:dyDescent="0.25">
      <c r="A13" s="482"/>
      <c r="B13" s="50">
        <v>11</v>
      </c>
      <c r="C13" s="25">
        <v>2.8525856527862148</v>
      </c>
      <c r="D13" s="25">
        <f t="shared" si="0"/>
        <v>0.76803084013372858</v>
      </c>
      <c r="E13" s="25">
        <v>-1.1236174623623594</v>
      </c>
      <c r="F13" s="25">
        <v>16.223119365967253</v>
      </c>
      <c r="G13" s="25">
        <v>-5.6518589995531654</v>
      </c>
      <c r="H13" s="25">
        <v>1.891648302496088</v>
      </c>
      <c r="I13" s="25">
        <v>14.191876859334011</v>
      </c>
    </row>
    <row r="14" spans="1:20" x14ac:dyDescent="0.25">
      <c r="A14" s="482"/>
      <c r="B14" s="50">
        <v>12</v>
      </c>
      <c r="C14" s="25">
        <v>2.529919687494905</v>
      </c>
      <c r="D14" s="25">
        <f t="shared" si="0"/>
        <v>3.5899246827599818E-2</v>
      </c>
      <c r="E14" s="25">
        <v>-3.098776948101686</v>
      </c>
      <c r="F14" s="25">
        <v>14.192956058709703</v>
      </c>
      <c r="G14" s="25">
        <v>-2.8161791727049734</v>
      </c>
      <c r="H14" s="25">
        <v>3.1346761949292858</v>
      </c>
      <c r="I14" s="25">
        <v>13.942595820325989</v>
      </c>
      <c r="Q14" s="384" t="s">
        <v>5</v>
      </c>
      <c r="R14" s="384"/>
      <c r="S14" s="384"/>
      <c r="T14" s="384"/>
    </row>
    <row r="15" spans="1:20" x14ac:dyDescent="0.25">
      <c r="A15" s="558">
        <v>2023</v>
      </c>
      <c r="B15" s="50">
        <v>1</v>
      </c>
      <c r="C15" s="25">
        <v>6.1502415872293961</v>
      </c>
      <c r="D15" s="25">
        <f t="shared" si="0"/>
        <v>0.92958171219871666</v>
      </c>
      <c r="E15" s="25">
        <v>-2.4720749705064646</v>
      </c>
      <c r="F15" s="25">
        <v>14.754890623924924</v>
      </c>
      <c r="G15" s="25">
        <v>-8.2974278906850696</v>
      </c>
      <c r="H15" s="25">
        <v>3.4016566827051813</v>
      </c>
      <c r="I15" s="25">
        <v>13.537286032667309</v>
      </c>
    </row>
    <row r="16" spans="1:20" x14ac:dyDescent="0.25">
      <c r="A16" s="559"/>
      <c r="B16" s="50">
        <v>2</v>
      </c>
      <c r="C16" s="25">
        <v>-7.5806926384304711</v>
      </c>
      <c r="D16" s="25">
        <f t="shared" si="0"/>
        <v>1.5521190057123371</v>
      </c>
      <c r="E16" s="25">
        <v>-1.7263693526070494</v>
      </c>
      <c r="F16" s="25">
        <v>11.675116542649599</v>
      </c>
      <c r="G16" s="25">
        <v>1.7485378149623636</v>
      </c>
      <c r="H16" s="25">
        <v>3.2784883583193865</v>
      </c>
      <c r="I16" s="25">
        <v>7.3950807248936261</v>
      </c>
    </row>
    <row r="17" spans="1:10" x14ac:dyDescent="0.25">
      <c r="A17" s="559"/>
      <c r="B17" s="50">
        <v>3</v>
      </c>
      <c r="C17" s="25">
        <v>3.3099989830506708E-2</v>
      </c>
      <c r="D17" s="25">
        <f t="shared" si="0"/>
        <v>4.1027879005132286</v>
      </c>
      <c r="E17" s="25">
        <v>0.14494846418529014</v>
      </c>
      <c r="F17" s="25">
        <v>13.93038382072432</v>
      </c>
      <c r="G17" s="25">
        <v>-3.210184660043609</v>
      </c>
      <c r="H17" s="25">
        <v>3.9578394363279386</v>
      </c>
      <c r="I17" s="25">
        <v>14.856087051023358</v>
      </c>
    </row>
    <row r="18" spans="1:10" x14ac:dyDescent="0.25">
      <c r="A18" s="559"/>
      <c r="B18" s="50">
        <v>4</v>
      </c>
      <c r="C18" s="25">
        <v>5.5569503539292917</v>
      </c>
      <c r="D18" s="25">
        <f t="shared" si="0"/>
        <v>3.6026106209114741</v>
      </c>
      <c r="E18" s="25">
        <v>0.31559425063244584</v>
      </c>
      <c r="F18" s="25">
        <v>15.327892680667425</v>
      </c>
      <c r="G18" s="25">
        <v>-8.4072233987117322</v>
      </c>
      <c r="H18" s="25">
        <v>3.2870163702790283</v>
      </c>
      <c r="I18" s="25">
        <v>16.078488207123318</v>
      </c>
    </row>
    <row r="19" spans="1:10" x14ac:dyDescent="0.25">
      <c r="A19" s="559"/>
      <c r="B19" s="50">
        <v>5</v>
      </c>
      <c r="C19" s="25">
        <v>8.7463330364616265</v>
      </c>
      <c r="D19" s="25">
        <f t="shared" si="0"/>
        <v>4.167375286740933</v>
      </c>
      <c r="E19" s="25">
        <v>0.93539318764084078</v>
      </c>
      <c r="F19" s="25">
        <v>18.023181584057653</v>
      </c>
      <c r="G19" s="25">
        <v>-10.945638788529468</v>
      </c>
      <c r="H19" s="25">
        <v>3.231982099100092</v>
      </c>
      <c r="I19" s="25">
        <v>19.991251118729195</v>
      </c>
    </row>
    <row r="20" spans="1:10" x14ac:dyDescent="0.25">
      <c r="A20" s="559"/>
      <c r="B20" s="50">
        <v>6</v>
      </c>
      <c r="C20" s="25">
        <v>-1.0720023335541484</v>
      </c>
      <c r="D20" s="25">
        <f t="shared" si="0"/>
        <v>4.0453205540309884</v>
      </c>
      <c r="E20" s="25">
        <v>1.9366810144147453</v>
      </c>
      <c r="F20" s="25">
        <v>17.125030572391484</v>
      </c>
      <c r="G20" s="25">
        <v>-5.9958801471214054</v>
      </c>
      <c r="H20" s="25">
        <v>2.108639539616243</v>
      </c>
      <c r="I20" s="25">
        <v>14.102468645745956</v>
      </c>
    </row>
    <row r="21" spans="1:10" x14ac:dyDescent="0.25">
      <c r="A21" s="559"/>
      <c r="B21" s="50">
        <v>7</v>
      </c>
      <c r="C21" s="25">
        <v>-4.1581110700509596</v>
      </c>
      <c r="D21" s="25">
        <f t="shared" si="0"/>
        <v>5.1740899197982113</v>
      </c>
      <c r="E21" s="25">
        <v>3.7451969232927445</v>
      </c>
      <c r="F21" s="25">
        <v>15.810564376427624</v>
      </c>
      <c r="G21" s="25">
        <v>-7.846263666444254</v>
      </c>
      <c r="H21" s="25">
        <v>1.4288929965054664</v>
      </c>
      <c r="I21" s="25">
        <v>8.9802795597297855</v>
      </c>
      <c r="J21" s="5"/>
    </row>
    <row r="22" spans="1:10" x14ac:dyDescent="0.25">
      <c r="A22" s="559"/>
      <c r="B22" s="50">
        <v>8</v>
      </c>
      <c r="C22" s="25">
        <v>-2.7328795596054092</v>
      </c>
      <c r="D22" s="25">
        <f t="shared" si="0"/>
        <v>4.3455569248746215</v>
      </c>
      <c r="E22" s="25">
        <v>3.2827011383948048</v>
      </c>
      <c r="F22" s="25">
        <v>16.190671952528827</v>
      </c>
      <c r="G22" s="25">
        <v>-8.5583245257519263</v>
      </c>
      <c r="H22" s="25">
        <v>1.0628557864798163</v>
      </c>
      <c r="I22" s="25">
        <v>9.2450247920463227</v>
      </c>
      <c r="J22" s="5"/>
    </row>
    <row r="23" spans="1:10" x14ac:dyDescent="0.25">
      <c r="A23" s="559"/>
      <c r="B23" s="50">
        <v>9</v>
      </c>
      <c r="C23" s="25">
        <v>-3.1859840965708126</v>
      </c>
      <c r="D23" s="25">
        <f t="shared" si="0"/>
        <v>4.5281701902233777</v>
      </c>
      <c r="E23" s="25">
        <v>4.4852074077435189</v>
      </c>
      <c r="F23" s="25">
        <v>17.344785079187162</v>
      </c>
      <c r="G23" s="25">
        <v>-11.00125763171928</v>
      </c>
      <c r="H23" s="25">
        <v>4.2962782479858845E-2</v>
      </c>
      <c r="I23" s="25">
        <v>7.6857135411205189</v>
      </c>
      <c r="J23" s="5"/>
    </row>
    <row r="24" spans="1:10" x14ac:dyDescent="0.25">
      <c r="A24" s="559"/>
      <c r="B24" s="50">
        <v>10</v>
      </c>
      <c r="C24" s="25">
        <v>2.8906181377740887E-2</v>
      </c>
      <c r="D24" s="25">
        <f t="shared" si="0"/>
        <v>4.6685640154942183</v>
      </c>
      <c r="E24" s="25">
        <v>4.6186668967946103</v>
      </c>
      <c r="F24" s="25">
        <v>17.014196422431848</v>
      </c>
      <c r="G24" s="25">
        <v>-14.941468655151029</v>
      </c>
      <c r="H24" s="25">
        <v>4.9897118699607744E-2</v>
      </c>
      <c r="I24" s="25">
        <v>6.7701979641532688</v>
      </c>
      <c r="J24" s="5"/>
    </row>
    <row r="25" spans="1:10" x14ac:dyDescent="0.25">
      <c r="A25" s="559"/>
      <c r="B25" s="50">
        <v>11</v>
      </c>
      <c r="C25" s="25">
        <v>-1.3160368682917201</v>
      </c>
      <c r="D25" s="25">
        <f t="shared" si="0"/>
        <v>4.148414607931441</v>
      </c>
      <c r="E25" s="25">
        <v>3.5663659532094498</v>
      </c>
      <c r="F25" s="25">
        <v>15.878142989227117</v>
      </c>
      <c r="G25" s="25">
        <v>-9.8416716682743992</v>
      </c>
      <c r="H25" s="25">
        <v>0.58204865472199163</v>
      </c>
      <c r="I25" s="25">
        <v>8.8688490605935897</v>
      </c>
    </row>
    <row r="26" spans="1:10" x14ac:dyDescent="0.25">
      <c r="A26" s="560"/>
      <c r="B26" s="50">
        <v>12</v>
      </c>
      <c r="C26" s="25">
        <v>-0.9</v>
      </c>
      <c r="D26" s="25">
        <f t="shared" si="0"/>
        <v>5.5096702928300125</v>
      </c>
      <c r="E26" s="25">
        <v>5.5520387245853948</v>
      </c>
      <c r="F26" s="25">
        <v>16.844600640784133</v>
      </c>
      <c r="G26" s="25">
        <v>-9.8000000000000007</v>
      </c>
      <c r="H26" s="25">
        <v>-4.2368431755382338E-2</v>
      </c>
      <c r="I26" s="25">
        <v>11.681318154874885</v>
      </c>
    </row>
    <row r="27" spans="1:10" x14ac:dyDescent="0.25">
      <c r="A27" s="482">
        <v>2024</v>
      </c>
      <c r="B27" s="50">
        <v>1</v>
      </c>
      <c r="C27" s="25">
        <v>-4.5286484534490565</v>
      </c>
      <c r="D27" s="25">
        <v>6.9</v>
      </c>
      <c r="E27" s="25">
        <v>6.8721170319918841</v>
      </c>
      <c r="F27" s="25">
        <v>15.213301692099728</v>
      </c>
      <c r="G27" s="25">
        <v>-7.0937059453741611</v>
      </c>
      <c r="H27" s="25">
        <v>6.1807169183177163E-2</v>
      </c>
      <c r="I27" s="25">
        <v>10.5</v>
      </c>
    </row>
    <row r="28" spans="1:10" x14ac:dyDescent="0.25">
      <c r="A28" s="482"/>
      <c r="B28" s="50">
        <v>2</v>
      </c>
      <c r="C28" s="25">
        <v>0.4428196503934162</v>
      </c>
      <c r="D28" s="25">
        <v>6.289360721049543</v>
      </c>
      <c r="E28" s="25">
        <v>5.8232600853865604</v>
      </c>
      <c r="F28" s="25">
        <v>18.539198957359996</v>
      </c>
      <c r="G28" s="25">
        <v>-10.812983031156755</v>
      </c>
      <c r="H28" s="25">
        <v>0.46610063566298288</v>
      </c>
      <c r="I28" s="25">
        <v>14.458396297646077</v>
      </c>
    </row>
    <row r="29" spans="1:10" x14ac:dyDescent="0.25">
      <c r="A29" s="482"/>
      <c r="B29" s="50">
        <v>3</v>
      </c>
      <c r="C29" s="25">
        <v>-1.2314657566089555</v>
      </c>
      <c r="D29" s="25">
        <v>6.4375790914036033</v>
      </c>
      <c r="E29" s="25">
        <v>6.2155634633388432</v>
      </c>
      <c r="F29" s="25">
        <v>17.043418474794272</v>
      </c>
      <c r="G29" s="25">
        <v>-9.8568144528244588</v>
      </c>
      <c r="H29" s="25">
        <v>0.2220156280647598</v>
      </c>
      <c r="I29" s="25">
        <v>12.392717356765727</v>
      </c>
    </row>
    <row r="30" spans="1:10" x14ac:dyDescent="0.25">
      <c r="A30" s="482"/>
      <c r="B30" s="50">
        <v>4</v>
      </c>
      <c r="C30" s="25">
        <v>-0.57783111816139343</v>
      </c>
      <c r="D30" s="25">
        <v>5.9051416164075912</v>
      </c>
      <c r="E30" s="25">
        <v>5.8663732963730277</v>
      </c>
      <c r="F30" s="25">
        <v>16.890852419277689</v>
      </c>
      <c r="G30" s="25">
        <v>-9.517695066012374</v>
      </c>
      <c r="H30" s="25">
        <v>3.8768320034563118E-2</v>
      </c>
      <c r="I30" s="25">
        <v>12.700467851511828</v>
      </c>
    </row>
    <row r="31" spans="1:10" x14ac:dyDescent="0.25">
      <c r="A31" s="482"/>
      <c r="B31" s="50">
        <v>5</v>
      </c>
      <c r="C31" s="25">
        <v>1.1006579466690245</v>
      </c>
      <c r="D31" s="25">
        <v>6.1147079411568175</v>
      </c>
      <c r="E31" s="25"/>
      <c r="F31" s="25">
        <v>16.074903011428866</v>
      </c>
      <c r="G31" s="25">
        <v>-10.988720670810599</v>
      </c>
      <c r="H31" s="25"/>
      <c r="I31" s="25">
        <v>12.301548228447954</v>
      </c>
    </row>
    <row r="32" spans="1:10" x14ac:dyDescent="0.25">
      <c r="A32" s="482"/>
      <c r="B32" s="50">
        <v>6</v>
      </c>
      <c r="C32" s="25">
        <v>4.3963624880020502</v>
      </c>
      <c r="D32" s="25">
        <v>6.3426772576330492</v>
      </c>
      <c r="E32" s="25"/>
      <c r="F32" s="25">
        <v>16.086208436166231</v>
      </c>
      <c r="G32" s="25">
        <v>-12.582604185723124</v>
      </c>
      <c r="H32" s="25"/>
      <c r="I32" s="25">
        <v>14.242643996078879</v>
      </c>
    </row>
    <row r="33" spans="1:9" x14ac:dyDescent="0.25">
      <c r="A33" s="482"/>
      <c r="B33" s="50">
        <v>7</v>
      </c>
      <c r="C33" s="25">
        <v>8.2711958150072373</v>
      </c>
      <c r="D33" s="25">
        <v>5.921951521123022</v>
      </c>
      <c r="E33" s="25"/>
      <c r="F33" s="25">
        <v>17.815258697401543</v>
      </c>
      <c r="G33" s="25">
        <v>-13.729389259299534</v>
      </c>
      <c r="H33" s="25"/>
      <c r="I33" s="25">
        <v>18.279016774239274</v>
      </c>
    </row>
    <row r="34" spans="1:9" x14ac:dyDescent="0.25">
      <c r="A34" s="482"/>
      <c r="B34" s="50">
        <v>8</v>
      </c>
      <c r="C34" s="25">
        <v>9.4255888325537978</v>
      </c>
      <c r="D34" s="25">
        <v>7.0875144870461746</v>
      </c>
      <c r="E34" s="124"/>
      <c r="F34" s="25">
        <v>18.016377087299951</v>
      </c>
      <c r="G34" s="25">
        <v>-17.812954214808169</v>
      </c>
      <c r="H34" s="124"/>
      <c r="I34" s="25">
        <v>16.716526192091759</v>
      </c>
    </row>
    <row r="35" spans="1:9" x14ac:dyDescent="0.25">
      <c r="A35" s="482"/>
      <c r="B35" s="50">
        <v>9</v>
      </c>
      <c r="C35" s="25">
        <v>12.362333790637182</v>
      </c>
      <c r="D35" s="25">
        <v>6.3243769651144284</v>
      </c>
      <c r="E35" s="124"/>
      <c r="F35" s="25">
        <v>15.572350020355008</v>
      </c>
      <c r="G35" s="25">
        <v>-17.83468226084393</v>
      </c>
      <c r="H35" s="124"/>
      <c r="I35" s="25">
        <v>16.424378515262735</v>
      </c>
    </row>
    <row r="36" spans="1:9" x14ac:dyDescent="0.25">
      <c r="A36" s="482"/>
      <c r="B36" s="50">
        <v>10</v>
      </c>
      <c r="C36" s="25">
        <v>13.437415291276258</v>
      </c>
      <c r="D36" s="25">
        <v>5.4247089067101122</v>
      </c>
      <c r="E36" s="124"/>
      <c r="F36" s="25">
        <v>15.778693072279861</v>
      </c>
      <c r="G36" s="25">
        <v>-16.842820343725119</v>
      </c>
      <c r="H36" s="124"/>
      <c r="I36" s="25">
        <v>17.79799692654078</v>
      </c>
    </row>
    <row r="37" spans="1:9" x14ac:dyDescent="0.25">
      <c r="A37" s="482"/>
      <c r="B37" s="148">
        <v>11</v>
      </c>
      <c r="C37" s="25">
        <v>15.672757844507464</v>
      </c>
      <c r="D37" s="25">
        <v>5.1706062856331068</v>
      </c>
      <c r="E37" s="124"/>
      <c r="F37" s="25">
        <v>18.207783992957594</v>
      </c>
      <c r="G37" s="25">
        <v>-19.602563103539236</v>
      </c>
      <c r="H37" s="124"/>
      <c r="I37" s="25">
        <v>19.448585019557452</v>
      </c>
    </row>
    <row r="38" spans="1:9" x14ac:dyDescent="0.25">
      <c r="A38" s="482"/>
      <c r="B38" s="148">
        <v>12</v>
      </c>
      <c r="C38" s="25">
        <v>18.834090325037405</v>
      </c>
      <c r="D38" s="25">
        <v>4.396739635115539</v>
      </c>
      <c r="E38" s="124"/>
      <c r="F38" s="25">
        <v>14.517775244485588</v>
      </c>
      <c r="G38" s="25">
        <v>-18.536779398296094</v>
      </c>
      <c r="H38" s="124"/>
      <c r="I38" s="25">
        <v>19.211825806341682</v>
      </c>
    </row>
    <row r="39" spans="1:9" x14ac:dyDescent="0.25">
      <c r="A39" s="528">
        <v>2025</v>
      </c>
      <c r="B39" s="146">
        <v>1</v>
      </c>
      <c r="C39" s="25">
        <v>21.496686055802897</v>
      </c>
      <c r="D39" s="25">
        <v>2.992345171717143</v>
      </c>
      <c r="E39" s="124"/>
      <c r="F39" s="25">
        <v>16.29989139308821</v>
      </c>
      <c r="G39" s="25">
        <v>-21.298044895886591</v>
      </c>
      <c r="H39" s="124"/>
      <c r="I39" s="25">
        <v>19.490877724722434</v>
      </c>
    </row>
    <row r="40" spans="1:9" x14ac:dyDescent="0.25">
      <c r="A40" s="529"/>
      <c r="B40" s="148">
        <v>2</v>
      </c>
      <c r="C40" s="173">
        <v>19.219613640961065</v>
      </c>
      <c r="D40" s="25">
        <v>2.6626242048975288</v>
      </c>
      <c r="E40" s="124"/>
      <c r="F40" s="25">
        <v>15.283312770979604</v>
      </c>
      <c r="G40" s="25">
        <v>-18.82793254162101</v>
      </c>
      <c r="H40" s="124"/>
      <c r="I40" s="25">
        <v>18.337618075217282</v>
      </c>
    </row>
    <row r="41" spans="1:9" x14ac:dyDescent="0.25">
      <c r="A41" s="529"/>
      <c r="B41" s="148">
        <v>3</v>
      </c>
      <c r="C41" s="173">
        <v>22.019684871046948</v>
      </c>
      <c r="D41" s="25">
        <v>-0.12157309734923874</v>
      </c>
      <c r="E41" s="124"/>
      <c r="F41" s="25">
        <v>17.979745815072189</v>
      </c>
      <c r="G41" s="25">
        <v>-22.426447146389606</v>
      </c>
      <c r="H41" s="124"/>
      <c r="I41" s="25">
        <v>17.451410442380098</v>
      </c>
    </row>
    <row r="42" spans="1:9" x14ac:dyDescent="0.25">
      <c r="A42" s="529"/>
      <c r="B42" s="244">
        <v>4</v>
      </c>
      <c r="C42" s="245">
        <v>26.113882284430957</v>
      </c>
      <c r="D42" s="218">
        <v>-0.76149231719600197</v>
      </c>
      <c r="E42" s="124"/>
      <c r="F42" s="218">
        <v>17.166064648505127</v>
      </c>
      <c r="G42" s="218">
        <v>-21.929934887926539</v>
      </c>
      <c r="H42" s="124"/>
      <c r="I42" s="218">
        <v>20.588519727817662</v>
      </c>
    </row>
    <row r="43" spans="1:9" x14ac:dyDescent="0.25">
      <c r="B43" s="244">
        <v>5</v>
      </c>
      <c r="C43" s="245">
        <v>25.815388281404083</v>
      </c>
      <c r="D43" s="218">
        <v>-1.5666850441642406</v>
      </c>
      <c r="E43" s="124"/>
      <c r="F43" s="218">
        <v>17.955072510497374</v>
      </c>
      <c r="G43" s="218">
        <v>-21.811404498738181</v>
      </c>
      <c r="H43" s="124"/>
      <c r="I43" s="218">
        <v>20.392371249000298</v>
      </c>
    </row>
    <row r="44" spans="1:9" x14ac:dyDescent="0.25">
      <c r="B44" s="244">
        <v>6</v>
      </c>
      <c r="C44" s="245">
        <v>23.318743743506104</v>
      </c>
      <c r="D44" s="218">
        <v>-2.0808273662203738</v>
      </c>
      <c r="E44" s="124"/>
      <c r="F44" s="218">
        <v>18.428480123702709</v>
      </c>
      <c r="G44" s="218">
        <v>-21.41562146671188</v>
      </c>
      <c r="H44" s="124"/>
      <c r="I44" s="218">
        <v>18.250775034273904</v>
      </c>
    </row>
    <row r="45" spans="1:9" x14ac:dyDescent="0.25">
      <c r="B45" s="244">
        <v>7</v>
      </c>
      <c r="C45" s="245">
        <v>24.920466489798162</v>
      </c>
      <c r="D45" s="218">
        <v>-3.9606342154515657</v>
      </c>
      <c r="E45" s="124"/>
      <c r="F45" s="218">
        <v>19.04864141172694</v>
      </c>
      <c r="G45" s="218">
        <v>-23.405671496627289</v>
      </c>
      <c r="H45" s="124"/>
      <c r="I45" s="218">
        <v>16.602802189446574</v>
      </c>
    </row>
  </sheetData>
  <mergeCells count="9">
    <mergeCell ref="B1:M1"/>
    <mergeCell ref="J2:M2"/>
    <mergeCell ref="J3:M3"/>
    <mergeCell ref="A39:A42"/>
    <mergeCell ref="A27:A38"/>
    <mergeCell ref="Q14:T14"/>
    <mergeCell ref="A3:A14"/>
    <mergeCell ref="A15:A26"/>
    <mergeCell ref="J4:M4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="85" zoomScaleNormal="100" zoomScaleSheetLayoutView="85" workbookViewId="0">
      <selection activeCell="O17" sqref="O17:R17"/>
    </sheetView>
  </sheetViews>
  <sheetFormatPr defaultColWidth="9.140625" defaultRowHeight="15" x14ac:dyDescent="0.25"/>
  <cols>
    <col min="1" max="1" width="9.42578125" bestFit="1" customWidth="1"/>
    <col min="2" max="2" width="6.42578125" style="67" bestFit="1" customWidth="1"/>
    <col min="3" max="3" width="10.5703125" bestFit="1" customWidth="1"/>
    <col min="4" max="4" width="8.42578125" style="67" bestFit="1" customWidth="1"/>
    <col min="5" max="5" width="10.85546875" style="67" bestFit="1" customWidth="1"/>
    <col min="6" max="9" width="7" customWidth="1"/>
    <col min="10" max="10" width="1.5703125" customWidth="1"/>
  </cols>
  <sheetData>
    <row r="1" spans="1:18" ht="15.75" customHeight="1" x14ac:dyDescent="0.25">
      <c r="A1" s="324" t="s">
        <v>204</v>
      </c>
      <c r="B1" s="399" t="str">
        <f>INDEX(Content!$B$3:$G$42,MATCH(A1,Content!$A$3:$A$42,0),1)</f>
        <v>Volume of GSs issuance by the MoF RK, billion tenge</v>
      </c>
      <c r="C1" s="400"/>
      <c r="D1" s="400"/>
      <c r="E1" s="400"/>
      <c r="F1" s="400"/>
      <c r="G1" s="400"/>
      <c r="H1" s="400"/>
      <c r="I1" s="400"/>
      <c r="J1" s="22"/>
    </row>
    <row r="2" spans="1:18" x14ac:dyDescent="0.25">
      <c r="A2" s="74" t="s">
        <v>13</v>
      </c>
      <c r="B2" s="74" t="s">
        <v>14</v>
      </c>
      <c r="C2" s="138" t="s">
        <v>128</v>
      </c>
      <c r="D2" s="145" t="s">
        <v>129</v>
      </c>
      <c r="E2" s="145" t="s">
        <v>130</v>
      </c>
      <c r="F2" s="417" t="s">
        <v>12</v>
      </c>
      <c r="G2" s="418"/>
      <c r="H2" s="418"/>
      <c r="I2" s="419"/>
      <c r="J2" s="22"/>
    </row>
    <row r="3" spans="1:18" s="13" customFormat="1" x14ac:dyDescent="0.25">
      <c r="A3" s="562">
        <v>2023</v>
      </c>
      <c r="B3" s="122">
        <v>1</v>
      </c>
      <c r="C3" s="62">
        <v>124.6</v>
      </c>
      <c r="D3" s="62">
        <v>206.1</v>
      </c>
      <c r="E3" s="62">
        <v>118.9</v>
      </c>
      <c r="F3" s="421" t="s">
        <v>7</v>
      </c>
      <c r="G3" s="421"/>
      <c r="H3" s="421"/>
      <c r="I3" s="422"/>
      <c r="J3" s="22"/>
      <c r="K3"/>
      <c r="L3"/>
      <c r="M3"/>
      <c r="N3"/>
    </row>
    <row r="4" spans="1:18" s="13" customFormat="1" x14ac:dyDescent="0.25">
      <c r="A4" s="563"/>
      <c r="B4" s="122">
        <v>2</v>
      </c>
      <c r="C4" s="62">
        <v>78.2</v>
      </c>
      <c r="D4" s="62">
        <v>147.30000000000001</v>
      </c>
      <c r="E4" s="62">
        <v>150.30000000000001</v>
      </c>
      <c r="F4" s="421" t="s">
        <v>6</v>
      </c>
      <c r="G4" s="421"/>
      <c r="H4" s="421"/>
      <c r="I4" s="422"/>
      <c r="J4" s="22"/>
      <c r="K4"/>
      <c r="L4"/>
      <c r="M4"/>
      <c r="N4"/>
    </row>
    <row r="5" spans="1:18" s="13" customFormat="1" x14ac:dyDescent="0.25">
      <c r="A5" s="563"/>
      <c r="B5" s="122">
        <v>3</v>
      </c>
      <c r="C5" s="62">
        <v>39.799999999999997</v>
      </c>
      <c r="D5" s="62">
        <v>156.80000000000001</v>
      </c>
      <c r="E5" s="62">
        <v>148.6</v>
      </c>
      <c r="J5" s="22"/>
      <c r="K5"/>
      <c r="L5"/>
      <c r="M5"/>
      <c r="N5"/>
    </row>
    <row r="6" spans="1:18" s="13" customFormat="1" x14ac:dyDescent="0.25">
      <c r="A6" s="563"/>
      <c r="B6" s="122">
        <v>4</v>
      </c>
      <c r="C6" s="62">
        <v>74.900000000000006</v>
      </c>
      <c r="D6" s="62">
        <v>143.4</v>
      </c>
      <c r="E6" s="62">
        <v>454.2</v>
      </c>
      <c r="H6"/>
      <c r="J6" s="22"/>
      <c r="K6"/>
      <c r="L6"/>
      <c r="M6"/>
      <c r="N6"/>
    </row>
    <row r="7" spans="1:18" s="13" customFormat="1" x14ac:dyDescent="0.25">
      <c r="A7" s="563"/>
      <c r="B7" s="122">
        <v>5</v>
      </c>
      <c r="C7" s="62">
        <v>60.8</v>
      </c>
      <c r="D7" s="62">
        <v>224.4</v>
      </c>
      <c r="E7" s="62">
        <v>432.4</v>
      </c>
      <c r="J7" s="22"/>
      <c r="L7"/>
      <c r="M7"/>
      <c r="N7"/>
    </row>
    <row r="8" spans="1:18" s="13" customFormat="1" x14ac:dyDescent="0.25">
      <c r="A8" s="563"/>
      <c r="B8" s="122">
        <v>6</v>
      </c>
      <c r="C8" s="62">
        <v>68.5</v>
      </c>
      <c r="D8" s="62">
        <v>146.19999999999999</v>
      </c>
      <c r="E8" s="62">
        <v>1030.0999999999999</v>
      </c>
      <c r="J8" s="22"/>
      <c r="L8"/>
      <c r="M8"/>
      <c r="N8"/>
    </row>
    <row r="9" spans="1:18" s="13" customFormat="1" x14ac:dyDescent="0.25">
      <c r="A9" s="563"/>
      <c r="B9" s="122">
        <v>7</v>
      </c>
      <c r="C9" s="62">
        <v>64.599999999999994</v>
      </c>
      <c r="D9" s="62">
        <v>108</v>
      </c>
      <c r="E9" s="62">
        <v>433.5</v>
      </c>
      <c r="J9" s="22"/>
      <c r="L9"/>
      <c r="M9"/>
      <c r="N9"/>
    </row>
    <row r="10" spans="1:18" s="13" customFormat="1" x14ac:dyDescent="0.25">
      <c r="A10" s="563"/>
      <c r="B10" s="122">
        <v>8</v>
      </c>
      <c r="C10" s="62">
        <v>7.5</v>
      </c>
      <c r="D10" s="62">
        <v>56.9</v>
      </c>
      <c r="E10" s="62">
        <v>172.6</v>
      </c>
      <c r="J10" s="22"/>
      <c r="L10"/>
      <c r="M10"/>
      <c r="N10"/>
    </row>
    <row r="11" spans="1:18" s="13" customFormat="1" x14ac:dyDescent="0.25">
      <c r="A11" s="563"/>
      <c r="B11" s="122">
        <v>9</v>
      </c>
      <c r="C11" s="62">
        <v>28.7</v>
      </c>
      <c r="D11" s="62">
        <v>45.7</v>
      </c>
      <c r="E11" s="62">
        <v>87.5</v>
      </c>
      <c r="J11" s="22"/>
      <c r="L11"/>
      <c r="M11"/>
      <c r="N11"/>
    </row>
    <row r="12" spans="1:18" s="13" customFormat="1" x14ac:dyDescent="0.25">
      <c r="A12" s="563"/>
      <c r="B12" s="122">
        <v>10</v>
      </c>
      <c r="C12" s="62">
        <v>0</v>
      </c>
      <c r="D12" s="62">
        <v>47.8</v>
      </c>
      <c r="E12" s="62">
        <v>120.6</v>
      </c>
      <c r="J12" s="22"/>
      <c r="L12"/>
      <c r="M12"/>
      <c r="N12"/>
    </row>
    <row r="13" spans="1:18" s="13" customFormat="1" x14ac:dyDescent="0.25">
      <c r="A13" s="564"/>
      <c r="B13" s="122">
        <v>11</v>
      </c>
      <c r="C13" s="62">
        <v>0</v>
      </c>
      <c r="D13" s="62">
        <v>5.4</v>
      </c>
      <c r="E13" s="62">
        <v>87.7</v>
      </c>
      <c r="H13" s="13" t="s">
        <v>1</v>
      </c>
      <c r="J13" s="22"/>
      <c r="L13"/>
      <c r="M13"/>
      <c r="N13"/>
    </row>
    <row r="14" spans="1:18" s="13" customFormat="1" x14ac:dyDescent="0.25">
      <c r="A14" s="565"/>
      <c r="B14" s="122">
        <v>12</v>
      </c>
      <c r="C14" s="62">
        <v>0</v>
      </c>
      <c r="D14" s="62">
        <v>14.7</v>
      </c>
      <c r="E14" s="62">
        <v>9.8000000000000007</v>
      </c>
      <c r="J14" s="22"/>
      <c r="L14"/>
      <c r="M14"/>
      <c r="N14"/>
    </row>
    <row r="15" spans="1:18" s="13" customFormat="1" x14ac:dyDescent="0.25">
      <c r="A15" s="567">
        <v>2024</v>
      </c>
      <c r="B15" s="122">
        <v>1</v>
      </c>
      <c r="C15" s="62">
        <v>391.7</v>
      </c>
      <c r="D15" s="62">
        <v>314.3</v>
      </c>
      <c r="E15" s="62">
        <v>295.89999999999998</v>
      </c>
      <c r="J15" s="22"/>
      <c r="L15"/>
      <c r="M15"/>
      <c r="N15"/>
    </row>
    <row r="16" spans="1:18" s="13" customFormat="1" x14ac:dyDescent="0.25">
      <c r="A16" s="567"/>
      <c r="B16" s="122">
        <v>2</v>
      </c>
      <c r="C16" s="62">
        <v>0</v>
      </c>
      <c r="D16" s="62">
        <v>110</v>
      </c>
      <c r="E16" s="62">
        <v>321.8</v>
      </c>
      <c r="J16" s="22"/>
      <c r="L16"/>
      <c r="M16"/>
      <c r="O16"/>
      <c r="P16"/>
      <c r="Q16"/>
      <c r="R16"/>
    </row>
    <row r="17" spans="1:18" s="13" customFormat="1" x14ac:dyDescent="0.25">
      <c r="A17" s="567"/>
      <c r="B17" s="122">
        <v>3</v>
      </c>
      <c r="C17" s="62">
        <v>59.2</v>
      </c>
      <c r="D17" s="62">
        <v>86.1</v>
      </c>
      <c r="E17" s="62">
        <v>276.7</v>
      </c>
      <c r="J17" s="22"/>
      <c r="L17"/>
      <c r="M17"/>
      <c r="N17"/>
      <c r="O17" s="566" t="s">
        <v>5</v>
      </c>
      <c r="P17" s="566"/>
      <c r="Q17" s="566"/>
      <c r="R17" s="566"/>
    </row>
    <row r="18" spans="1:18" s="13" customFormat="1" x14ac:dyDescent="0.25">
      <c r="A18" s="567"/>
      <c r="B18" s="122">
        <v>4</v>
      </c>
      <c r="C18" s="62">
        <v>2.7</v>
      </c>
      <c r="D18" s="62">
        <v>150.4</v>
      </c>
      <c r="E18" s="62">
        <v>463.1</v>
      </c>
      <c r="J18" s="22"/>
      <c r="L18"/>
      <c r="M18"/>
    </row>
    <row r="19" spans="1:18" s="13" customFormat="1" x14ac:dyDescent="0.25">
      <c r="A19" s="567"/>
      <c r="B19" s="122">
        <v>5</v>
      </c>
      <c r="C19" s="62">
        <v>43.7</v>
      </c>
      <c r="D19" s="62">
        <v>132.9</v>
      </c>
      <c r="E19" s="62">
        <v>224.2</v>
      </c>
      <c r="J19" s="22"/>
      <c r="L19"/>
      <c r="M19"/>
      <c r="N19"/>
    </row>
    <row r="20" spans="1:18" s="13" customFormat="1" x14ac:dyDescent="0.25">
      <c r="A20" s="567"/>
      <c r="B20" s="122">
        <v>6</v>
      </c>
      <c r="C20" s="62">
        <v>23.7</v>
      </c>
      <c r="D20" s="62">
        <v>307.5</v>
      </c>
      <c r="E20" s="62">
        <v>408.7</v>
      </c>
      <c r="J20" s="22"/>
      <c r="L20"/>
      <c r="M20"/>
      <c r="N20"/>
    </row>
    <row r="21" spans="1:18" s="13" customFormat="1" x14ac:dyDescent="0.25">
      <c r="A21" s="567"/>
      <c r="B21" s="122">
        <v>7</v>
      </c>
      <c r="C21" s="62">
        <v>52.7</v>
      </c>
      <c r="D21" s="62">
        <v>391</v>
      </c>
      <c r="E21" s="62">
        <v>454.8</v>
      </c>
      <c r="J21" s="22"/>
      <c r="L21"/>
      <c r="M21"/>
      <c r="N21"/>
    </row>
    <row r="22" spans="1:18" s="13" customFormat="1" x14ac:dyDescent="0.25">
      <c r="A22" s="567"/>
      <c r="B22" s="122">
        <v>8</v>
      </c>
      <c r="C22" s="62">
        <v>23.6</v>
      </c>
      <c r="D22" s="62">
        <v>182.6</v>
      </c>
      <c r="E22" s="62">
        <v>76.599999999999994</v>
      </c>
      <c r="J22" s="22"/>
      <c r="L22"/>
      <c r="M22"/>
      <c r="N22"/>
    </row>
    <row r="23" spans="1:18" s="13" customFormat="1" x14ac:dyDescent="0.25">
      <c r="A23" s="567"/>
      <c r="B23" s="122">
        <v>9</v>
      </c>
      <c r="C23" s="62">
        <v>32.1</v>
      </c>
      <c r="D23" s="62">
        <v>84.6</v>
      </c>
      <c r="E23" s="62">
        <v>86.4</v>
      </c>
      <c r="J23" s="22"/>
      <c r="L23"/>
      <c r="M23"/>
      <c r="N23"/>
    </row>
    <row r="24" spans="1:18" s="13" customFormat="1" x14ac:dyDescent="0.25">
      <c r="A24" s="567"/>
      <c r="B24" s="122">
        <v>10</v>
      </c>
      <c r="C24" s="62">
        <v>0</v>
      </c>
      <c r="D24" s="62">
        <v>450.9</v>
      </c>
      <c r="E24" s="62">
        <v>87.6</v>
      </c>
      <c r="J24" s="22"/>
      <c r="L24"/>
      <c r="M24"/>
      <c r="N24"/>
    </row>
    <row r="25" spans="1:18" s="13" customFormat="1" x14ac:dyDescent="0.25">
      <c r="A25" s="567"/>
      <c r="B25" s="122">
        <v>11</v>
      </c>
      <c r="C25" s="62">
        <v>0</v>
      </c>
      <c r="D25" s="62">
        <v>22.1</v>
      </c>
      <c r="E25" s="62">
        <v>25.8</v>
      </c>
      <c r="J25" s="22"/>
      <c r="L25"/>
      <c r="M25"/>
      <c r="N25"/>
    </row>
    <row r="26" spans="1:18" s="13" customFormat="1" x14ac:dyDescent="0.25">
      <c r="A26" s="567"/>
      <c r="B26" s="122">
        <v>12</v>
      </c>
      <c r="C26" s="62">
        <v>0</v>
      </c>
      <c r="D26" s="62">
        <v>0</v>
      </c>
      <c r="E26" s="62">
        <v>0</v>
      </c>
      <c r="J26" s="22"/>
      <c r="L26"/>
      <c r="M26" t="s">
        <v>1</v>
      </c>
      <c r="N26"/>
    </row>
    <row r="27" spans="1:18" s="13" customFormat="1" x14ac:dyDescent="0.25">
      <c r="A27" s="561">
        <v>2025</v>
      </c>
      <c r="B27" s="269">
        <v>1</v>
      </c>
      <c r="C27" s="62">
        <v>0</v>
      </c>
      <c r="D27" s="62">
        <v>153.69999999999999</v>
      </c>
      <c r="E27" s="62">
        <v>132.4</v>
      </c>
      <c r="J27" s="22"/>
      <c r="L27"/>
      <c r="M27"/>
      <c r="N27"/>
    </row>
    <row r="28" spans="1:18" s="13" customFormat="1" x14ac:dyDescent="0.25">
      <c r="A28" s="561"/>
      <c r="B28" s="269">
        <v>2</v>
      </c>
      <c r="C28" s="62">
        <v>130.50029978563001</v>
      </c>
      <c r="D28" s="62">
        <v>145.77750969419998</v>
      </c>
      <c r="E28" s="62">
        <v>238.19202238996002</v>
      </c>
      <c r="J28" s="22"/>
      <c r="L28"/>
      <c r="M28"/>
      <c r="N28"/>
    </row>
    <row r="29" spans="1:18" x14ac:dyDescent="0.25">
      <c r="A29" s="561"/>
      <c r="B29" s="270">
        <v>3</v>
      </c>
      <c r="C29" s="62">
        <v>27.8</v>
      </c>
      <c r="D29" s="62">
        <v>126.3</v>
      </c>
      <c r="E29" s="62">
        <v>400.2</v>
      </c>
      <c r="J29" s="22"/>
    </row>
    <row r="30" spans="1:18" x14ac:dyDescent="0.25">
      <c r="A30" s="561"/>
      <c r="B30" s="270">
        <v>4</v>
      </c>
      <c r="C30" s="62">
        <v>56.002200000000002</v>
      </c>
      <c r="D30" s="62">
        <v>374.39339999999999</v>
      </c>
      <c r="E30" s="62">
        <v>140.39674678076</v>
      </c>
      <c r="J30" s="22"/>
    </row>
    <row r="31" spans="1:18" x14ac:dyDescent="0.25">
      <c r="A31" s="561"/>
      <c r="B31" s="270">
        <v>5</v>
      </c>
      <c r="C31" s="62">
        <v>35.968600000000002</v>
      </c>
      <c r="D31" s="62">
        <v>171.1671</v>
      </c>
      <c r="E31" s="62">
        <v>457.13920000000002</v>
      </c>
      <c r="J31" s="22"/>
    </row>
    <row r="32" spans="1:18" x14ac:dyDescent="0.25">
      <c r="A32" s="561"/>
      <c r="B32" s="270">
        <v>6</v>
      </c>
      <c r="C32" s="62">
        <v>67.88</v>
      </c>
      <c r="D32" s="62">
        <v>412.60989999999998</v>
      </c>
      <c r="E32" s="62">
        <v>134.79089999999999</v>
      </c>
      <c r="J32" s="22"/>
    </row>
    <row r="33" spans="1:10" x14ac:dyDescent="0.25">
      <c r="A33" s="561"/>
      <c r="B33" s="270">
        <v>7</v>
      </c>
      <c r="C33" s="62">
        <v>33.8962</v>
      </c>
      <c r="D33" s="62">
        <v>412.95080000000002</v>
      </c>
      <c r="E33" s="62">
        <v>219.49279999999999</v>
      </c>
      <c r="J33" s="22"/>
    </row>
    <row r="34" spans="1:10" x14ac:dyDescent="0.25">
      <c r="J34" s="22"/>
    </row>
    <row r="35" spans="1:10" x14ac:dyDescent="0.25">
      <c r="J35" s="22"/>
    </row>
    <row r="36" spans="1:10" x14ac:dyDescent="0.25">
      <c r="J36" s="22"/>
    </row>
  </sheetData>
  <mergeCells count="8">
    <mergeCell ref="A27:A33"/>
    <mergeCell ref="B1:I1"/>
    <mergeCell ref="A3:A14"/>
    <mergeCell ref="O17:R17"/>
    <mergeCell ref="F2:I2"/>
    <mergeCell ref="F3:I3"/>
    <mergeCell ref="F4:I4"/>
    <mergeCell ref="A15:A26"/>
  </mergeCells>
  <hyperlinks>
    <hyperlink ref="O17:Q17" location="Содержание!A1" display="Содержание"/>
    <hyperlink ref="O17:R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I69"/>
  <sheetViews>
    <sheetView view="pageBreakPreview" zoomScaleNormal="100" zoomScaleSheetLayoutView="100" workbookViewId="0">
      <selection activeCell="F18" sqref="F18:I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ht="48" customHeight="1" x14ac:dyDescent="0.25">
      <c r="A1" s="324" t="s">
        <v>51</v>
      </c>
      <c r="B1" s="391" t="str">
        <f>INDEX(Content!$B$3:$G$42,MATCH(A1,Content!$A$3:$A$35,0),1)</f>
        <v>Aggregated External GDP – Strong forecasts for China and EU supported external sector demand, though overall growth is expected to remain moderate.</v>
      </c>
      <c r="C1" s="392"/>
      <c r="D1" s="392"/>
      <c r="E1" s="392"/>
      <c r="F1" s="392"/>
      <c r="G1" s="392"/>
      <c r="H1" s="392"/>
      <c r="I1" s="393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397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397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397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397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397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397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397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397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397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397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397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397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397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397"/>
      <c r="B16" s="84"/>
      <c r="C16" s="85"/>
      <c r="D16" s="85"/>
      <c r="E16" s="85"/>
      <c r="F16" s="382" t="s">
        <v>12</v>
      </c>
      <c r="G16" s="382"/>
      <c r="H16" s="382"/>
      <c r="I16" s="382"/>
    </row>
    <row r="17" spans="1:9" ht="36.75" customHeight="1" x14ac:dyDescent="0.25">
      <c r="A17" s="397"/>
      <c r="B17" s="84"/>
      <c r="C17" s="85"/>
      <c r="D17" s="85"/>
      <c r="E17" s="85"/>
      <c r="F17" s="394" t="s">
        <v>162</v>
      </c>
      <c r="G17" s="395"/>
      <c r="H17" s="395"/>
      <c r="I17" s="396"/>
    </row>
    <row r="18" spans="1:9" x14ac:dyDescent="0.25">
      <c r="A18" s="83"/>
      <c r="B18" s="84"/>
      <c r="C18" s="85"/>
      <c r="D18" s="85"/>
      <c r="E18" s="85"/>
      <c r="F18" s="384" t="s">
        <v>5</v>
      </c>
      <c r="G18" s="384"/>
      <c r="H18" s="384"/>
      <c r="I18" s="384"/>
    </row>
    <row r="19" spans="1:9" x14ac:dyDescent="0.25">
      <c r="A19" s="15"/>
    </row>
    <row r="20" spans="1:9" x14ac:dyDescent="0.25">
      <c r="A20" s="15"/>
      <c r="D20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I69"/>
  <sheetViews>
    <sheetView view="pageBreakPreview" zoomScaleNormal="100" zoomScaleSheetLayoutView="100" workbookViewId="0">
      <selection activeCell="F18" sqref="F18:I18"/>
    </sheetView>
  </sheetViews>
  <sheetFormatPr defaultRowHeight="15" x14ac:dyDescent="0.25"/>
  <cols>
    <col min="1" max="1" width="12.5703125" style="67" customWidth="1"/>
    <col min="2" max="2" width="9.140625" style="1"/>
    <col min="3" max="3" width="8.28515625" style="67" customWidth="1"/>
    <col min="4" max="16384" width="9.140625" style="67"/>
  </cols>
  <sheetData>
    <row r="1" spans="1:9" ht="45.75" customHeight="1" x14ac:dyDescent="0.25">
      <c r="A1" s="324" t="s">
        <v>52</v>
      </c>
      <c r="B1" s="398" t="str">
        <f>INDEX(Content!$B$3:$G$42,MATCH(A1,Content!$A$3:$A$35,0),1)</f>
        <v>Aggregated External Inflation – High inflation in Russia will remain the main source of external price pressures.</v>
      </c>
      <c r="C1" s="398"/>
      <c r="D1" s="398"/>
      <c r="E1" s="398"/>
      <c r="F1" s="398"/>
      <c r="G1" s="398"/>
      <c r="H1" s="398"/>
      <c r="I1" s="398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397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397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397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397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397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397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397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397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397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397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397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397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397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397"/>
      <c r="B16" s="84"/>
      <c r="C16" s="85"/>
      <c r="D16" s="85"/>
      <c r="E16" s="85"/>
      <c r="F16" s="382" t="s">
        <v>12</v>
      </c>
      <c r="G16" s="382"/>
      <c r="H16" s="382"/>
      <c r="I16" s="382"/>
    </row>
    <row r="17" spans="1:9" ht="36.75" customHeight="1" x14ac:dyDescent="0.25">
      <c r="A17" s="397"/>
      <c r="B17" s="84"/>
      <c r="C17" s="85"/>
      <c r="D17" s="85"/>
      <c r="E17" s="85"/>
      <c r="F17" s="394" t="s">
        <v>162</v>
      </c>
      <c r="G17" s="395"/>
      <c r="H17" s="395"/>
      <c r="I17" s="396"/>
    </row>
    <row r="18" spans="1:9" x14ac:dyDescent="0.25">
      <c r="A18" s="104"/>
      <c r="B18" s="84"/>
      <c r="C18" s="85"/>
      <c r="D18" s="85"/>
      <c r="E18" s="85"/>
      <c r="F18" s="384" t="s">
        <v>5</v>
      </c>
      <c r="G18" s="384"/>
      <c r="H18" s="384"/>
      <c r="I18" s="384"/>
    </row>
    <row r="19" spans="1:9" x14ac:dyDescent="0.25">
      <c r="A19" s="15"/>
    </row>
    <row r="20" spans="1:9" x14ac:dyDescent="0.25">
      <c r="A20" s="15"/>
      <c r="D20" s="67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F18:I18"/>
    <mergeCell ref="B1:I1"/>
    <mergeCell ref="A3:A6"/>
    <mergeCell ref="A7:A10"/>
    <mergeCell ref="A11:A14"/>
    <mergeCell ref="A15:A17"/>
    <mergeCell ref="F16:I16"/>
    <mergeCell ref="F17:I17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0.75" customHeight="1" x14ac:dyDescent="0.25">
      <c r="A1" s="324" t="s">
        <v>53</v>
      </c>
      <c r="B1" s="398" t="str">
        <f>INDEX(Content!$B$3:$G$42,MATCH(A1,Content!$A$3:$A$35,0),1)</f>
        <v xml:space="preserve">Actual inflation and forecasts are developing in line with the NBK’s expectations. A gradual slowdown of inflation is projected until the end of 2027 (yoy, %). </v>
      </c>
      <c r="C1" s="398"/>
      <c r="D1" s="398"/>
      <c r="E1" s="398"/>
      <c r="F1" s="398"/>
      <c r="G1" s="398"/>
      <c r="H1" s="398"/>
      <c r="I1" s="398"/>
      <c r="J1" s="51"/>
      <c r="K1" s="51"/>
      <c r="L1" s="51"/>
      <c r="M1" s="51"/>
    </row>
    <row r="18" spans="6:9" x14ac:dyDescent="0.25">
      <c r="F18" s="382" t="s">
        <v>12</v>
      </c>
      <c r="G18" s="382"/>
      <c r="H18" s="382"/>
      <c r="I18" s="382"/>
    </row>
    <row r="19" spans="6:9" x14ac:dyDescent="0.25">
      <c r="F19" s="383" t="s">
        <v>11</v>
      </c>
      <c r="G19" s="383"/>
      <c r="H19" s="383"/>
      <c r="I19" s="383"/>
    </row>
    <row r="20" spans="6:9" x14ac:dyDescent="0.25">
      <c r="F20" s="384" t="s">
        <v>5</v>
      </c>
      <c r="G20" s="384"/>
      <c r="H20" s="384"/>
      <c r="I20" s="384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7.75" customHeight="1" x14ac:dyDescent="0.25">
      <c r="A1" s="324" t="s">
        <v>54</v>
      </c>
      <c r="B1" s="398" t="str">
        <f>INDEX(Content!$B$3:$G$42,MATCH(A1,Content!$A$3:$A$35,0),1)</f>
        <v>GDP growth is expected to accelerate this year, followed by a return to potential values in the medium term (yoy, %).</v>
      </c>
      <c r="C1" s="398"/>
      <c r="D1" s="398"/>
      <c r="E1" s="398"/>
      <c r="F1" s="398"/>
      <c r="G1" s="398"/>
      <c r="H1" s="398"/>
      <c r="I1" s="398"/>
    </row>
    <row r="2" spans="1:9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x14ac:dyDescent="0.25">
      <c r="A10" s="48"/>
      <c r="B10" s="48"/>
      <c r="C10" s="48"/>
      <c r="D10" s="48"/>
      <c r="E10" s="48"/>
      <c r="F10" s="48"/>
      <c r="G10" s="48"/>
      <c r="H10" s="48"/>
      <c r="I10" s="48"/>
    </row>
    <row r="11" spans="1:9" x14ac:dyDescent="0.25">
      <c r="A11" s="48"/>
      <c r="B11" s="48"/>
      <c r="C11" s="48"/>
      <c r="D11" s="48"/>
      <c r="E11" s="48"/>
      <c r="F11" s="48"/>
      <c r="G11" s="48"/>
      <c r="H11" s="48"/>
      <c r="I11" s="48"/>
    </row>
    <row r="12" spans="1:9" x14ac:dyDescent="0.25">
      <c r="A12" s="48"/>
      <c r="B12" s="48"/>
      <c r="C12" s="48"/>
      <c r="D12" s="48"/>
      <c r="E12" s="48"/>
      <c r="F12" s="48"/>
      <c r="G12" s="48"/>
      <c r="H12" s="48"/>
      <c r="I12" s="48"/>
    </row>
    <row r="13" spans="1:9" x14ac:dyDescent="0.25">
      <c r="A13" s="48"/>
      <c r="B13" s="48"/>
      <c r="C13" s="48"/>
      <c r="D13" s="48"/>
      <c r="E13" s="48"/>
      <c r="F13" s="48"/>
      <c r="G13" s="48"/>
      <c r="H13" s="48"/>
      <c r="I13" s="48"/>
    </row>
    <row r="14" spans="1:9" x14ac:dyDescent="0.25">
      <c r="A14" s="48"/>
      <c r="B14" s="48"/>
      <c r="C14" s="48"/>
      <c r="D14" s="48"/>
      <c r="E14" s="48"/>
      <c r="F14" s="48"/>
      <c r="G14" s="48"/>
      <c r="H14" s="48"/>
      <c r="I14" s="48"/>
    </row>
    <row r="15" spans="1:9" x14ac:dyDescent="0.25">
      <c r="A15" s="48"/>
      <c r="B15" s="48"/>
      <c r="C15" s="48"/>
      <c r="D15" s="48"/>
      <c r="E15" s="48"/>
      <c r="F15" s="48"/>
      <c r="G15" s="48"/>
      <c r="H15" s="48"/>
      <c r="I15" s="48"/>
    </row>
    <row r="16" spans="1:9" x14ac:dyDescent="0.25">
      <c r="A16" s="48"/>
      <c r="B16" s="48"/>
      <c r="C16" s="48"/>
      <c r="D16" s="48"/>
      <c r="E16" s="48"/>
      <c r="F16" s="48"/>
      <c r="G16" s="48"/>
      <c r="H16" s="48"/>
      <c r="I16" s="48"/>
    </row>
    <row r="17" spans="1:16" x14ac:dyDescent="0.25">
      <c r="A17" s="48"/>
      <c r="B17" s="48"/>
      <c r="C17" s="48"/>
      <c r="D17" s="48"/>
      <c r="E17" s="48"/>
      <c r="F17" s="48"/>
      <c r="G17" s="48"/>
      <c r="H17" s="48"/>
      <c r="I17" s="48"/>
    </row>
    <row r="18" spans="1:16" x14ac:dyDescent="0.25">
      <c r="A18" s="48"/>
      <c r="B18" s="48"/>
      <c r="C18" s="48"/>
      <c r="D18" s="48"/>
      <c r="E18" s="48"/>
      <c r="F18" s="382" t="s">
        <v>12</v>
      </c>
      <c r="G18" s="382"/>
      <c r="H18" s="382"/>
      <c r="I18" s="382"/>
    </row>
    <row r="19" spans="1:16" x14ac:dyDescent="0.25">
      <c r="A19" s="48"/>
      <c r="B19" s="48"/>
      <c r="C19" s="48"/>
      <c r="D19" s="48"/>
      <c r="E19" s="48"/>
      <c r="F19" s="383" t="s">
        <v>11</v>
      </c>
      <c r="G19" s="383"/>
      <c r="H19" s="383"/>
      <c r="I19" s="383"/>
      <c r="N19" s="12"/>
      <c r="O19" s="12"/>
      <c r="P19" s="12"/>
    </row>
    <row r="20" spans="1:16" x14ac:dyDescent="0.25">
      <c r="A20" s="48"/>
      <c r="B20" s="48"/>
      <c r="C20" s="48"/>
      <c r="D20" s="48"/>
      <c r="E20" s="48"/>
      <c r="F20" s="384" t="s">
        <v>5</v>
      </c>
      <c r="G20" s="384"/>
      <c r="H20" s="384"/>
      <c r="I20" s="384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/>
      <c r="D40" s="3"/>
      <c r="E40" s="3"/>
      <c r="N40" s="9"/>
      <c r="O40" s="9"/>
      <c r="P40" s="9"/>
    </row>
    <row r="41" spans="1:16" x14ac:dyDescent="0.25">
      <c r="A41" s="2"/>
      <c r="B41" s="3"/>
      <c r="C41" s="3"/>
      <c r="D41" s="3"/>
      <c r="E41" s="3"/>
      <c r="N41" s="9"/>
      <c r="O41" s="9"/>
      <c r="P41" s="9"/>
    </row>
    <row r="42" spans="1:16" x14ac:dyDescent="0.25">
      <c r="A42" s="2"/>
      <c r="B42" s="3"/>
      <c r="C42" s="3"/>
      <c r="D42" s="3"/>
      <c r="E42" s="3"/>
      <c r="N42" s="9"/>
      <c r="O42" s="9"/>
      <c r="P42" s="9"/>
    </row>
    <row r="43" spans="1:16" x14ac:dyDescent="0.25">
      <c r="A43" s="2"/>
      <c r="B43" s="3"/>
      <c r="C43" s="4"/>
      <c r="D43" s="3"/>
      <c r="E43" s="3"/>
      <c r="N43" s="9"/>
      <c r="O43" s="9"/>
      <c r="P43" s="9"/>
    </row>
    <row r="44" spans="1:16" x14ac:dyDescent="0.25">
      <c r="A44" s="2"/>
      <c r="B44" s="4"/>
      <c r="C44" s="3"/>
      <c r="D44" s="3"/>
      <c r="E44" s="3"/>
      <c r="N44" s="9"/>
      <c r="O44" s="9"/>
      <c r="P44" s="9"/>
    </row>
    <row r="45" spans="1:16" x14ac:dyDescent="0.25">
      <c r="A45" s="2"/>
      <c r="B45" s="3"/>
      <c r="C45" s="3"/>
      <c r="D45" s="3"/>
      <c r="E45" s="3"/>
      <c r="N45" s="9"/>
      <c r="O45" s="9"/>
      <c r="P45" s="9"/>
    </row>
    <row r="46" spans="1:16" x14ac:dyDescent="0.25">
      <c r="A46" s="2"/>
      <c r="B46" s="3"/>
      <c r="C46" s="3"/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/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/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/>
      <c r="C49" s="3"/>
      <c r="D49" s="3"/>
      <c r="E49" s="3"/>
      <c r="F49" s="3"/>
      <c r="G49" s="3"/>
    </row>
    <row r="50" spans="1:7" x14ac:dyDescent="0.25">
      <c r="A50" s="2"/>
      <c r="B50" s="3"/>
      <c r="C50" s="3"/>
      <c r="D50" s="3"/>
      <c r="E50" s="3"/>
      <c r="F50" s="3"/>
      <c r="G50" s="3"/>
    </row>
    <row r="51" spans="1:7" x14ac:dyDescent="0.25">
      <c r="A51" s="2"/>
      <c r="B51" s="3"/>
      <c r="C51" s="4"/>
      <c r="D51" s="3"/>
      <c r="E51" s="3"/>
      <c r="F51" s="3"/>
      <c r="G51" s="3"/>
    </row>
    <row r="52" spans="1:7" x14ac:dyDescent="0.25">
      <c r="A52" s="2"/>
      <c r="B52" s="4"/>
      <c r="C52" s="3"/>
      <c r="D52" s="3"/>
      <c r="E52" s="3"/>
      <c r="F52" s="3"/>
      <c r="G52" s="3"/>
    </row>
    <row r="53" spans="1:7" x14ac:dyDescent="0.25">
      <c r="A53" s="2"/>
      <c r="B53" s="3"/>
      <c r="C53" s="3"/>
      <c r="D53" s="3"/>
      <c r="E53" s="3"/>
      <c r="F53" s="3"/>
      <c r="G53" s="3"/>
    </row>
    <row r="54" spans="1:7" x14ac:dyDescent="0.25">
      <c r="A54" s="2"/>
      <c r="B54" s="3"/>
      <c r="C54" s="3"/>
      <c r="D54" s="3"/>
      <c r="E54" s="3"/>
      <c r="F54" s="3"/>
      <c r="G54" s="3"/>
    </row>
    <row r="55" spans="1:7" x14ac:dyDescent="0.25">
      <c r="A55" s="2"/>
      <c r="B55" s="3"/>
      <c r="C55" s="4"/>
      <c r="D55" s="3"/>
      <c r="E55" s="3"/>
      <c r="F55" s="3"/>
      <c r="G55" s="3"/>
    </row>
    <row r="56" spans="1:7" x14ac:dyDescent="0.25">
      <c r="A56" s="2"/>
      <c r="B56" s="4"/>
      <c r="C56" s="3"/>
      <c r="D56" s="3"/>
      <c r="E56" s="3"/>
      <c r="F56" s="3"/>
      <c r="G56" s="3"/>
    </row>
    <row r="57" spans="1:7" x14ac:dyDescent="0.25">
      <c r="A57" s="2"/>
      <c r="B57" s="3"/>
      <c r="C57" s="3"/>
      <c r="D57" s="3"/>
      <c r="E57" s="3"/>
      <c r="F57" s="3"/>
      <c r="G57" s="3"/>
    </row>
    <row r="58" spans="1:7" x14ac:dyDescent="0.25">
      <c r="A58" s="2"/>
      <c r="B58" s="3"/>
      <c r="C58" s="3"/>
      <c r="D58" s="3"/>
      <c r="E58" s="3"/>
      <c r="F58" s="3"/>
      <c r="G58" s="3"/>
    </row>
    <row r="59" spans="1:7" x14ac:dyDescent="0.25">
      <c r="A59" s="2"/>
      <c r="B59" s="3"/>
      <c r="C59" s="3"/>
      <c r="D59" s="3"/>
      <c r="E59" s="3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B62" s="3"/>
      <c r="C62" s="3"/>
      <c r="D62" s="3"/>
      <c r="E62" s="3"/>
      <c r="F62" s="3"/>
      <c r="G62" s="3"/>
    </row>
    <row r="63" spans="1:7" x14ac:dyDescent="0.25">
      <c r="B63" s="3"/>
      <c r="C63" s="3"/>
      <c r="D63" s="3"/>
      <c r="E63" s="3"/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324" t="s">
        <v>57</v>
      </c>
      <c r="B1" s="399" t="str">
        <f>INDEX(Content!$B$3:$G$42,MATCH(A1,Content!$A$3:$A$35,0),1)</f>
        <v>The balance of risks is tilted towards pro-inflationary pressures.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6" spans="10:13" x14ac:dyDescent="0.25">
      <c r="J26" s="382" t="s">
        <v>12</v>
      </c>
      <c r="K26" s="382"/>
      <c r="L26" s="382"/>
      <c r="M26" s="382"/>
    </row>
    <row r="27" spans="10:13" x14ac:dyDescent="0.25">
      <c r="J27" s="383" t="s">
        <v>11</v>
      </c>
      <c r="K27" s="383"/>
      <c r="L27" s="383"/>
      <c r="M27" s="383"/>
    </row>
    <row r="28" spans="10:13" x14ac:dyDescent="0.25">
      <c r="J28" s="384" t="s">
        <v>5</v>
      </c>
      <c r="K28" s="384"/>
      <c r="L28" s="384"/>
      <c r="M28" s="384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7"/>
  <sheetViews>
    <sheetView view="pageBreakPreview" zoomScaleNormal="100" zoomScaleSheetLayoutView="100" workbookViewId="0">
      <selection activeCell="R15" sqref="R15:U15"/>
    </sheetView>
  </sheetViews>
  <sheetFormatPr defaultColWidth="9.140625" defaultRowHeight="15" x14ac:dyDescent="0.25"/>
  <cols>
    <col min="1" max="1" width="18.140625" style="67" customWidth="1"/>
    <col min="2" max="6" width="12.5703125" style="67" customWidth="1"/>
    <col min="7" max="7" width="8.42578125" style="67" customWidth="1"/>
    <col min="8" max="8" width="8.28515625" style="67" customWidth="1"/>
    <col min="9" max="9" width="8.42578125" style="67" customWidth="1"/>
    <col min="10" max="10" width="8.5703125" style="67" customWidth="1"/>
    <col min="11" max="11" width="1.5703125" style="67" customWidth="1"/>
    <col min="12" max="12" width="4.5703125" style="67" customWidth="1"/>
    <col min="13" max="19" width="6.28515625" style="67" customWidth="1"/>
    <col min="20" max="20" width="6" style="67" customWidth="1"/>
    <col min="21" max="21" width="5.42578125" style="67" customWidth="1"/>
    <col min="22" max="16384" width="9.140625" style="67"/>
  </cols>
  <sheetData>
    <row r="1" spans="1:21" x14ac:dyDescent="0.25">
      <c r="A1" s="324" t="s">
        <v>55</v>
      </c>
      <c r="B1" s="407" t="s">
        <v>161</v>
      </c>
      <c r="C1" s="408"/>
      <c r="D1" s="408"/>
      <c r="E1" s="408"/>
      <c r="F1" s="409"/>
      <c r="G1" s="234"/>
      <c r="H1" s="234"/>
      <c r="I1" s="234"/>
      <c r="J1" s="234"/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25.5" x14ac:dyDescent="0.25">
      <c r="A2" s="235" t="s">
        <v>89</v>
      </c>
      <c r="B2" s="236" t="s">
        <v>90</v>
      </c>
      <c r="C2" s="237" t="s">
        <v>102</v>
      </c>
      <c r="D2" s="237" t="s">
        <v>103</v>
      </c>
      <c r="E2" s="237" t="s">
        <v>91</v>
      </c>
      <c r="F2" s="237" t="s">
        <v>92</v>
      </c>
      <c r="G2" s="402" t="s">
        <v>12</v>
      </c>
      <c r="H2" s="403"/>
      <c r="I2" s="403"/>
      <c r="J2" s="404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x14ac:dyDescent="0.25">
      <c r="A3" s="238">
        <v>2020</v>
      </c>
      <c r="B3" s="218">
        <v>-11.1</v>
      </c>
      <c r="C3" s="218">
        <v>44.1</v>
      </c>
      <c r="D3" s="218">
        <v>-38.1</v>
      </c>
      <c r="E3" s="218">
        <v>-3.2</v>
      </c>
      <c r="F3" s="218">
        <v>-13.8</v>
      </c>
      <c r="G3" s="405" t="s">
        <v>11</v>
      </c>
      <c r="H3" s="405"/>
      <c r="I3" s="405"/>
      <c r="J3" s="406"/>
      <c r="K3" s="47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x14ac:dyDescent="0.25">
      <c r="A4" s="238">
        <v>2021</v>
      </c>
      <c r="B4" s="218">
        <v>-2.7</v>
      </c>
      <c r="C4" s="218">
        <v>65.8</v>
      </c>
      <c r="D4" s="218">
        <v>-41.6</v>
      </c>
      <c r="E4" s="218">
        <v>-2.1</v>
      </c>
      <c r="F4" s="218">
        <v>-24.8</v>
      </c>
      <c r="G4" s="53"/>
      <c r="H4" s="53"/>
      <c r="I4" s="53"/>
      <c r="J4" s="53"/>
      <c r="K4" s="47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x14ac:dyDescent="0.25">
      <c r="A5" s="238">
        <v>2022</v>
      </c>
      <c r="B5" s="218">
        <v>6.4</v>
      </c>
      <c r="C5" s="218">
        <v>85.6</v>
      </c>
      <c r="D5" s="218">
        <v>-50.6</v>
      </c>
      <c r="E5" s="218">
        <v>-1.6</v>
      </c>
      <c r="F5" s="218">
        <v>-26.9</v>
      </c>
      <c r="G5" s="48"/>
      <c r="H5" s="48"/>
      <c r="I5" s="48"/>
      <c r="J5" s="48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x14ac:dyDescent="0.25">
      <c r="A6" s="238">
        <v>2023</v>
      </c>
      <c r="B6" s="218">
        <v>-9.4</v>
      </c>
      <c r="C6" s="218">
        <v>80.3</v>
      </c>
      <c r="D6" s="218">
        <v>-60.4</v>
      </c>
      <c r="E6" s="218">
        <v>-1.6</v>
      </c>
      <c r="F6" s="218">
        <v>-27.7</v>
      </c>
      <c r="G6" s="48"/>
      <c r="H6" s="48"/>
      <c r="I6" s="48"/>
      <c r="J6" s="48"/>
      <c r="K6" s="47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x14ac:dyDescent="0.25">
      <c r="A7" s="238">
        <v>2024</v>
      </c>
      <c r="B7" s="218">
        <v>-5</v>
      </c>
      <c r="C7" s="218">
        <v>78.8</v>
      </c>
      <c r="D7" s="218">
        <v>-61.2</v>
      </c>
      <c r="E7" s="218">
        <v>-1.2</v>
      </c>
      <c r="F7" s="218">
        <v>-21.4</v>
      </c>
      <c r="G7" s="48"/>
      <c r="H7" s="48"/>
      <c r="I7" s="48"/>
      <c r="J7" s="48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x14ac:dyDescent="0.25">
      <c r="A8" s="238">
        <v>2025</v>
      </c>
      <c r="B8" s="218">
        <v>-11.6</v>
      </c>
      <c r="C8" s="218">
        <v>77.099999999999994</v>
      </c>
      <c r="D8" s="218">
        <v>-64.400000000000006</v>
      </c>
      <c r="E8" s="218">
        <v>-1.4</v>
      </c>
      <c r="F8" s="218">
        <v>-22.9</v>
      </c>
      <c r="G8" s="48"/>
      <c r="H8" s="48"/>
      <c r="I8" s="48"/>
      <c r="J8" s="48"/>
      <c r="K8" s="47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15" customHeight="1" x14ac:dyDescent="0.25">
      <c r="A9" s="238">
        <v>2026</v>
      </c>
      <c r="B9" s="218">
        <v>-13.4</v>
      </c>
      <c r="C9" s="218">
        <v>75.7</v>
      </c>
      <c r="D9" s="218">
        <v>-66</v>
      </c>
      <c r="E9" s="218">
        <v>-1.5</v>
      </c>
      <c r="F9" s="218">
        <v>-21.7</v>
      </c>
      <c r="G9" s="48"/>
      <c r="H9" s="48"/>
      <c r="I9" s="48"/>
      <c r="J9" s="48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x14ac:dyDescent="0.25">
      <c r="A10" s="238">
        <v>2027</v>
      </c>
      <c r="B10" s="218">
        <v>-14.1</v>
      </c>
      <c r="C10" s="218">
        <v>77.900000000000006</v>
      </c>
      <c r="D10" s="218">
        <v>-68</v>
      </c>
      <c r="E10" s="218">
        <v>-1.9</v>
      </c>
      <c r="F10" s="218">
        <v>-22.1</v>
      </c>
      <c r="G10" s="48"/>
      <c r="H10" s="48"/>
      <c r="I10" s="48"/>
      <c r="J10" s="48"/>
      <c r="K10" s="47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x14ac:dyDescent="0.25">
      <c r="A11" s="48"/>
      <c r="B11" s="48"/>
      <c r="C11" s="48"/>
      <c r="D11" s="48"/>
      <c r="E11" s="48"/>
      <c r="F11" s="48"/>
      <c r="G11" s="97"/>
      <c r="H11" s="48"/>
      <c r="I11" s="48"/>
      <c r="J11" s="48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7"/>
      <c r="L15" s="48"/>
      <c r="M15" s="48"/>
      <c r="N15" s="48"/>
      <c r="O15" s="48"/>
      <c r="P15" s="48"/>
      <c r="Q15" s="48"/>
      <c r="R15" s="384" t="s">
        <v>5</v>
      </c>
      <c r="S15" s="384"/>
      <c r="T15" s="384"/>
      <c r="U15" s="384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4">
    <mergeCell ref="G2:J2"/>
    <mergeCell ref="G3:J3"/>
    <mergeCell ref="B1:F1"/>
    <mergeCell ref="R15:U15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Content!$A$2:$A$42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39</vt:i4>
      </vt:variant>
    </vt:vector>
  </HeadingPairs>
  <TitlesOfParts>
    <vt:vector size="78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'31'!tau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2025-09-03T12:13:56Z</dcterms:modified>
</cp:coreProperties>
</file>