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s_karina_e\Desktop\Мои документы\My_dok\АИС\2sb_3sb_4sb\Сайт\НОВАЯ ВЕРСИЯ\2024\Банковскому сектору_Loans\кредиты_банк_сект_всего\"/>
    </mc:Choice>
  </mc:AlternateContent>
  <bookViews>
    <workbookView xWindow="0" yWindow="0" windowWidth="20490" windowHeight="7320" activeTab="2"/>
  </bookViews>
  <sheets>
    <sheet name="Выдано" sheetId="10" r:id="rId1"/>
    <sheet name="Ставки" sheetId="11" r:id="rId2"/>
    <sheet name="Остатки" sheetId="12" r:id="rId3"/>
    <sheet name="Просрочка" sheetId="13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L38" i="10" l="1"/>
  <c r="AM38" i="10"/>
  <c r="AN38" i="10"/>
  <c r="AL39" i="10"/>
  <c r="AM39" i="10"/>
  <c r="AN39" i="10"/>
  <c r="AL40" i="10"/>
  <c r="AM40" i="10"/>
  <c r="AN40" i="10"/>
  <c r="AL41" i="10"/>
  <c r="AM41" i="10"/>
  <c r="AN41" i="10"/>
  <c r="AL42" i="10"/>
  <c r="AM42" i="10"/>
  <c r="AN42" i="10"/>
  <c r="AL43" i="10"/>
  <c r="AM43" i="10"/>
  <c r="AN43" i="10"/>
  <c r="AM37" i="10"/>
  <c r="AN37" i="10"/>
  <c r="AL37" i="10"/>
  <c r="AI39" i="10"/>
  <c r="AI38" i="10"/>
  <c r="T42" i="10" l="1"/>
  <c r="T41" i="10"/>
  <c r="AJ15" i="10" l="1"/>
  <c r="AK15" i="10"/>
  <c r="AI15" i="10"/>
  <c r="AI34" i="10"/>
  <c r="Z42" i="10" l="1"/>
  <c r="Z41" i="10"/>
  <c r="X34" i="10" l="1"/>
  <c r="Y34" i="10"/>
  <c r="W34" i="10"/>
  <c r="X15" i="10"/>
  <c r="Y15" i="10"/>
  <c r="W15" i="10"/>
  <c r="W42" i="10"/>
  <c r="W41" i="10"/>
  <c r="Q42" i="10" l="1"/>
  <c r="Q41" i="10"/>
  <c r="O13" i="12" l="1"/>
  <c r="M31" i="10"/>
  <c r="M32" i="10"/>
  <c r="M33" i="10"/>
  <c r="M34" i="10"/>
  <c r="M30" i="10"/>
  <c r="K42" i="10"/>
  <c r="K41" i="10"/>
  <c r="M19" i="10"/>
  <c r="M20" i="10"/>
  <c r="M21" i="10"/>
  <c r="M22" i="10"/>
  <c r="M23" i="10"/>
  <c r="M24" i="10"/>
  <c r="M25" i="10"/>
  <c r="M26" i="10"/>
  <c r="M18" i="10"/>
  <c r="M12" i="10"/>
  <c r="M13" i="10"/>
  <c r="M14" i="10"/>
  <c r="M15" i="10"/>
  <c r="M11" i="10"/>
  <c r="C13" i="12" l="1"/>
  <c r="F13" i="12"/>
  <c r="I13" i="12"/>
  <c r="L13" i="12"/>
  <c r="J31" i="10"/>
  <c r="J32" i="10"/>
  <c r="J33" i="10"/>
  <c r="J30" i="10"/>
  <c r="I34" i="10"/>
  <c r="J34" i="10" s="1"/>
  <c r="H34" i="10"/>
  <c r="J12" i="10"/>
  <c r="J13" i="10"/>
  <c r="J14" i="10"/>
  <c r="I15" i="10"/>
  <c r="J11" i="10"/>
  <c r="H15" i="10"/>
  <c r="J15" i="10" l="1"/>
  <c r="J19" i="10"/>
  <c r="J20" i="10"/>
  <c r="J21" i="10"/>
  <c r="J22" i="10"/>
  <c r="J23" i="10"/>
  <c r="J24" i="10"/>
  <c r="J25" i="10"/>
  <c r="J26" i="10"/>
  <c r="J18" i="10"/>
</calcChain>
</file>

<file path=xl/sharedStrings.xml><?xml version="1.0" encoding="utf-8"?>
<sst xmlns="http://schemas.openxmlformats.org/spreadsheetml/2006/main" count="341" uniqueCount="70">
  <si>
    <t>в национальной валюте</t>
  </si>
  <si>
    <t>в иностранной валюте</t>
  </si>
  <si>
    <t>в том числе:</t>
  </si>
  <si>
    <t>млн.тенге, на конец периода</t>
  </si>
  <si>
    <t>субъектам малого предпринимательства</t>
  </si>
  <si>
    <t>субъектам среднего предпринимательства</t>
  </si>
  <si>
    <t>субъектам крупного предпринимательства</t>
  </si>
  <si>
    <t>по целям и объектам кредитования</t>
  </si>
  <si>
    <t>кредиты населению</t>
  </si>
  <si>
    <t>по типам субъектов предпринимательства</t>
  </si>
  <si>
    <t>Кредиты банковского сектора экономике</t>
  </si>
  <si>
    <t>* с учетом заключительных оборотов</t>
  </si>
  <si>
    <t>01.01.2024*</t>
  </si>
  <si>
    <t>Кредиты, выданные банковским сектором экономике</t>
  </si>
  <si>
    <t>Просроченная задолженность по кредитам банковского сектора экономике</t>
  </si>
  <si>
    <t>кредиты, выданные населению</t>
  </si>
  <si>
    <t>по кредитам населению</t>
  </si>
  <si>
    <t>млн.тенге, за период</t>
  </si>
  <si>
    <t>01.24</t>
  </si>
  <si>
    <t>всего за месяц</t>
  </si>
  <si>
    <t>Всего кредиты выданные:</t>
  </si>
  <si>
    <t>кредиты, выданные субъектам предпринимательства</t>
  </si>
  <si>
    <t>в том числе по срокам погашения</t>
  </si>
  <si>
    <t xml:space="preserve">  до 1 месяца</t>
  </si>
  <si>
    <t xml:space="preserve">  от 1 до 3 месяцев</t>
  </si>
  <si>
    <t xml:space="preserve">  от 3 месяцев до 1 года</t>
  </si>
  <si>
    <t xml:space="preserve">  от 1 года до 5 лет</t>
  </si>
  <si>
    <t xml:space="preserve">  свыше 5 лет</t>
  </si>
  <si>
    <t>в том числе по типам субъектов предпринимательства</t>
  </si>
  <si>
    <t xml:space="preserve"> краткосрочные</t>
  </si>
  <si>
    <t xml:space="preserve"> долгосрочные</t>
  </si>
  <si>
    <t>из общей суммы кредитов, выданных населению:</t>
  </si>
  <si>
    <t>выдано ипотечных займов</t>
  </si>
  <si>
    <t>выдано на потребительские цели</t>
  </si>
  <si>
    <t>выдано на прочие цели</t>
  </si>
  <si>
    <t>Ставки вознаграждения по кредитам, выданным банковским сектором</t>
  </si>
  <si>
    <t>ставка, в %</t>
  </si>
  <si>
    <t>По всем кредитам:</t>
  </si>
  <si>
    <t>по кредитам, выданным субъектам предпринимательства</t>
  </si>
  <si>
    <t>по кредитам, выданным населению</t>
  </si>
  <si>
    <t>по ипотечным займам</t>
  </si>
  <si>
    <t>по займам на потребительские цели</t>
  </si>
  <si>
    <t>по займам на прочие цели</t>
  </si>
  <si>
    <t>в том числе</t>
  </si>
  <si>
    <t>кредиты субъектам предпринимательства</t>
  </si>
  <si>
    <t>всего</t>
  </si>
  <si>
    <t>Кредиты банковского сектора экономике, всего</t>
  </si>
  <si>
    <r>
      <rPr>
        <b/>
        <sz val="11"/>
        <rFont val="Cambria"/>
        <family val="1"/>
        <charset val="204"/>
      </rPr>
      <t>Банковский сектор</t>
    </r>
    <r>
      <rPr>
        <sz val="11"/>
        <rFont val="Cambria"/>
        <family val="1"/>
        <charset val="204"/>
      </rPr>
      <t xml:space="preserve"> включает банки второго уровня и АО "Банк Развития Казахстана"</t>
    </r>
  </si>
  <si>
    <r>
      <rPr>
        <b/>
        <sz val="11"/>
        <rFont val="Cambria"/>
        <family val="1"/>
        <charset val="204"/>
      </rPr>
      <t>Кредиты бизнесу</t>
    </r>
    <r>
      <rPr>
        <sz val="11"/>
        <rFont val="Cambria"/>
        <family val="1"/>
        <charset val="204"/>
      </rPr>
      <t xml:space="preserve"> включают кредиты нефинансовых организаций и кредиты индивидуальных предпринимателей, полученные на предпринимательскую деятельность</t>
    </r>
  </si>
  <si>
    <r>
      <rPr>
        <b/>
        <sz val="11"/>
        <rFont val="Cambria"/>
        <family val="1"/>
        <charset val="204"/>
      </rPr>
      <t>Кредиты населения</t>
    </r>
    <r>
      <rPr>
        <sz val="11"/>
        <rFont val="Cambria"/>
        <family val="1"/>
        <charset val="204"/>
      </rPr>
      <t xml:space="preserve"> включают кредиты, полученные на цели, не связанные с осуществлением предпринимательской деятельности</t>
    </r>
  </si>
  <si>
    <t>Просроченная задолженность по кредитам банковского сектора экономике, всего</t>
  </si>
  <si>
    <t>по кредитам субъектам предпринимательства</t>
  </si>
  <si>
    <t>02.24</t>
  </si>
  <si>
    <t>03.24</t>
  </si>
  <si>
    <t>04.24</t>
  </si>
  <si>
    <t>05.24</t>
  </si>
  <si>
    <t>06.24</t>
  </si>
  <si>
    <t>на ипотечные займы</t>
  </si>
  <si>
    <t>на потребительские цели</t>
  </si>
  <si>
    <t>на прочие цели</t>
  </si>
  <si>
    <t>07.24</t>
  </si>
  <si>
    <t>08.24</t>
  </si>
  <si>
    <t>09.24</t>
  </si>
  <si>
    <t>10.24</t>
  </si>
  <si>
    <t>11.24</t>
  </si>
  <si>
    <t>12.24</t>
  </si>
  <si>
    <t>за 2024 год</t>
  </si>
  <si>
    <t>12.24*</t>
  </si>
  <si>
    <t xml:space="preserve">* с учетом заключительных оборотов </t>
  </si>
  <si>
    <t>01.01.2025*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</si>
</sst>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_р_._-;\-* #,##0.00_р_._-;_-* &quot;-&quot;??_р_._-;_-@_-"/>
    <numFmt numFmtId="165" formatCode="#,##0.0"/>
    <numFmt numFmtId="166" formatCode="mm/yy"/>
  </numFmts>
  <fonts count="17" x14ac:knownFonts="1">
    <font>
      <sz val="10"/>
      <name val="Arial"/>
      <family val="2"/>
      <charset val="204"/>
    </font>
    <font>
      <sz val="10"/>
      <name val="Arial Cyr"/>
      <charset val="204"/>
    </font>
    <font>
      <sz val="10"/>
      <name val="Times New Roman CYR"/>
    </font>
    <font>
      <sz val="11"/>
      <color theme="1"/>
      <name val="Calibri"/>
      <family val="2"/>
      <scheme val="minor"/>
    </font>
    <font>
      <b/>
      <sz val="14"/>
      <name val="Cambria"/>
      <family val="1"/>
      <charset val="204"/>
    </font>
    <font>
      <sz val="12"/>
      <name val="Cambria"/>
      <family val="1"/>
      <charset val="204"/>
    </font>
    <font>
      <sz val="12"/>
      <color theme="1"/>
      <name val="Cambria"/>
      <family val="1"/>
      <charset val="204"/>
    </font>
    <font>
      <b/>
      <sz val="12"/>
      <name val="Cambria"/>
      <family val="1"/>
      <charset val="204"/>
    </font>
    <font>
      <i/>
      <sz val="12"/>
      <name val="Cambria"/>
      <family val="1"/>
      <charset val="204"/>
    </font>
    <font>
      <b/>
      <sz val="12"/>
      <color indexed="8"/>
      <name val="Cambria"/>
      <family val="1"/>
      <charset val="204"/>
    </font>
    <font>
      <sz val="11"/>
      <color theme="1"/>
      <name val="Cambria"/>
      <family val="1"/>
      <charset val="204"/>
    </font>
    <font>
      <sz val="12"/>
      <color indexed="8"/>
      <name val="Cambria"/>
      <family val="1"/>
      <charset val="204"/>
    </font>
    <font>
      <b/>
      <i/>
      <sz val="12"/>
      <name val="Cambria"/>
      <family val="1"/>
      <charset val="204"/>
    </font>
    <font>
      <b/>
      <sz val="12"/>
      <color theme="1"/>
      <name val="Cambria"/>
      <family val="1"/>
      <charset val="204"/>
    </font>
    <font>
      <sz val="11"/>
      <name val="Cambria"/>
      <family val="1"/>
      <charset val="204"/>
    </font>
    <font>
      <b/>
      <sz val="11"/>
      <name val="Cambria"/>
      <family val="1"/>
      <charset val="204"/>
    </font>
    <font>
      <sz val="10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0" fontId="2" fillId="0" borderId="0"/>
    <xf numFmtId="0" fontId="3" fillId="0" borderId="0"/>
    <xf numFmtId="0" fontId="16" fillId="0" borderId="0"/>
  </cellStyleXfs>
  <cellXfs count="85">
    <xf numFmtId="0" fontId="0" fillId="0" borderId="0" xfId="0"/>
    <xf numFmtId="0" fontId="4" fillId="0" borderId="0" xfId="4" applyFont="1" applyFill="1" applyBorder="1" applyAlignment="1"/>
    <xf numFmtId="0" fontId="5" fillId="0" borderId="0" xfId="4" applyFont="1" applyBorder="1"/>
    <xf numFmtId="0" fontId="6" fillId="0" borderId="0" xfId="4" applyFont="1" applyBorder="1"/>
    <xf numFmtId="0" fontId="7" fillId="0" borderId="0" xfId="4" applyFont="1" applyBorder="1" applyAlignment="1">
      <alignment horizontal="left"/>
    </xf>
    <xf numFmtId="0" fontId="5" fillId="0" borderId="0" xfId="4" applyFont="1" applyBorder="1" applyAlignment="1">
      <alignment horizontal="left"/>
    </xf>
    <xf numFmtId="0" fontId="5" fillId="0" borderId="6" xfId="4" applyFont="1" applyBorder="1" applyAlignment="1"/>
    <xf numFmtId="166" fontId="7" fillId="0" borderId="11" xfId="4" applyNumberFormat="1" applyFont="1" applyBorder="1" applyAlignment="1">
      <alignment horizontal="center"/>
    </xf>
    <xf numFmtId="3" fontId="5" fillId="0" borderId="6" xfId="4" applyNumberFormat="1" applyFont="1" applyFill="1" applyBorder="1" applyAlignment="1">
      <alignment horizontal="center" vertical="center" wrapText="1"/>
    </xf>
    <xf numFmtId="0" fontId="7" fillId="0" borderId="1" xfId="4" applyFont="1" applyBorder="1"/>
    <xf numFmtId="3" fontId="7" fillId="0" borderId="12" xfId="4" applyNumberFormat="1" applyFont="1" applyFill="1" applyBorder="1" applyAlignment="1">
      <alignment horizontal="right" wrapText="1"/>
    </xf>
    <xf numFmtId="3" fontId="7" fillId="0" borderId="8" xfId="4" applyNumberFormat="1" applyFont="1" applyFill="1" applyBorder="1" applyAlignment="1">
      <alignment horizontal="right" wrapText="1"/>
    </xf>
    <xf numFmtId="166" fontId="8" fillId="0" borderId="1" xfId="4" applyNumberFormat="1" applyFont="1" applyBorder="1" applyAlignment="1">
      <alignment horizontal="left"/>
    </xf>
    <xf numFmtId="3" fontId="5" fillId="0" borderId="2" xfId="4" applyNumberFormat="1" applyFont="1" applyFill="1" applyBorder="1" applyAlignment="1">
      <alignment horizontal="center" vertical="center" wrapText="1"/>
    </xf>
    <xf numFmtId="0" fontId="7" fillId="0" borderId="1" xfId="4" applyFont="1" applyBorder="1" applyAlignment="1">
      <alignment horizontal="left" indent="1"/>
    </xf>
    <xf numFmtId="3" fontId="9" fillId="0" borderId="1" xfId="4" applyNumberFormat="1" applyFont="1" applyFill="1" applyBorder="1" applyAlignment="1">
      <alignment horizontal="right"/>
    </xf>
    <xf numFmtId="3" fontId="9" fillId="0" borderId="2" xfId="4" applyNumberFormat="1" applyFont="1" applyFill="1" applyBorder="1" applyAlignment="1">
      <alignment horizontal="right"/>
    </xf>
    <xf numFmtId="0" fontId="8" fillId="0" borderId="1" xfId="4" applyFont="1" applyBorder="1" applyAlignment="1">
      <alignment horizontal="left" indent="1"/>
    </xf>
    <xf numFmtId="1" fontId="5" fillId="0" borderId="1" xfId="4" applyNumberFormat="1" applyFont="1" applyFill="1" applyBorder="1" applyAlignment="1">
      <alignment horizontal="right" vertical="center" wrapText="1"/>
    </xf>
    <xf numFmtId="1" fontId="5" fillId="0" borderId="2" xfId="4" applyNumberFormat="1" applyFont="1" applyFill="1" applyBorder="1" applyAlignment="1">
      <alignment horizontal="right" vertical="center" wrapText="1"/>
    </xf>
    <xf numFmtId="0" fontId="10" fillId="0" borderId="1" xfId="4" applyFont="1" applyFill="1" applyBorder="1" applyAlignment="1">
      <alignment horizontal="left" indent="3"/>
    </xf>
    <xf numFmtId="3" fontId="5" fillId="0" borderId="1" xfId="4" applyNumberFormat="1" applyFont="1" applyFill="1" applyBorder="1" applyAlignment="1">
      <alignment horizontal="right" vertical="center" wrapText="1"/>
    </xf>
    <xf numFmtId="3" fontId="5" fillId="0" borderId="2" xfId="4" applyNumberFormat="1" applyFont="1" applyFill="1" applyBorder="1" applyAlignment="1">
      <alignment horizontal="right" vertical="center" wrapText="1"/>
    </xf>
    <xf numFmtId="0" fontId="6" fillId="0" borderId="1" xfId="4" applyFont="1" applyBorder="1" applyAlignment="1">
      <alignment horizontal="left" indent="3"/>
    </xf>
    <xf numFmtId="0" fontId="5" fillId="0" borderId="1" xfId="4" applyFont="1" applyBorder="1" applyAlignment="1">
      <alignment horizontal="left" indent="4"/>
    </xf>
    <xf numFmtId="3" fontId="5" fillId="0" borderId="1" xfId="4" applyNumberFormat="1" applyFont="1" applyFill="1" applyBorder="1" applyAlignment="1">
      <alignment horizontal="right"/>
    </xf>
    <xf numFmtId="3" fontId="5" fillId="0" borderId="2" xfId="4" applyNumberFormat="1" applyFont="1" applyFill="1" applyBorder="1" applyAlignment="1">
      <alignment horizontal="right"/>
    </xf>
    <xf numFmtId="0" fontId="11" fillId="0" borderId="1" xfId="4" applyFont="1" applyBorder="1" applyAlignment="1">
      <alignment horizontal="left" indent="4"/>
    </xf>
    <xf numFmtId="3" fontId="11" fillId="0" borderId="1" xfId="4" applyNumberFormat="1" applyFont="1" applyFill="1" applyBorder="1" applyAlignment="1">
      <alignment horizontal="right"/>
    </xf>
    <xf numFmtId="3" fontId="11" fillId="0" borderId="2" xfId="4" applyNumberFormat="1" applyFont="1" applyFill="1" applyBorder="1" applyAlignment="1">
      <alignment horizontal="right"/>
    </xf>
    <xf numFmtId="3" fontId="12" fillId="0" borderId="1" xfId="4" applyNumberFormat="1" applyFont="1" applyFill="1" applyBorder="1" applyAlignment="1">
      <alignment horizontal="right"/>
    </xf>
    <xf numFmtId="3" fontId="12" fillId="0" borderId="2" xfId="4" applyNumberFormat="1" applyFont="1" applyFill="1" applyBorder="1" applyAlignment="1">
      <alignment horizontal="right"/>
    </xf>
    <xf numFmtId="3" fontId="7" fillId="0" borderId="1" xfId="4" applyNumberFormat="1" applyFont="1" applyFill="1" applyBorder="1" applyAlignment="1">
      <alignment horizontal="right"/>
    </xf>
    <xf numFmtId="3" fontId="7" fillId="0" borderId="2" xfId="4" applyNumberFormat="1" applyFont="1" applyFill="1" applyBorder="1" applyAlignment="1">
      <alignment horizontal="right"/>
    </xf>
    <xf numFmtId="0" fontId="7" fillId="0" borderId="3" xfId="4" applyFont="1" applyBorder="1" applyAlignment="1">
      <alignment horizontal="left" indent="1"/>
    </xf>
    <xf numFmtId="3" fontId="13" fillId="0" borderId="3" xfId="4" applyNumberFormat="1" applyFont="1" applyBorder="1"/>
    <xf numFmtId="3" fontId="13" fillId="0" borderId="5" xfId="4" applyNumberFormat="1" applyFont="1" applyBorder="1"/>
    <xf numFmtId="0" fontId="4" fillId="0" borderId="0" xfId="4" applyFont="1" applyAlignment="1"/>
    <xf numFmtId="165" fontId="7" fillId="0" borderId="12" xfId="4" applyNumberFormat="1" applyFont="1" applyFill="1" applyBorder="1" applyAlignment="1">
      <alignment horizontal="center" vertical="center" wrapText="1"/>
    </xf>
    <xf numFmtId="165" fontId="7" fillId="0" borderId="8" xfId="4" applyNumberFormat="1" applyFont="1" applyFill="1" applyBorder="1" applyAlignment="1">
      <alignment horizontal="center" vertical="center" wrapText="1"/>
    </xf>
    <xf numFmtId="165" fontId="5" fillId="0" borderId="1" xfId="4" applyNumberFormat="1" applyFont="1" applyFill="1" applyBorder="1" applyAlignment="1">
      <alignment horizontal="center" vertical="center" wrapText="1"/>
    </xf>
    <xf numFmtId="165" fontId="5" fillId="0" borderId="2" xfId="4" applyNumberFormat="1" applyFont="1" applyFill="1" applyBorder="1" applyAlignment="1">
      <alignment horizontal="center" vertical="center" wrapText="1"/>
    </xf>
    <xf numFmtId="165" fontId="7" fillId="0" borderId="1" xfId="4" applyNumberFormat="1" applyFont="1" applyFill="1" applyBorder="1" applyAlignment="1">
      <alignment horizontal="center" vertical="center" wrapText="1"/>
    </xf>
    <xf numFmtId="165" fontId="7" fillId="0" borderId="2" xfId="4" applyNumberFormat="1" applyFont="1" applyFill="1" applyBorder="1" applyAlignment="1">
      <alignment horizontal="center" vertical="center" wrapText="1"/>
    </xf>
    <xf numFmtId="165" fontId="7" fillId="0" borderId="3" xfId="4" applyNumberFormat="1" applyFont="1" applyFill="1" applyBorder="1" applyAlignment="1">
      <alignment horizontal="center" vertical="center" wrapText="1"/>
    </xf>
    <xf numFmtId="165" fontId="7" fillId="0" borderId="5" xfId="4" applyNumberFormat="1" applyFont="1" applyFill="1" applyBorder="1" applyAlignment="1">
      <alignment horizontal="center" vertical="center" wrapText="1"/>
    </xf>
    <xf numFmtId="0" fontId="5" fillId="0" borderId="13" xfId="4" applyFont="1" applyBorder="1" applyAlignment="1"/>
    <xf numFmtId="3" fontId="7" fillId="0" borderId="7" xfId="4" applyNumberFormat="1" applyFont="1" applyFill="1" applyBorder="1" applyAlignment="1">
      <alignment horizontal="right" wrapText="1"/>
    </xf>
    <xf numFmtId="3" fontId="5" fillId="0" borderId="0" xfId="4" applyNumberFormat="1" applyFont="1" applyFill="1" applyBorder="1" applyAlignment="1">
      <alignment horizontal="center" vertical="center" wrapText="1"/>
    </xf>
    <xf numFmtId="3" fontId="9" fillId="0" borderId="0" xfId="4" applyNumberFormat="1" applyFont="1" applyFill="1" applyBorder="1" applyAlignment="1">
      <alignment horizontal="right"/>
    </xf>
    <xf numFmtId="1" fontId="5" fillId="0" borderId="0" xfId="4" applyNumberFormat="1" applyFont="1" applyFill="1" applyBorder="1" applyAlignment="1">
      <alignment horizontal="right" vertical="center" wrapText="1"/>
    </xf>
    <xf numFmtId="3" fontId="5" fillId="0" borderId="0" xfId="4" applyNumberFormat="1" applyFont="1" applyFill="1" applyBorder="1" applyAlignment="1">
      <alignment horizontal="right" vertical="center" wrapText="1"/>
    </xf>
    <xf numFmtId="3" fontId="5" fillId="0" borderId="0" xfId="4" applyNumberFormat="1" applyFont="1" applyFill="1" applyBorder="1" applyAlignment="1">
      <alignment horizontal="right"/>
    </xf>
    <xf numFmtId="3" fontId="11" fillId="0" borderId="0" xfId="4" applyNumberFormat="1" applyFont="1" applyFill="1" applyBorder="1" applyAlignment="1">
      <alignment horizontal="right"/>
    </xf>
    <xf numFmtId="3" fontId="12" fillId="0" borderId="0" xfId="4" applyNumberFormat="1" applyFont="1" applyFill="1" applyBorder="1" applyAlignment="1">
      <alignment horizontal="right"/>
    </xf>
    <xf numFmtId="3" fontId="7" fillId="0" borderId="0" xfId="4" applyNumberFormat="1" applyFont="1" applyFill="1" applyBorder="1" applyAlignment="1">
      <alignment horizontal="right"/>
    </xf>
    <xf numFmtId="3" fontId="13" fillId="0" borderId="4" xfId="4" applyNumberFormat="1" applyFont="1" applyBorder="1"/>
    <xf numFmtId="0" fontId="14" fillId="0" borderId="0" xfId="0" applyFont="1" applyFill="1" applyBorder="1" applyAlignment="1">
      <alignment horizontal="left"/>
    </xf>
    <xf numFmtId="0" fontId="14" fillId="0" borderId="0" xfId="0" applyFont="1"/>
    <xf numFmtId="0" fontId="7" fillId="0" borderId="1" xfId="4" applyFont="1" applyBorder="1" applyAlignment="1">
      <alignment vertical="top" wrapText="1"/>
    </xf>
    <xf numFmtId="0" fontId="7" fillId="0" borderId="0" xfId="4" applyFont="1" applyBorder="1" applyAlignment="1">
      <alignment horizontal="left" indent="1"/>
    </xf>
    <xf numFmtId="3" fontId="13" fillId="0" borderId="0" xfId="4" applyNumberFormat="1" applyFont="1" applyBorder="1"/>
    <xf numFmtId="3" fontId="7" fillId="0" borderId="5" xfId="4" applyNumberFormat="1" applyFont="1" applyFill="1" applyBorder="1" applyAlignment="1">
      <alignment horizontal="right" wrapText="1"/>
    </xf>
    <xf numFmtId="3" fontId="7" fillId="0" borderId="12" xfId="4" applyNumberFormat="1" applyFont="1" applyFill="1" applyBorder="1" applyAlignment="1">
      <alignment horizontal="right" vertical="center" wrapText="1"/>
    </xf>
    <xf numFmtId="3" fontId="7" fillId="0" borderId="7" xfId="4" applyNumberFormat="1" applyFont="1" applyFill="1" applyBorder="1" applyAlignment="1">
      <alignment horizontal="right" vertical="center" wrapText="1"/>
    </xf>
    <xf numFmtId="3" fontId="7" fillId="0" borderId="8" xfId="4" applyNumberFormat="1" applyFont="1" applyFill="1" applyBorder="1" applyAlignment="1">
      <alignment horizontal="right" vertical="center" wrapText="1"/>
    </xf>
    <xf numFmtId="3" fontId="7" fillId="0" borderId="4" xfId="4" applyNumberFormat="1" applyFont="1" applyFill="1" applyBorder="1" applyAlignment="1">
      <alignment horizontal="right" wrapText="1"/>
    </xf>
    <xf numFmtId="165" fontId="7" fillId="0" borderId="0" xfId="4" applyNumberFormat="1" applyFont="1" applyFill="1" applyBorder="1" applyAlignment="1">
      <alignment horizontal="center" vertical="center" wrapText="1"/>
    </xf>
    <xf numFmtId="165" fontId="5" fillId="0" borderId="0" xfId="4" applyNumberFormat="1" applyFont="1" applyFill="1" applyBorder="1" applyAlignment="1">
      <alignment horizontal="center" vertical="center" wrapText="1"/>
    </xf>
    <xf numFmtId="165" fontId="7" fillId="0" borderId="7" xfId="4" applyNumberFormat="1" applyFont="1" applyFill="1" applyBorder="1" applyAlignment="1">
      <alignment horizontal="center" vertical="center" wrapText="1"/>
    </xf>
    <xf numFmtId="165" fontId="7" fillId="0" borderId="4" xfId="4" applyNumberFormat="1" applyFont="1" applyFill="1" applyBorder="1" applyAlignment="1">
      <alignment horizontal="center" vertical="center" wrapText="1"/>
    </xf>
    <xf numFmtId="3" fontId="5" fillId="0" borderId="1" xfId="4" applyNumberFormat="1" applyFont="1" applyFill="1" applyBorder="1" applyAlignment="1">
      <alignment horizontal="center" vertical="center" wrapText="1"/>
    </xf>
    <xf numFmtId="3" fontId="5" fillId="0" borderId="1" xfId="4" applyNumberFormat="1" applyFont="1" applyFill="1" applyBorder="1" applyAlignment="1">
      <alignment horizontal="center" vertical="center" wrapText="1"/>
    </xf>
    <xf numFmtId="49" fontId="7" fillId="0" borderId="9" xfId="4" applyNumberFormat="1" applyFont="1" applyBorder="1" applyAlignment="1">
      <alignment horizontal="center"/>
    </xf>
    <xf numFmtId="49" fontId="7" fillId="0" borderId="14" xfId="4" applyNumberFormat="1" applyFont="1" applyBorder="1" applyAlignment="1">
      <alignment horizontal="center"/>
    </xf>
    <xf numFmtId="49" fontId="7" fillId="0" borderId="10" xfId="4" applyNumberFormat="1" applyFont="1" applyBorder="1" applyAlignment="1">
      <alignment horizontal="center"/>
    </xf>
    <xf numFmtId="3" fontId="5" fillId="0" borderId="12" xfId="4" applyNumberFormat="1" applyFont="1" applyFill="1" applyBorder="1" applyAlignment="1">
      <alignment horizontal="center" vertical="center" wrapText="1"/>
    </xf>
    <xf numFmtId="3" fontId="5" fillId="0" borderId="1" xfId="4" applyNumberFormat="1" applyFont="1" applyFill="1" applyBorder="1" applyAlignment="1">
      <alignment horizontal="center" vertical="center" wrapText="1"/>
    </xf>
    <xf numFmtId="49" fontId="5" fillId="0" borderId="9" xfId="4" applyNumberFormat="1" applyFont="1" applyBorder="1" applyAlignment="1">
      <alignment horizontal="center"/>
    </xf>
    <xf numFmtId="49" fontId="5" fillId="0" borderId="10" xfId="4" applyNumberFormat="1" applyFont="1" applyBorder="1" applyAlignment="1">
      <alignment horizontal="center"/>
    </xf>
    <xf numFmtId="0" fontId="3" fillId="0" borderId="10" xfId="4" applyBorder="1" applyAlignment="1">
      <alignment horizontal="center"/>
    </xf>
    <xf numFmtId="14" fontId="7" fillId="0" borderId="9" xfId="4" applyNumberFormat="1" applyFont="1" applyBorder="1" applyAlignment="1">
      <alignment horizontal="center"/>
    </xf>
    <xf numFmtId="14" fontId="7" fillId="0" borderId="14" xfId="4" applyNumberFormat="1" applyFont="1" applyBorder="1" applyAlignment="1">
      <alignment horizontal="center"/>
    </xf>
    <xf numFmtId="14" fontId="7" fillId="0" borderId="10" xfId="4" applyNumberFormat="1" applyFont="1" applyBorder="1" applyAlignment="1">
      <alignment horizontal="center"/>
    </xf>
    <xf numFmtId="3" fontId="6" fillId="0" borderId="0" xfId="4" applyNumberFormat="1" applyFont="1" applyBorder="1"/>
  </cellXfs>
  <cellStyles count="6">
    <cellStyle name="Обычный" xfId="0" builtinId="0"/>
    <cellStyle name="Обычный 2" xfId="1"/>
    <cellStyle name="Обычный 3" xfId="3"/>
    <cellStyle name="Обычный 4" xfId="4"/>
    <cellStyle name="Обычный 5" xfId="5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48"/>
  <sheetViews>
    <sheetView showGridLines="0" zoomScale="80" zoomScaleNormal="80" workbookViewId="0">
      <pane xSplit="1" ySplit="6" topLeftCell="AB7" activePane="bottomRight" state="frozen"/>
      <selection pane="topRight" activeCell="B1" sqref="B1"/>
      <selection pane="bottomLeft" activeCell="A7" sqref="A7"/>
      <selection pane="bottomRight" activeCell="AP12" sqref="AP12"/>
    </sheetView>
  </sheetViews>
  <sheetFormatPr defaultColWidth="8.85546875" defaultRowHeight="15.75" x14ac:dyDescent="0.25"/>
  <cols>
    <col min="1" max="1" width="63.5703125" style="3" customWidth="1"/>
    <col min="2" max="2" width="14.7109375" style="3" customWidth="1"/>
    <col min="3" max="4" width="18.140625" style="3" customWidth="1"/>
    <col min="5" max="5" width="14.7109375" style="3" customWidth="1"/>
    <col min="6" max="7" width="18.140625" style="3" customWidth="1"/>
    <col min="8" max="8" width="14.7109375" style="3" customWidth="1"/>
    <col min="9" max="10" width="18.140625" style="3" customWidth="1"/>
    <col min="11" max="11" width="14.7109375" style="3" customWidth="1"/>
    <col min="12" max="13" width="18.140625" style="3" customWidth="1"/>
    <col min="14" max="14" width="14.7109375" style="3" customWidth="1"/>
    <col min="15" max="16" width="18.140625" style="3" customWidth="1"/>
    <col min="17" max="17" width="14.7109375" style="3" customWidth="1"/>
    <col min="18" max="19" width="18.140625" style="3" customWidth="1"/>
    <col min="20" max="20" width="14.7109375" style="3" customWidth="1"/>
    <col min="21" max="22" width="18.140625" style="3" customWidth="1"/>
    <col min="23" max="23" width="14.7109375" style="3" customWidth="1"/>
    <col min="24" max="25" width="18.140625" style="3" customWidth="1"/>
    <col min="26" max="26" width="14.7109375" style="3" customWidth="1"/>
    <col min="27" max="28" width="18.140625" style="3" customWidth="1"/>
    <col min="29" max="29" width="14.7109375" style="3" customWidth="1"/>
    <col min="30" max="31" width="18.140625" style="3" customWidth="1"/>
    <col min="32" max="32" width="15.140625" style="3" customWidth="1"/>
    <col min="33" max="34" width="18.140625" style="3" customWidth="1"/>
    <col min="35" max="35" width="14.7109375" style="3" customWidth="1"/>
    <col min="36" max="37" width="18.140625" style="3" customWidth="1"/>
    <col min="38" max="38" width="14.7109375" style="3" customWidth="1"/>
    <col min="39" max="40" width="18.140625" style="3" customWidth="1"/>
    <col min="41" max="16384" width="8.85546875" style="3"/>
  </cols>
  <sheetData>
    <row r="1" spans="1:40" ht="18" x14ac:dyDescent="0.25">
      <c r="A1" s="1" t="s">
        <v>13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</row>
    <row r="2" spans="1:40" x14ac:dyDescent="0.25">
      <c r="A2" s="4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</row>
    <row r="3" spans="1:40" x14ac:dyDescent="0.25">
      <c r="A3" s="5" t="s">
        <v>17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</row>
    <row r="4" spans="1:40" ht="15.6" customHeight="1" x14ac:dyDescent="0.25">
      <c r="A4" s="6"/>
      <c r="B4" s="73" t="s">
        <v>18</v>
      </c>
      <c r="C4" s="74"/>
      <c r="D4" s="75"/>
      <c r="E4" s="73" t="s">
        <v>52</v>
      </c>
      <c r="F4" s="74"/>
      <c r="G4" s="75"/>
      <c r="H4" s="73" t="s">
        <v>53</v>
      </c>
      <c r="I4" s="74"/>
      <c r="J4" s="75"/>
      <c r="K4" s="73" t="s">
        <v>54</v>
      </c>
      <c r="L4" s="74"/>
      <c r="M4" s="75"/>
      <c r="N4" s="73" t="s">
        <v>55</v>
      </c>
      <c r="O4" s="74"/>
      <c r="P4" s="75"/>
      <c r="Q4" s="73" t="s">
        <v>56</v>
      </c>
      <c r="R4" s="74"/>
      <c r="S4" s="75"/>
      <c r="T4" s="73" t="s">
        <v>60</v>
      </c>
      <c r="U4" s="74"/>
      <c r="V4" s="75"/>
      <c r="W4" s="73" t="s">
        <v>61</v>
      </c>
      <c r="X4" s="74"/>
      <c r="Y4" s="75"/>
      <c r="Z4" s="73" t="s">
        <v>62</v>
      </c>
      <c r="AA4" s="74"/>
      <c r="AB4" s="75"/>
      <c r="AC4" s="73" t="s">
        <v>63</v>
      </c>
      <c r="AD4" s="74"/>
      <c r="AE4" s="75"/>
      <c r="AF4" s="73" t="s">
        <v>64</v>
      </c>
      <c r="AG4" s="74"/>
      <c r="AH4" s="75"/>
      <c r="AI4" s="73" t="s">
        <v>67</v>
      </c>
      <c r="AJ4" s="74"/>
      <c r="AK4" s="75"/>
      <c r="AL4" s="73" t="s">
        <v>66</v>
      </c>
      <c r="AM4" s="74"/>
      <c r="AN4" s="75"/>
    </row>
    <row r="5" spans="1:40" ht="15.6" customHeight="1" x14ac:dyDescent="0.25">
      <c r="A5" s="46"/>
      <c r="B5" s="76" t="s">
        <v>19</v>
      </c>
      <c r="C5" s="78" t="s">
        <v>43</v>
      </c>
      <c r="D5" s="79"/>
      <c r="E5" s="76" t="s">
        <v>19</v>
      </c>
      <c r="F5" s="78" t="s">
        <v>43</v>
      </c>
      <c r="G5" s="79"/>
      <c r="H5" s="76" t="s">
        <v>19</v>
      </c>
      <c r="I5" s="78" t="s">
        <v>43</v>
      </c>
      <c r="J5" s="79"/>
      <c r="K5" s="76" t="s">
        <v>19</v>
      </c>
      <c r="L5" s="78" t="s">
        <v>43</v>
      </c>
      <c r="M5" s="79"/>
      <c r="N5" s="76" t="s">
        <v>19</v>
      </c>
      <c r="O5" s="78" t="s">
        <v>43</v>
      </c>
      <c r="P5" s="79"/>
      <c r="Q5" s="76" t="s">
        <v>19</v>
      </c>
      <c r="R5" s="78" t="s">
        <v>43</v>
      </c>
      <c r="S5" s="79"/>
      <c r="T5" s="76" t="s">
        <v>19</v>
      </c>
      <c r="U5" s="78" t="s">
        <v>43</v>
      </c>
      <c r="V5" s="79"/>
      <c r="W5" s="76" t="s">
        <v>19</v>
      </c>
      <c r="X5" s="78" t="s">
        <v>43</v>
      </c>
      <c r="Y5" s="79"/>
      <c r="Z5" s="76" t="s">
        <v>19</v>
      </c>
      <c r="AA5" s="78" t="s">
        <v>43</v>
      </c>
      <c r="AB5" s="79"/>
      <c r="AC5" s="76" t="s">
        <v>19</v>
      </c>
      <c r="AD5" s="78" t="s">
        <v>43</v>
      </c>
      <c r="AE5" s="79"/>
      <c r="AF5" s="76" t="s">
        <v>19</v>
      </c>
      <c r="AG5" s="78" t="s">
        <v>43</v>
      </c>
      <c r="AH5" s="79"/>
      <c r="AI5" s="76" t="s">
        <v>19</v>
      </c>
      <c r="AJ5" s="78" t="s">
        <v>43</v>
      </c>
      <c r="AK5" s="79"/>
      <c r="AL5" s="76" t="s">
        <v>19</v>
      </c>
      <c r="AM5" s="78" t="s">
        <v>43</v>
      </c>
      <c r="AN5" s="79"/>
    </row>
    <row r="6" spans="1:40" ht="47.25" customHeight="1" x14ac:dyDescent="0.25">
      <c r="A6" s="7"/>
      <c r="B6" s="77"/>
      <c r="C6" s="8" t="s">
        <v>0</v>
      </c>
      <c r="D6" s="8" t="s">
        <v>1</v>
      </c>
      <c r="E6" s="77"/>
      <c r="F6" s="8" t="s">
        <v>0</v>
      </c>
      <c r="G6" s="8" t="s">
        <v>1</v>
      </c>
      <c r="H6" s="77"/>
      <c r="I6" s="8" t="s">
        <v>0</v>
      </c>
      <c r="J6" s="8" t="s">
        <v>1</v>
      </c>
      <c r="K6" s="77"/>
      <c r="L6" s="8" t="s">
        <v>0</v>
      </c>
      <c r="M6" s="8" t="s">
        <v>1</v>
      </c>
      <c r="N6" s="77"/>
      <c r="O6" s="8" t="s">
        <v>0</v>
      </c>
      <c r="P6" s="8" t="s">
        <v>1</v>
      </c>
      <c r="Q6" s="77"/>
      <c r="R6" s="8" t="s">
        <v>0</v>
      </c>
      <c r="S6" s="8" t="s">
        <v>1</v>
      </c>
      <c r="T6" s="77"/>
      <c r="U6" s="8" t="s">
        <v>0</v>
      </c>
      <c r="V6" s="8" t="s">
        <v>1</v>
      </c>
      <c r="W6" s="77"/>
      <c r="X6" s="8" t="s">
        <v>0</v>
      </c>
      <c r="Y6" s="8" t="s">
        <v>1</v>
      </c>
      <c r="Z6" s="77"/>
      <c r="AA6" s="8" t="s">
        <v>0</v>
      </c>
      <c r="AB6" s="8" t="s">
        <v>1</v>
      </c>
      <c r="AC6" s="77"/>
      <c r="AD6" s="8" t="s">
        <v>0</v>
      </c>
      <c r="AE6" s="8" t="s">
        <v>1</v>
      </c>
      <c r="AF6" s="77"/>
      <c r="AG6" s="8" t="s">
        <v>0</v>
      </c>
      <c r="AH6" s="8" t="s">
        <v>1</v>
      </c>
      <c r="AI6" s="77"/>
      <c r="AJ6" s="8" t="s">
        <v>0</v>
      </c>
      <c r="AK6" s="8" t="s">
        <v>1</v>
      </c>
      <c r="AL6" s="77"/>
      <c r="AM6" s="8" t="s">
        <v>0</v>
      </c>
      <c r="AN6" s="8" t="s">
        <v>1</v>
      </c>
    </row>
    <row r="7" spans="1:40" ht="21.75" customHeight="1" x14ac:dyDescent="0.25">
      <c r="A7" s="9" t="s">
        <v>20</v>
      </c>
      <c r="B7" s="10">
        <v>2365415.7817775798</v>
      </c>
      <c r="C7" s="47">
        <v>2243995.9971302245</v>
      </c>
      <c r="D7" s="47">
        <v>121419.78464735532</v>
      </c>
      <c r="E7" s="47">
        <v>2914554.9012051909</v>
      </c>
      <c r="F7" s="47">
        <v>2668959.8245654199</v>
      </c>
      <c r="G7" s="47">
        <v>245595.076639771</v>
      </c>
      <c r="H7" s="47">
        <v>2630123.2899818611</v>
      </c>
      <c r="I7" s="47">
        <v>2439105.5753874821</v>
      </c>
      <c r="J7" s="47">
        <v>191017.71459438096</v>
      </c>
      <c r="K7" s="47">
        <v>2870413.1086517773</v>
      </c>
      <c r="L7" s="47">
        <v>2624703.4904550109</v>
      </c>
      <c r="M7" s="47">
        <v>245709.61819676604</v>
      </c>
      <c r="N7" s="47">
        <v>2780829.2442232119</v>
      </c>
      <c r="O7" s="47">
        <v>2600235.0182007202</v>
      </c>
      <c r="P7" s="47">
        <v>180594.226022491</v>
      </c>
      <c r="Q7" s="47">
        <v>3040089.0529385661</v>
      </c>
      <c r="R7" s="47">
        <v>2748079.1016241102</v>
      </c>
      <c r="S7" s="47">
        <v>292009.95131445403</v>
      </c>
      <c r="T7" s="47">
        <v>3132600.89891737</v>
      </c>
      <c r="U7" s="47">
        <v>2962478.6454205802</v>
      </c>
      <c r="V7" s="47">
        <v>170122.25349678501</v>
      </c>
      <c r="W7" s="47">
        <v>3109070.6162484931</v>
      </c>
      <c r="X7" s="47">
        <v>2879460.9059958076</v>
      </c>
      <c r="Y7" s="47">
        <v>229609.710252686</v>
      </c>
      <c r="Z7" s="47">
        <v>3211819.9658913803</v>
      </c>
      <c r="AA7" s="47">
        <v>2965635.2442415236</v>
      </c>
      <c r="AB7" s="47">
        <v>246184.72164985698</v>
      </c>
      <c r="AC7" s="47">
        <v>3178487.0515347002</v>
      </c>
      <c r="AD7" s="47">
        <v>2915311.1713324701</v>
      </c>
      <c r="AE7" s="47">
        <v>263175.88020223298</v>
      </c>
      <c r="AF7" s="47">
        <v>3638088.7056706999</v>
      </c>
      <c r="AG7" s="47">
        <v>3262766.13512481</v>
      </c>
      <c r="AH7" s="47">
        <v>375322.57054588897</v>
      </c>
      <c r="AI7" s="47">
        <v>4023902.9075621399</v>
      </c>
      <c r="AJ7" s="47">
        <v>3589832.6541896402</v>
      </c>
      <c r="AK7" s="47">
        <v>434070.253372501</v>
      </c>
      <c r="AL7" s="47">
        <v>36895395.524602965</v>
      </c>
      <c r="AM7" s="47">
        <v>33900563.7636678</v>
      </c>
      <c r="AN7" s="11">
        <v>2994831.7609351692</v>
      </c>
    </row>
    <row r="8" spans="1:40" ht="21.75" customHeight="1" x14ac:dyDescent="0.25">
      <c r="A8" s="12" t="s">
        <v>2</v>
      </c>
      <c r="B8" s="72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  <c r="AB8" s="48"/>
      <c r="AC8" s="48"/>
      <c r="AD8" s="48"/>
      <c r="AE8" s="48"/>
      <c r="AF8" s="48"/>
      <c r="AG8" s="48"/>
      <c r="AH8" s="48"/>
      <c r="AI8" s="48"/>
      <c r="AJ8" s="48"/>
      <c r="AK8" s="48"/>
      <c r="AL8" s="48"/>
      <c r="AM8" s="48"/>
      <c r="AN8" s="13"/>
    </row>
    <row r="9" spans="1:40" ht="18" customHeight="1" x14ac:dyDescent="0.25">
      <c r="A9" s="14" t="s">
        <v>21</v>
      </c>
      <c r="B9" s="15">
        <v>1176370.9074271719</v>
      </c>
      <c r="C9" s="49">
        <v>1055795.197791649</v>
      </c>
      <c r="D9" s="49">
        <v>120575.70963552292</v>
      </c>
      <c r="E9" s="49">
        <v>1489901.4126127684</v>
      </c>
      <c r="F9" s="49">
        <v>1245000.5984373805</v>
      </c>
      <c r="G9" s="49">
        <v>244900.81417538784</v>
      </c>
      <c r="H9" s="49">
        <v>1310814.4838210298</v>
      </c>
      <c r="I9" s="49">
        <v>1120699.9815545797</v>
      </c>
      <c r="J9" s="49">
        <v>190114.50226644997</v>
      </c>
      <c r="K9" s="49">
        <v>1516097.3171557188</v>
      </c>
      <c r="L9" s="49">
        <v>1271091.8824263006</v>
      </c>
      <c r="M9" s="49">
        <v>245005.43472941799</v>
      </c>
      <c r="N9" s="49">
        <v>1427150.1137339231</v>
      </c>
      <c r="O9" s="49">
        <v>1247359.5736705</v>
      </c>
      <c r="P9" s="49">
        <v>179790.54006342299</v>
      </c>
      <c r="Q9" s="49">
        <v>1526081.9539071694</v>
      </c>
      <c r="R9" s="49">
        <v>1234758.7399716894</v>
      </c>
      <c r="S9" s="49">
        <v>291323.21393547999</v>
      </c>
      <c r="T9" s="49">
        <v>1493249.0136776799</v>
      </c>
      <c r="U9" s="49">
        <v>1324030.72647547</v>
      </c>
      <c r="V9" s="49">
        <v>169218.28720220999</v>
      </c>
      <c r="W9" s="49">
        <v>1518210.01592925</v>
      </c>
      <c r="X9" s="49">
        <v>1289261.5010265701</v>
      </c>
      <c r="Y9" s="49">
        <v>228948.51490268001</v>
      </c>
      <c r="Z9" s="49">
        <v>1647216.6691439745</v>
      </c>
      <c r="AA9" s="49">
        <v>1401536.0795141794</v>
      </c>
      <c r="AB9" s="49">
        <v>245680.58962979502</v>
      </c>
      <c r="AC9" s="49">
        <v>1604111.7789139501</v>
      </c>
      <c r="AD9" s="49">
        <v>1341495.97822882</v>
      </c>
      <c r="AE9" s="49">
        <v>262615.80068513</v>
      </c>
      <c r="AF9" s="49">
        <v>1934364.75450038</v>
      </c>
      <c r="AG9" s="49">
        <v>1559568.7103779099</v>
      </c>
      <c r="AH9" s="49">
        <v>374796.04412247002</v>
      </c>
      <c r="AI9" s="49">
        <v>2278401.8043831601</v>
      </c>
      <c r="AJ9" s="49">
        <v>1844896.97768497</v>
      </c>
      <c r="AK9" s="49">
        <v>433504.82669818797</v>
      </c>
      <c r="AL9" s="49">
        <v>18921970.225206178</v>
      </c>
      <c r="AM9" s="49">
        <v>15935495.947160017</v>
      </c>
      <c r="AN9" s="16">
        <v>2986474.2780461544</v>
      </c>
    </row>
    <row r="10" spans="1:40" x14ac:dyDescent="0.25">
      <c r="A10" s="17" t="s">
        <v>22</v>
      </c>
      <c r="B10" s="18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  <c r="AJ10" s="50"/>
      <c r="AK10" s="50"/>
      <c r="AL10" s="50"/>
      <c r="AM10" s="50"/>
      <c r="AN10" s="19"/>
    </row>
    <row r="11" spans="1:40" x14ac:dyDescent="0.25">
      <c r="A11" s="20" t="s">
        <v>23</v>
      </c>
      <c r="B11" s="21">
        <v>86503.398655049998</v>
      </c>
      <c r="C11" s="51">
        <v>78224.306093350009</v>
      </c>
      <c r="D11" s="51">
        <v>8279.0925616999884</v>
      </c>
      <c r="E11" s="51">
        <v>80267.42673538001</v>
      </c>
      <c r="F11" s="51">
        <v>74187.95852238001</v>
      </c>
      <c r="G11" s="51">
        <v>6079.4682130000001</v>
      </c>
      <c r="H11" s="51">
        <v>46761.800632830003</v>
      </c>
      <c r="I11" s="51">
        <v>40857.175452830008</v>
      </c>
      <c r="J11" s="51">
        <f>H11-I11</f>
        <v>5904.6251799999955</v>
      </c>
      <c r="K11" s="51">
        <v>64310.198667080003</v>
      </c>
      <c r="L11" s="51">
        <v>54727.970762199999</v>
      </c>
      <c r="M11" s="51">
        <f>K11-L11</f>
        <v>9582.2279048800046</v>
      </c>
      <c r="N11" s="51">
        <v>56762.971694910004</v>
      </c>
      <c r="O11" s="51">
        <v>40840.461724910005</v>
      </c>
      <c r="P11" s="51">
        <v>15922.509969999999</v>
      </c>
      <c r="Q11" s="51">
        <v>79528.708325290005</v>
      </c>
      <c r="R11" s="51">
        <v>65190.836068290002</v>
      </c>
      <c r="S11" s="51">
        <v>14337.872257000001</v>
      </c>
      <c r="T11" s="51">
        <v>79235.547240999993</v>
      </c>
      <c r="U11" s="51">
        <v>51329.614685220004</v>
      </c>
      <c r="V11" s="51">
        <v>27905.93255578</v>
      </c>
      <c r="W11" s="51">
        <v>78455.769977660006</v>
      </c>
      <c r="X11" s="51">
        <v>50905.496518970001</v>
      </c>
      <c r="Y11" s="51">
        <v>27550.273458690004</v>
      </c>
      <c r="Z11" s="51">
        <v>83306.255305839994</v>
      </c>
      <c r="AA11" s="51">
        <v>55213.830738119992</v>
      </c>
      <c r="AB11" s="51">
        <v>28092.424567719998</v>
      </c>
      <c r="AC11" s="51">
        <v>108792.87111062001</v>
      </c>
      <c r="AD11" s="51">
        <v>54981.900816920002</v>
      </c>
      <c r="AE11" s="51">
        <v>53810.970293699997</v>
      </c>
      <c r="AF11" s="51">
        <v>141658.42885942999</v>
      </c>
      <c r="AG11" s="51">
        <v>74104.126495289995</v>
      </c>
      <c r="AH11" s="51">
        <v>67554.302364140007</v>
      </c>
      <c r="AI11" s="51">
        <v>176148.53438529</v>
      </c>
      <c r="AJ11" s="51">
        <v>94823.096685290002</v>
      </c>
      <c r="AK11" s="51">
        <v>81325.437699999995</v>
      </c>
      <c r="AL11" s="51">
        <v>1081731.9115903801</v>
      </c>
      <c r="AM11" s="51">
        <v>735386.77456377004</v>
      </c>
      <c r="AN11" s="22">
        <v>346345.13702661003</v>
      </c>
    </row>
    <row r="12" spans="1:40" x14ac:dyDescent="0.25">
      <c r="A12" s="20" t="s">
        <v>24</v>
      </c>
      <c r="B12" s="21">
        <v>77047.628666924997</v>
      </c>
      <c r="C12" s="51">
        <v>70989.792111080009</v>
      </c>
      <c r="D12" s="51">
        <v>6057.8365558449877</v>
      </c>
      <c r="E12" s="51">
        <v>246039.07602893005</v>
      </c>
      <c r="F12" s="51">
        <v>213365.49572005004</v>
      </c>
      <c r="G12" s="51">
        <v>32673.580308880017</v>
      </c>
      <c r="H12" s="51">
        <v>65165.76698464201</v>
      </c>
      <c r="I12" s="51">
        <v>59081.221418940018</v>
      </c>
      <c r="J12" s="51">
        <f t="shared" ref="J12:J15" si="0">H12-I12</f>
        <v>6084.545565701992</v>
      </c>
      <c r="K12" s="51">
        <v>47019.123112129986</v>
      </c>
      <c r="L12" s="51">
        <v>40076.649320319993</v>
      </c>
      <c r="M12" s="51">
        <f t="shared" ref="M12:M15" si="1">K12-L12</f>
        <v>6942.4737918099927</v>
      </c>
      <c r="N12" s="51">
        <v>32341.975755569998</v>
      </c>
      <c r="O12" s="51">
        <v>27065.84309273</v>
      </c>
      <c r="P12" s="51">
        <v>5276.1326628400002</v>
      </c>
      <c r="Q12" s="51">
        <v>27668.878778237002</v>
      </c>
      <c r="R12" s="51">
        <v>20821.728340040005</v>
      </c>
      <c r="S12" s="51">
        <v>6847.1504381970008</v>
      </c>
      <c r="T12" s="51">
        <v>41959.076122220999</v>
      </c>
      <c r="U12" s="51">
        <v>37820.127235580003</v>
      </c>
      <c r="V12" s="51">
        <v>4138.9488866410002</v>
      </c>
      <c r="W12" s="51">
        <v>28191.830343297999</v>
      </c>
      <c r="X12" s="51">
        <v>20562.968615289999</v>
      </c>
      <c r="Y12" s="51">
        <v>7628.8617280080007</v>
      </c>
      <c r="Z12" s="51">
        <v>102085.03926571102</v>
      </c>
      <c r="AA12" s="51">
        <v>93769.700093820007</v>
      </c>
      <c r="AB12" s="51">
        <v>8315.3391718910007</v>
      </c>
      <c r="AC12" s="51">
        <v>92905.468911235002</v>
      </c>
      <c r="AD12" s="51">
        <v>81579.42475192</v>
      </c>
      <c r="AE12" s="51">
        <v>11326.044159315001</v>
      </c>
      <c r="AF12" s="51">
        <v>80976.270975587002</v>
      </c>
      <c r="AG12" s="51">
        <v>74592.94728393</v>
      </c>
      <c r="AH12" s="51">
        <v>6383.3236916570004</v>
      </c>
      <c r="AI12" s="51">
        <v>193313.63943308801</v>
      </c>
      <c r="AJ12" s="51">
        <v>167825.13553614001</v>
      </c>
      <c r="AK12" s="51">
        <v>25488.503896948001</v>
      </c>
      <c r="AL12" s="51">
        <v>1034713.774377574</v>
      </c>
      <c r="AM12" s="51">
        <v>907551.0335198401</v>
      </c>
      <c r="AN12" s="22">
        <v>127162.740857734</v>
      </c>
    </row>
    <row r="13" spans="1:40" x14ac:dyDescent="0.25">
      <c r="A13" s="20" t="s">
        <v>25</v>
      </c>
      <c r="B13" s="21">
        <v>555336.2719826008</v>
      </c>
      <c r="C13" s="51">
        <v>500391.36449886981</v>
      </c>
      <c r="D13" s="51">
        <v>54944.907483730989</v>
      </c>
      <c r="E13" s="51">
        <v>582193.28631095891</v>
      </c>
      <c r="F13" s="51">
        <v>480788.94992006983</v>
      </c>
      <c r="G13" s="51">
        <v>101404.33639088908</v>
      </c>
      <c r="H13" s="51">
        <v>849869.43058830115</v>
      </c>
      <c r="I13" s="51">
        <v>708426.6677592902</v>
      </c>
      <c r="J13" s="51">
        <f t="shared" si="0"/>
        <v>141442.76282901096</v>
      </c>
      <c r="K13" s="51">
        <v>1000279.432072509</v>
      </c>
      <c r="L13" s="51">
        <v>820203.47866293986</v>
      </c>
      <c r="M13" s="51">
        <f t="shared" si="1"/>
        <v>180075.95340956911</v>
      </c>
      <c r="N13" s="51">
        <v>952801.31208675459</v>
      </c>
      <c r="O13" s="51">
        <v>831478.95497848967</v>
      </c>
      <c r="P13" s="51">
        <v>121322.35710826499</v>
      </c>
      <c r="Q13" s="51">
        <v>984301.5896101289</v>
      </c>
      <c r="R13" s="51">
        <v>783095.57289007993</v>
      </c>
      <c r="S13" s="51">
        <v>201206.01672004903</v>
      </c>
      <c r="T13" s="51">
        <v>928922.22472624597</v>
      </c>
      <c r="U13" s="51">
        <v>839295.27619101002</v>
      </c>
      <c r="V13" s="51">
        <v>89626.948535236006</v>
      </c>
      <c r="W13" s="51">
        <v>979034.17802835815</v>
      </c>
      <c r="X13" s="51">
        <v>875376.43355182011</v>
      </c>
      <c r="Y13" s="51">
        <v>103657.74447653802</v>
      </c>
      <c r="Z13" s="51">
        <v>919348.1205455563</v>
      </c>
      <c r="AA13" s="51">
        <v>836357.45431503025</v>
      </c>
      <c r="AB13" s="51">
        <v>82990.666230525996</v>
      </c>
      <c r="AC13" s="51">
        <v>871775.05231844098</v>
      </c>
      <c r="AD13" s="51">
        <v>737899.26233049994</v>
      </c>
      <c r="AE13" s="51">
        <v>133875.78998793999</v>
      </c>
      <c r="AF13" s="51">
        <v>1110097.9600652</v>
      </c>
      <c r="AG13" s="51">
        <v>991167.02801073994</v>
      </c>
      <c r="AH13" s="51">
        <v>118930.93205446001</v>
      </c>
      <c r="AI13" s="51">
        <v>1078103.6744907999</v>
      </c>
      <c r="AJ13" s="51">
        <v>875147.68290022004</v>
      </c>
      <c r="AK13" s="51">
        <v>202955.99159058099</v>
      </c>
      <c r="AL13" s="51">
        <v>10812062.532825856</v>
      </c>
      <c r="AM13" s="51">
        <v>9279628.1260090582</v>
      </c>
      <c r="AN13" s="22">
        <v>1532434.406816795</v>
      </c>
    </row>
    <row r="14" spans="1:40" x14ac:dyDescent="0.25">
      <c r="A14" s="20" t="s">
        <v>26</v>
      </c>
      <c r="B14" s="21">
        <v>381700.50639109069</v>
      </c>
      <c r="C14" s="51">
        <v>363680.7137511897</v>
      </c>
      <c r="D14" s="51">
        <v>18019.792639900988</v>
      </c>
      <c r="E14" s="51">
        <v>492097.46557768818</v>
      </c>
      <c r="F14" s="51">
        <v>406391.77642437024</v>
      </c>
      <c r="G14" s="51">
        <v>85705.689153317944</v>
      </c>
      <c r="H14" s="51">
        <v>271284.24557582807</v>
      </c>
      <c r="I14" s="51">
        <v>249526.17392238005</v>
      </c>
      <c r="J14" s="51">
        <f t="shared" si="0"/>
        <v>21758.071653448016</v>
      </c>
      <c r="K14" s="51">
        <v>319343.84369593114</v>
      </c>
      <c r="L14" s="51">
        <v>286922.5342207402</v>
      </c>
      <c r="M14" s="51">
        <f t="shared" si="1"/>
        <v>32421.309475190938</v>
      </c>
      <c r="N14" s="51">
        <v>304764.30177441571</v>
      </c>
      <c r="O14" s="51">
        <v>290945.67372521973</v>
      </c>
      <c r="P14" s="51">
        <v>13818.628049195999</v>
      </c>
      <c r="Q14" s="51">
        <v>303948.86106327106</v>
      </c>
      <c r="R14" s="51">
        <v>259085.93360071004</v>
      </c>
      <c r="S14" s="51">
        <v>44862.927462561005</v>
      </c>
      <c r="T14" s="51">
        <v>286192.88263880298</v>
      </c>
      <c r="U14" s="51">
        <v>279941.14511574002</v>
      </c>
      <c r="V14" s="51">
        <v>6251.7375230629996</v>
      </c>
      <c r="W14" s="51">
        <v>328455.63990633091</v>
      </c>
      <c r="X14" s="51">
        <v>276409.18046069995</v>
      </c>
      <c r="Y14" s="51">
        <v>52046.459445630993</v>
      </c>
      <c r="Z14" s="51">
        <v>305284.53781442379</v>
      </c>
      <c r="AA14" s="51">
        <v>285593.91000342974</v>
      </c>
      <c r="AB14" s="51">
        <v>19690.627810993996</v>
      </c>
      <c r="AC14" s="51">
        <v>321660.95861438999</v>
      </c>
      <c r="AD14" s="51">
        <v>312467.81172996003</v>
      </c>
      <c r="AE14" s="51">
        <v>9193.1468844299998</v>
      </c>
      <c r="AF14" s="51">
        <v>485533.11202806002</v>
      </c>
      <c r="AG14" s="51">
        <v>340823.56908982003</v>
      </c>
      <c r="AH14" s="51">
        <v>144709.54293823999</v>
      </c>
      <c r="AI14" s="51">
        <v>435463.04375838698</v>
      </c>
      <c r="AJ14" s="51">
        <v>410181.84896445001</v>
      </c>
      <c r="AK14" s="51">
        <v>25281.194793937</v>
      </c>
      <c r="AL14" s="51">
        <v>4235729.3988386197</v>
      </c>
      <c r="AM14" s="51">
        <v>3761970.2710087099</v>
      </c>
      <c r="AN14" s="22">
        <v>473759.12782990991</v>
      </c>
    </row>
    <row r="15" spans="1:40" x14ac:dyDescent="0.25">
      <c r="A15" s="20" t="s">
        <v>27</v>
      </c>
      <c r="B15" s="21">
        <v>75783.101731505478</v>
      </c>
      <c r="C15" s="51">
        <v>42509.021337159444</v>
      </c>
      <c r="D15" s="51">
        <v>33274.080394346034</v>
      </c>
      <c r="E15" s="51">
        <v>89304.157959811273</v>
      </c>
      <c r="F15" s="51">
        <v>70266.417850510275</v>
      </c>
      <c r="G15" s="51">
        <v>19037.740109300823</v>
      </c>
      <c r="H15" s="51">
        <f>H9-H11-H12-H13-H14</f>
        <v>77733.240039428521</v>
      </c>
      <c r="I15" s="51">
        <f>I9-I11-I12-I13-I14</f>
        <v>62808.743001139403</v>
      </c>
      <c r="J15" s="51">
        <f t="shared" si="0"/>
        <v>14924.497038289119</v>
      </c>
      <c r="K15" s="51">
        <v>85144.841683449951</v>
      </c>
      <c r="L15" s="51">
        <v>69161.371535479964</v>
      </c>
      <c r="M15" s="51">
        <f t="shared" si="1"/>
        <v>15983.470147969987</v>
      </c>
      <c r="N15" s="51">
        <v>80479.552422272536</v>
      </c>
      <c r="O15" s="51">
        <v>57028.640149150568</v>
      </c>
      <c r="P15" s="51">
        <v>23450.912273121976</v>
      </c>
      <c r="Q15" s="51">
        <v>130634.03506024001</v>
      </c>
      <c r="R15" s="51">
        <v>106564.78800257003</v>
      </c>
      <c r="S15" s="51">
        <v>24069.247057670003</v>
      </c>
      <c r="T15" s="51">
        <v>156939.41432740999</v>
      </c>
      <c r="U15" s="51">
        <v>115644.69462592</v>
      </c>
      <c r="V15" s="51">
        <v>41294.719701490001</v>
      </c>
      <c r="W15" s="51">
        <f>W9-W11-W12-W13-W14</f>
        <v>104072.59767360316</v>
      </c>
      <c r="X15" s="51">
        <f t="shared" ref="X15:Y15" si="2">X9-X11-X12-X13-X14</f>
        <v>66007.421879790025</v>
      </c>
      <c r="Y15" s="51">
        <f t="shared" si="2"/>
        <v>38065.175793812996</v>
      </c>
      <c r="Z15" s="51">
        <v>237192.91475045995</v>
      </c>
      <c r="AA15" s="51">
        <v>130601.38290177997</v>
      </c>
      <c r="AB15" s="51">
        <v>106591.53184868001</v>
      </c>
      <c r="AC15" s="51">
        <v>208977.42795926414</v>
      </c>
      <c r="AD15" s="51">
        <v>154567.57859952014</v>
      </c>
      <c r="AE15" s="51">
        <v>54409.849359745014</v>
      </c>
      <c r="AF15" s="51">
        <v>116098.98257210315</v>
      </c>
      <c r="AG15" s="51">
        <v>78881.039498129976</v>
      </c>
      <c r="AH15" s="51">
        <v>37217.94307397306</v>
      </c>
      <c r="AI15" s="51">
        <f>AI9-SUM(AI11:AI14)</f>
        <v>395372.9123155952</v>
      </c>
      <c r="AJ15" s="51">
        <f t="shared" ref="AJ15:AK15" si="3">AJ9-SUM(AJ11:AJ14)</f>
        <v>296919.21359886997</v>
      </c>
      <c r="AK15" s="51">
        <f t="shared" si="3"/>
        <v>98453.698716721963</v>
      </c>
      <c r="AL15" s="51">
        <v>1757733.1784951433</v>
      </c>
      <c r="AM15" s="51">
        <v>1250960.31298002</v>
      </c>
      <c r="AN15" s="22">
        <v>506772.86551512103</v>
      </c>
    </row>
    <row r="16" spans="1:40" x14ac:dyDescent="0.25">
      <c r="A16" s="20"/>
      <c r="B16" s="21"/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51"/>
      <c r="Z16" s="51"/>
      <c r="AA16" s="51"/>
      <c r="AB16" s="51"/>
      <c r="AC16" s="51"/>
      <c r="AD16" s="51"/>
      <c r="AE16" s="51"/>
      <c r="AF16" s="51"/>
      <c r="AG16" s="51"/>
      <c r="AH16" s="51"/>
      <c r="AI16" s="51"/>
      <c r="AJ16" s="51"/>
      <c r="AK16" s="51"/>
      <c r="AL16" s="51"/>
      <c r="AM16" s="51"/>
      <c r="AN16" s="22"/>
    </row>
    <row r="17" spans="1:40" x14ac:dyDescent="0.25">
      <c r="A17" s="17" t="s">
        <v>28</v>
      </c>
      <c r="B17" s="15"/>
      <c r="C17" s="49"/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  <c r="AA17" s="49"/>
      <c r="AB17" s="49"/>
      <c r="AC17" s="49"/>
      <c r="AD17" s="49"/>
      <c r="AE17" s="49"/>
      <c r="AF17" s="49"/>
      <c r="AG17" s="49"/>
      <c r="AH17" s="49"/>
      <c r="AI17" s="49"/>
      <c r="AJ17" s="49"/>
      <c r="AK17" s="49"/>
      <c r="AL17" s="49"/>
      <c r="AM17" s="49"/>
      <c r="AN17" s="16"/>
    </row>
    <row r="18" spans="1:40" x14ac:dyDescent="0.25">
      <c r="A18" s="23" t="s">
        <v>4</v>
      </c>
      <c r="B18" s="21">
        <v>468517.36671864981</v>
      </c>
      <c r="C18" s="51">
        <v>435404.86440448975</v>
      </c>
      <c r="D18" s="51">
        <v>33112.502314160054</v>
      </c>
      <c r="E18" s="51">
        <v>582969.86377899034</v>
      </c>
      <c r="F18" s="51">
        <v>530232.51120253024</v>
      </c>
      <c r="G18" s="51">
        <v>52737.352576460107</v>
      </c>
      <c r="H18" s="51">
        <v>541571.82051449013</v>
      </c>
      <c r="I18" s="51">
        <v>501563.36214776011</v>
      </c>
      <c r="J18" s="51">
        <f>H18-I18</f>
        <v>40008.458366730018</v>
      </c>
      <c r="K18" s="51">
        <v>700921.11660928989</v>
      </c>
      <c r="L18" s="51">
        <v>636605.21884473995</v>
      </c>
      <c r="M18" s="51">
        <f>K18-L18</f>
        <v>64315.89776454994</v>
      </c>
      <c r="N18" s="51">
        <v>666520.18215372018</v>
      </c>
      <c r="O18" s="51">
        <v>611593.34583850019</v>
      </c>
      <c r="P18" s="51">
        <v>54926.836315220011</v>
      </c>
      <c r="Q18" s="51">
        <v>665025.63009582995</v>
      </c>
      <c r="R18" s="51">
        <v>610879.75585887989</v>
      </c>
      <c r="S18" s="51">
        <v>54145.874236949996</v>
      </c>
      <c r="T18" s="51">
        <v>643705.91732891998</v>
      </c>
      <c r="U18" s="51">
        <v>593982.64620945998</v>
      </c>
      <c r="V18" s="51">
        <v>49723.271119459998</v>
      </c>
      <c r="W18" s="51">
        <v>676372.05981706979</v>
      </c>
      <c r="X18" s="51">
        <v>602308.03689715976</v>
      </c>
      <c r="Y18" s="51">
        <v>74064.022919909999</v>
      </c>
      <c r="Z18" s="51">
        <v>720162.80649608024</v>
      </c>
      <c r="AA18" s="51">
        <v>660982.65643211023</v>
      </c>
      <c r="AB18" s="51">
        <v>59180.150063970003</v>
      </c>
      <c r="AC18" s="51">
        <v>674066.57039462996</v>
      </c>
      <c r="AD18" s="51">
        <v>632647.93257280998</v>
      </c>
      <c r="AE18" s="51">
        <v>41418.637821819997</v>
      </c>
      <c r="AF18" s="51">
        <v>838895.17322809005</v>
      </c>
      <c r="AG18" s="51">
        <v>753236.06576280005</v>
      </c>
      <c r="AH18" s="51">
        <v>85659.107465289999</v>
      </c>
      <c r="AI18" s="51">
        <v>1077340.4701257299</v>
      </c>
      <c r="AJ18" s="51">
        <v>968683.45128852001</v>
      </c>
      <c r="AK18" s="51">
        <v>108657.01883720999</v>
      </c>
      <c r="AL18" s="51">
        <v>8256068.9772614902</v>
      </c>
      <c r="AM18" s="51">
        <v>7538119.8474597605</v>
      </c>
      <c r="AN18" s="22">
        <v>717949.12980173016</v>
      </c>
    </row>
    <row r="19" spans="1:40" x14ac:dyDescent="0.25">
      <c r="A19" s="24" t="s">
        <v>29</v>
      </c>
      <c r="B19" s="25">
        <v>188992.00103709986</v>
      </c>
      <c r="C19" s="52">
        <v>171547.94978619987</v>
      </c>
      <c r="D19" s="52">
        <v>17444.051250899996</v>
      </c>
      <c r="E19" s="52">
        <v>226671.68380665017</v>
      </c>
      <c r="F19" s="52">
        <v>196238.27959028017</v>
      </c>
      <c r="G19" s="52">
        <v>30433.404216369992</v>
      </c>
      <c r="H19" s="52">
        <v>294920.81169231993</v>
      </c>
      <c r="I19" s="52">
        <v>262780.94305771997</v>
      </c>
      <c r="J19" s="51">
        <f t="shared" ref="J19:J26" si="4">H19-I19</f>
        <v>32139.868634599959</v>
      </c>
      <c r="K19" s="52">
        <v>351586.74362749001</v>
      </c>
      <c r="L19" s="52">
        <v>317044.61574887001</v>
      </c>
      <c r="M19" s="51">
        <f t="shared" ref="M19:M26" si="5">K19-L19</f>
        <v>34542.127878619998</v>
      </c>
      <c r="N19" s="52">
        <v>346681.96136912005</v>
      </c>
      <c r="O19" s="52">
        <v>304659.43127759005</v>
      </c>
      <c r="P19" s="51">
        <v>42022.530091530003</v>
      </c>
      <c r="Q19" s="52">
        <v>338961.37776654999</v>
      </c>
      <c r="R19" s="52">
        <v>295791.50559247</v>
      </c>
      <c r="S19" s="51">
        <v>43169.872174080003</v>
      </c>
      <c r="T19" s="52">
        <v>323097.49600644002</v>
      </c>
      <c r="U19" s="52">
        <v>287997.77627963998</v>
      </c>
      <c r="V19" s="51">
        <v>35099.719726800002</v>
      </c>
      <c r="W19" s="52">
        <v>355229.87595862983</v>
      </c>
      <c r="X19" s="52">
        <v>302271.46334271983</v>
      </c>
      <c r="Y19" s="51">
        <v>52958.412615909998</v>
      </c>
      <c r="Z19" s="52">
        <v>372848.57009626011</v>
      </c>
      <c r="AA19" s="52">
        <v>337868.65369665017</v>
      </c>
      <c r="AB19" s="51">
        <v>34979.916399610003</v>
      </c>
      <c r="AC19" s="52">
        <v>336192.03071938001</v>
      </c>
      <c r="AD19" s="52">
        <v>313361.29903872003</v>
      </c>
      <c r="AE19" s="51">
        <v>22830.731680659999</v>
      </c>
      <c r="AF19" s="51">
        <v>420544.85517926997</v>
      </c>
      <c r="AG19" s="51">
        <v>403809.2761895</v>
      </c>
      <c r="AH19" s="51">
        <v>16735.578989770001</v>
      </c>
      <c r="AI19" s="52">
        <v>430737.90062665998</v>
      </c>
      <c r="AJ19" s="52">
        <v>371545.77498716</v>
      </c>
      <c r="AK19" s="51">
        <v>59192.125639500002</v>
      </c>
      <c r="AL19" s="52">
        <v>3986465.3078858694</v>
      </c>
      <c r="AM19" s="52">
        <v>3564916.9685875196</v>
      </c>
      <c r="AN19" s="22">
        <v>421548.33929834992</v>
      </c>
    </row>
    <row r="20" spans="1:40" x14ac:dyDescent="0.25">
      <c r="A20" s="27" t="s">
        <v>30</v>
      </c>
      <c r="B20" s="28">
        <v>279525.36568154988</v>
      </c>
      <c r="C20" s="53">
        <v>263856.91461828991</v>
      </c>
      <c r="D20" s="53">
        <v>15668.45106325997</v>
      </c>
      <c r="E20" s="53">
        <v>356298.17997234012</v>
      </c>
      <c r="F20" s="53">
        <v>333994.23161225015</v>
      </c>
      <c r="G20" s="53">
        <v>22303.948360089969</v>
      </c>
      <c r="H20" s="53">
        <v>246651.00882217017</v>
      </c>
      <c r="I20" s="53">
        <v>238782.41909004017</v>
      </c>
      <c r="J20" s="51">
        <f t="shared" si="4"/>
        <v>7868.5897321299999</v>
      </c>
      <c r="K20" s="53">
        <v>349334.37298179994</v>
      </c>
      <c r="L20" s="53">
        <v>319560.60309586994</v>
      </c>
      <c r="M20" s="51">
        <f t="shared" si="5"/>
        <v>29773.76988593</v>
      </c>
      <c r="N20" s="53">
        <v>319838.22078460018</v>
      </c>
      <c r="O20" s="53">
        <v>306933.91456091014</v>
      </c>
      <c r="P20" s="51">
        <v>12904.30622369</v>
      </c>
      <c r="Q20" s="53">
        <v>326064.25232927996</v>
      </c>
      <c r="R20" s="53">
        <v>315088.25026640994</v>
      </c>
      <c r="S20" s="51">
        <v>10976.002062869999</v>
      </c>
      <c r="T20" s="53">
        <v>320608.42132248002</v>
      </c>
      <c r="U20" s="53">
        <v>305984.86992982001</v>
      </c>
      <c r="V20" s="51">
        <v>14623.55139266</v>
      </c>
      <c r="W20" s="53">
        <v>321142.18385843997</v>
      </c>
      <c r="X20" s="53">
        <v>300036.57355443994</v>
      </c>
      <c r="Y20" s="51">
        <v>21105.610304000002</v>
      </c>
      <c r="Z20" s="53">
        <v>347314.23639982007</v>
      </c>
      <c r="AA20" s="53">
        <v>323114.00273546006</v>
      </c>
      <c r="AB20" s="51">
        <v>24200.233664359999</v>
      </c>
      <c r="AC20" s="53">
        <v>337874.53967525001</v>
      </c>
      <c r="AD20" s="53">
        <v>319286.63353409001</v>
      </c>
      <c r="AE20" s="51">
        <v>18587.906141160001</v>
      </c>
      <c r="AF20" s="51">
        <v>418350.31804882002</v>
      </c>
      <c r="AG20" s="51">
        <v>349426.78957329999</v>
      </c>
      <c r="AH20" s="51">
        <v>68923.528475519997</v>
      </c>
      <c r="AI20" s="53">
        <v>646602.56949907006</v>
      </c>
      <c r="AJ20" s="53">
        <v>597137.67630136001</v>
      </c>
      <c r="AK20" s="51">
        <v>49464.89319771</v>
      </c>
      <c r="AL20" s="53">
        <v>4269603.6693756199</v>
      </c>
      <c r="AM20" s="53">
        <v>3973202.8788722409</v>
      </c>
      <c r="AN20" s="22">
        <v>296400.79050337995</v>
      </c>
    </row>
    <row r="21" spans="1:40" x14ac:dyDescent="0.25">
      <c r="A21" s="23" t="s">
        <v>5</v>
      </c>
      <c r="B21" s="21">
        <v>128404.47708800004</v>
      </c>
      <c r="C21" s="51">
        <v>121074.33152084005</v>
      </c>
      <c r="D21" s="51">
        <v>7330.1455671599979</v>
      </c>
      <c r="E21" s="51">
        <v>165665.07992017994</v>
      </c>
      <c r="F21" s="51">
        <v>149145.56781038997</v>
      </c>
      <c r="G21" s="51">
        <v>16519.512109789968</v>
      </c>
      <c r="H21" s="51">
        <v>191460.45202061004</v>
      </c>
      <c r="I21" s="51">
        <v>167698.24318772001</v>
      </c>
      <c r="J21" s="51">
        <f t="shared" si="4"/>
        <v>23762.208832890028</v>
      </c>
      <c r="K21" s="51">
        <v>181306.18403348001</v>
      </c>
      <c r="L21" s="51">
        <v>168072.83046897</v>
      </c>
      <c r="M21" s="51">
        <f t="shared" si="5"/>
        <v>13233.353564510006</v>
      </c>
      <c r="N21" s="51">
        <v>186580.62815207001</v>
      </c>
      <c r="O21" s="51">
        <v>166096.3318857</v>
      </c>
      <c r="P21" s="51">
        <v>20484.296266369998</v>
      </c>
      <c r="Q21" s="51">
        <v>219643.44924593004</v>
      </c>
      <c r="R21" s="51">
        <v>197488.90502322005</v>
      </c>
      <c r="S21" s="51">
        <v>22154.544222709999</v>
      </c>
      <c r="T21" s="51">
        <v>193502.48835698</v>
      </c>
      <c r="U21" s="51">
        <v>169962.48553487999</v>
      </c>
      <c r="V21" s="51">
        <v>23540.002822099999</v>
      </c>
      <c r="W21" s="51">
        <v>196697.98600976999</v>
      </c>
      <c r="X21" s="51">
        <v>173866.53060557999</v>
      </c>
      <c r="Y21" s="51">
        <v>22831.455404190001</v>
      </c>
      <c r="Z21" s="51">
        <v>246154.38207664006</v>
      </c>
      <c r="AA21" s="51">
        <v>202746.85502805002</v>
      </c>
      <c r="AB21" s="51">
        <v>43407.527048590004</v>
      </c>
      <c r="AC21" s="51">
        <v>238945.55395545001</v>
      </c>
      <c r="AD21" s="51">
        <v>188950.33008297</v>
      </c>
      <c r="AE21" s="51">
        <v>49995.223872479997</v>
      </c>
      <c r="AF21" s="51">
        <v>295418.34831443999</v>
      </c>
      <c r="AG21" s="51">
        <v>245468.02476068999</v>
      </c>
      <c r="AH21" s="51">
        <v>49950.32355375</v>
      </c>
      <c r="AI21" s="51">
        <v>337096.93880995997</v>
      </c>
      <c r="AJ21" s="51">
        <v>273167.93584946002</v>
      </c>
      <c r="AK21" s="51">
        <v>63929.002960500002</v>
      </c>
      <c r="AL21" s="51">
        <v>2580875.9679835103</v>
      </c>
      <c r="AM21" s="51">
        <v>2223738.3717584703</v>
      </c>
      <c r="AN21" s="22">
        <v>357137.59622504003</v>
      </c>
    </row>
    <row r="22" spans="1:40" x14ac:dyDescent="0.25">
      <c r="A22" s="24" t="s">
        <v>29</v>
      </c>
      <c r="B22" s="25">
        <v>85722.727585450033</v>
      </c>
      <c r="C22" s="52">
        <v>79705.395803230029</v>
      </c>
      <c r="D22" s="52">
        <v>6017.3317822200042</v>
      </c>
      <c r="E22" s="52">
        <v>111052.22544528998</v>
      </c>
      <c r="F22" s="52">
        <v>104703.17036645998</v>
      </c>
      <c r="G22" s="52">
        <v>6349.0550788300025</v>
      </c>
      <c r="H22" s="52">
        <v>144581.55034973001</v>
      </c>
      <c r="I22" s="52">
        <v>135818.24111126002</v>
      </c>
      <c r="J22" s="51">
        <f t="shared" si="4"/>
        <v>8763.3092384699848</v>
      </c>
      <c r="K22" s="52">
        <v>151427.93006701002</v>
      </c>
      <c r="L22" s="52">
        <v>146002.73128373001</v>
      </c>
      <c r="M22" s="51">
        <f t="shared" si="5"/>
        <v>5425.1987832800078</v>
      </c>
      <c r="N22" s="52">
        <v>150099.80409778003</v>
      </c>
      <c r="O22" s="52">
        <v>138810.05430019001</v>
      </c>
      <c r="P22" s="51">
        <v>11289.749797589999</v>
      </c>
      <c r="Q22" s="52">
        <v>171291.25619647003</v>
      </c>
      <c r="R22" s="52">
        <v>162919.81353760004</v>
      </c>
      <c r="S22" s="51">
        <v>8371.4426588699989</v>
      </c>
      <c r="T22" s="52">
        <v>147996.65073361</v>
      </c>
      <c r="U22" s="52">
        <v>144262.41658831001</v>
      </c>
      <c r="V22" s="51">
        <v>3734.2341452999999</v>
      </c>
      <c r="W22" s="52">
        <v>157684.98925738997</v>
      </c>
      <c r="X22" s="52">
        <v>151635.40377243</v>
      </c>
      <c r="Y22" s="51">
        <v>6049.58548496</v>
      </c>
      <c r="Z22" s="52">
        <v>191734.29865027001</v>
      </c>
      <c r="AA22" s="52">
        <v>174395.31554037004</v>
      </c>
      <c r="AB22" s="51">
        <v>17338.9831099</v>
      </c>
      <c r="AC22" s="52">
        <v>177429.81013329999</v>
      </c>
      <c r="AD22" s="52">
        <v>159047.83482168001</v>
      </c>
      <c r="AE22" s="51">
        <v>18381.975311620001</v>
      </c>
      <c r="AF22" s="51">
        <v>230667.65856144999</v>
      </c>
      <c r="AG22" s="51">
        <v>208600.73374299001</v>
      </c>
      <c r="AH22" s="51">
        <v>22066.92481846</v>
      </c>
      <c r="AI22" s="52">
        <v>233814.55894466001</v>
      </c>
      <c r="AJ22" s="52">
        <v>219021.28592118001</v>
      </c>
      <c r="AK22" s="51">
        <v>14793.27302348</v>
      </c>
      <c r="AL22" s="52">
        <v>1953503.4600224101</v>
      </c>
      <c r="AM22" s="52">
        <v>1824922.3967894302</v>
      </c>
      <c r="AN22" s="22">
        <v>128581.06323298</v>
      </c>
    </row>
    <row r="23" spans="1:40" x14ac:dyDescent="0.25">
      <c r="A23" s="27" t="s">
        <v>30</v>
      </c>
      <c r="B23" s="28">
        <v>42681.749502550003</v>
      </c>
      <c r="C23" s="53">
        <v>41368.935717610002</v>
      </c>
      <c r="D23" s="53">
        <v>1312.8137849400009</v>
      </c>
      <c r="E23" s="53">
        <v>54612.854474889995</v>
      </c>
      <c r="F23" s="53">
        <v>44442.397443929993</v>
      </c>
      <c r="G23" s="53">
        <v>10170.457030960002</v>
      </c>
      <c r="H23" s="53">
        <v>46878.901670879997</v>
      </c>
      <c r="I23" s="53">
        <v>31880.002076460005</v>
      </c>
      <c r="J23" s="51">
        <f t="shared" si="4"/>
        <v>14998.899594419992</v>
      </c>
      <c r="K23" s="53">
        <v>29878.253966469998</v>
      </c>
      <c r="L23" s="53">
        <v>22070.09918524</v>
      </c>
      <c r="M23" s="51">
        <f t="shared" si="5"/>
        <v>7808.1547812299978</v>
      </c>
      <c r="N23" s="53">
        <v>36480.824054290002</v>
      </c>
      <c r="O23" s="53">
        <v>27286.277585509997</v>
      </c>
      <c r="P23" s="51">
        <v>9194.5464687800013</v>
      </c>
      <c r="Q23" s="53">
        <v>48352.193049460009</v>
      </c>
      <c r="R23" s="53">
        <v>34569.091485620003</v>
      </c>
      <c r="S23" s="51">
        <v>13783.10156384</v>
      </c>
      <c r="T23" s="53">
        <v>45505.837623369996</v>
      </c>
      <c r="U23" s="53">
        <v>25700.068946570002</v>
      </c>
      <c r="V23" s="51">
        <v>19805.768676799999</v>
      </c>
      <c r="W23" s="53">
        <v>39012.996752380001</v>
      </c>
      <c r="X23" s="53">
        <v>22231.126833150007</v>
      </c>
      <c r="Y23" s="51">
        <v>16781.869919230001</v>
      </c>
      <c r="Z23" s="53">
        <v>54420.083426370002</v>
      </c>
      <c r="AA23" s="53">
        <v>28351.539487679998</v>
      </c>
      <c r="AB23" s="51">
        <v>26068.543938690003</v>
      </c>
      <c r="AC23" s="53">
        <v>61515.743822149998</v>
      </c>
      <c r="AD23" s="53">
        <v>29902.495261290002</v>
      </c>
      <c r="AE23" s="51">
        <v>31613.24856086</v>
      </c>
      <c r="AF23" s="51">
        <v>64750.689752990002</v>
      </c>
      <c r="AG23" s="51">
        <v>36867.291017700001</v>
      </c>
      <c r="AH23" s="51">
        <v>27883.39873529</v>
      </c>
      <c r="AI23" s="53">
        <v>103282.3798653</v>
      </c>
      <c r="AJ23" s="53">
        <v>54146.64992828</v>
      </c>
      <c r="AK23" s="51">
        <v>49135.729937019998</v>
      </c>
      <c r="AL23" s="53">
        <v>627372.50796109997</v>
      </c>
      <c r="AM23" s="53">
        <v>398815.97496903996</v>
      </c>
      <c r="AN23" s="22">
        <v>228556.53299206001</v>
      </c>
    </row>
    <row r="24" spans="1:40" x14ac:dyDescent="0.25">
      <c r="A24" s="23" t="s">
        <v>6</v>
      </c>
      <c r="B24" s="21">
        <v>579449.06362052297</v>
      </c>
      <c r="C24" s="51">
        <v>499316.00186631997</v>
      </c>
      <c r="D24" s="51">
        <v>80133.061754202994</v>
      </c>
      <c r="E24" s="51">
        <v>741266.46891359799</v>
      </c>
      <c r="F24" s="51">
        <v>565622.51942446001</v>
      </c>
      <c r="G24" s="51">
        <v>175643.94948913797</v>
      </c>
      <c r="H24" s="51">
        <v>577782.21128593001</v>
      </c>
      <c r="I24" s="51">
        <v>451438.37621909991</v>
      </c>
      <c r="J24" s="51">
        <f t="shared" si="4"/>
        <v>126343.8350668301</v>
      </c>
      <c r="K24" s="51">
        <v>633870.01651294809</v>
      </c>
      <c r="L24" s="51">
        <v>466413.83311258996</v>
      </c>
      <c r="M24" s="51">
        <f t="shared" si="5"/>
        <v>167456.18340035813</v>
      </c>
      <c r="N24" s="51">
        <v>574049.30342813313</v>
      </c>
      <c r="O24" s="51">
        <v>469669.89594630018</v>
      </c>
      <c r="P24" s="51">
        <v>104379.407481833</v>
      </c>
      <c r="Q24" s="51">
        <v>641412.87456541008</v>
      </c>
      <c r="R24" s="51">
        <v>426390.07908959006</v>
      </c>
      <c r="S24" s="51">
        <v>215022.79547582002</v>
      </c>
      <c r="T24" s="51">
        <v>656040.60799178004</v>
      </c>
      <c r="U24" s="51">
        <v>560085.59473113006</v>
      </c>
      <c r="V24" s="51">
        <v>95955.013260649997</v>
      </c>
      <c r="W24" s="51">
        <v>645139.97010240995</v>
      </c>
      <c r="X24" s="51">
        <v>513086.93352383008</v>
      </c>
      <c r="Y24" s="51">
        <v>132053.03657857998</v>
      </c>
      <c r="Z24" s="51">
        <v>680899.4805712552</v>
      </c>
      <c r="AA24" s="51">
        <v>537806.56805402006</v>
      </c>
      <c r="AB24" s="51">
        <v>143092.91251723497</v>
      </c>
      <c r="AC24" s="51">
        <v>691099.65456387005</v>
      </c>
      <c r="AD24" s="51">
        <v>519897.71557304001</v>
      </c>
      <c r="AE24" s="51">
        <v>171201.93899083001</v>
      </c>
      <c r="AF24" s="51">
        <v>800051.23295784998</v>
      </c>
      <c r="AG24" s="51">
        <v>560864.61985441996</v>
      </c>
      <c r="AH24" s="51">
        <v>239186.61310342999</v>
      </c>
      <c r="AI24" s="51">
        <v>863964.39544746804</v>
      </c>
      <c r="AJ24" s="51">
        <v>603045.59054699005</v>
      </c>
      <c r="AK24" s="51">
        <v>260918.80490047799</v>
      </c>
      <c r="AL24" s="51">
        <v>8085025.2799611762</v>
      </c>
      <c r="AM24" s="51">
        <v>6173637.7279417906</v>
      </c>
      <c r="AN24" s="22">
        <v>1911387.5520193852</v>
      </c>
    </row>
    <row r="25" spans="1:40" x14ac:dyDescent="0.25">
      <c r="A25" s="24" t="s">
        <v>29</v>
      </c>
      <c r="B25" s="25">
        <v>445507.94492602296</v>
      </c>
      <c r="C25" s="52">
        <v>399687.49135786993</v>
      </c>
      <c r="D25" s="52">
        <v>45820.453568153025</v>
      </c>
      <c r="E25" s="52">
        <v>572425.47439710796</v>
      </c>
      <c r="F25" s="52">
        <v>468924.64957954001</v>
      </c>
      <c r="G25" s="52">
        <v>103500.82481756795</v>
      </c>
      <c r="H25" s="52">
        <v>522294.63616371993</v>
      </c>
      <c r="I25" s="52">
        <v>409765.88046207989</v>
      </c>
      <c r="J25" s="51">
        <f t="shared" si="4"/>
        <v>112528.75570164004</v>
      </c>
      <c r="K25" s="52">
        <v>608594.08015721804</v>
      </c>
      <c r="L25" s="52">
        <v>451960.75171285996</v>
      </c>
      <c r="M25" s="51">
        <f t="shared" si="5"/>
        <v>156633.32844435808</v>
      </c>
      <c r="N25" s="52">
        <v>545124.49407032307</v>
      </c>
      <c r="O25" s="52">
        <v>455915.77421835018</v>
      </c>
      <c r="P25" s="51">
        <v>89208.719851972986</v>
      </c>
      <c r="Q25" s="52">
        <v>581246.54275064007</v>
      </c>
      <c r="R25" s="52">
        <v>410396.81816834002</v>
      </c>
      <c r="S25" s="51">
        <v>170849.7245823</v>
      </c>
      <c r="T25" s="52">
        <v>579022.70134941</v>
      </c>
      <c r="U25" s="52">
        <v>496184.82524386002</v>
      </c>
      <c r="V25" s="51">
        <v>82837.876105550007</v>
      </c>
      <c r="W25" s="52">
        <v>572766.91313330003</v>
      </c>
      <c r="X25" s="52">
        <v>492938.03157093003</v>
      </c>
      <c r="Y25" s="51">
        <v>79828.881562369992</v>
      </c>
      <c r="Z25" s="52">
        <v>540156.54637056508</v>
      </c>
      <c r="AA25" s="52">
        <v>473077.01590995007</v>
      </c>
      <c r="AB25" s="51">
        <v>67079.530460615002</v>
      </c>
      <c r="AC25" s="52">
        <v>559850.45148761</v>
      </c>
      <c r="AD25" s="52">
        <v>402050.35403893999</v>
      </c>
      <c r="AE25" s="51">
        <v>157800.09744867001</v>
      </c>
      <c r="AF25" s="51">
        <v>681519.64915950003</v>
      </c>
      <c r="AG25" s="51">
        <v>527453.59485747002</v>
      </c>
      <c r="AH25" s="51">
        <v>154066.05430203001</v>
      </c>
      <c r="AI25" s="52">
        <v>783013.26373785001</v>
      </c>
      <c r="AJ25" s="52">
        <v>547228.72921331006</v>
      </c>
      <c r="AK25" s="51">
        <v>235784.53452454001</v>
      </c>
      <c r="AL25" s="52">
        <v>6991522.6977032674</v>
      </c>
      <c r="AM25" s="52">
        <v>5535583.9163335012</v>
      </c>
      <c r="AN25" s="22">
        <v>1455938.7813697672</v>
      </c>
    </row>
    <row r="26" spans="1:40" x14ac:dyDescent="0.25">
      <c r="A26" s="27" t="s">
        <v>30</v>
      </c>
      <c r="B26" s="28">
        <v>133941.11869450001</v>
      </c>
      <c r="C26" s="53">
        <v>99628.51050845001</v>
      </c>
      <c r="D26" s="53">
        <v>34312.608186049998</v>
      </c>
      <c r="E26" s="53">
        <v>168840.99451649</v>
      </c>
      <c r="F26" s="53">
        <v>96697.869844920002</v>
      </c>
      <c r="G26" s="53">
        <v>72143.124671569996</v>
      </c>
      <c r="H26" s="53">
        <v>55487.575122210001</v>
      </c>
      <c r="I26" s="53">
        <v>41672.495757019999</v>
      </c>
      <c r="J26" s="51">
        <f t="shared" si="4"/>
        <v>13815.079365190002</v>
      </c>
      <c r="K26" s="53">
        <v>25275.936355729998</v>
      </c>
      <c r="L26" s="53">
        <v>14453.081399729999</v>
      </c>
      <c r="M26" s="51">
        <f t="shared" si="5"/>
        <v>10822.854955999999</v>
      </c>
      <c r="N26" s="53">
        <v>28924.809357809998</v>
      </c>
      <c r="O26" s="53">
        <v>13754.121727950002</v>
      </c>
      <c r="P26" s="51">
        <v>15170.68762986</v>
      </c>
      <c r="Q26" s="53">
        <v>60166.331814770005</v>
      </c>
      <c r="R26" s="53">
        <v>15993.260921250001</v>
      </c>
      <c r="S26" s="51">
        <v>44173.070893520002</v>
      </c>
      <c r="T26" s="53">
        <v>77017.906642369999</v>
      </c>
      <c r="U26" s="53">
        <v>63900.769487270001</v>
      </c>
      <c r="V26" s="51">
        <v>13117.137155099999</v>
      </c>
      <c r="W26" s="53">
        <v>72373.05696911001</v>
      </c>
      <c r="X26" s="53">
        <v>20148.9019529</v>
      </c>
      <c r="Y26" s="51">
        <v>52224.155016209996</v>
      </c>
      <c r="Z26" s="53">
        <v>140742.93420069001</v>
      </c>
      <c r="AA26" s="53">
        <v>64729.55214407001</v>
      </c>
      <c r="AB26" s="51">
        <v>76013.382056620001</v>
      </c>
      <c r="AC26" s="53">
        <v>131249.20307625999</v>
      </c>
      <c r="AD26" s="53">
        <v>117847.3615341</v>
      </c>
      <c r="AE26" s="51">
        <v>13401.84154216</v>
      </c>
      <c r="AF26" s="51">
        <v>118531.58379835</v>
      </c>
      <c r="AG26" s="51">
        <v>33411.02499695</v>
      </c>
      <c r="AH26" s="51">
        <v>85120.558801399995</v>
      </c>
      <c r="AI26" s="53">
        <v>80951.131709617999</v>
      </c>
      <c r="AJ26" s="53">
        <v>55816.861333679997</v>
      </c>
      <c r="AK26" s="51">
        <v>25134.270375937998</v>
      </c>
      <c r="AL26" s="53">
        <v>1093502.5822579078</v>
      </c>
      <c r="AM26" s="53">
        <v>638053.81160828995</v>
      </c>
      <c r="AN26" s="22">
        <v>455448.770649618</v>
      </c>
    </row>
    <row r="27" spans="1:40" x14ac:dyDescent="0.25">
      <c r="A27" s="23"/>
      <c r="B27" s="72"/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/>
      <c r="Z27" s="48"/>
      <c r="AA27" s="48"/>
      <c r="AB27" s="48"/>
      <c r="AC27" s="48"/>
      <c r="AD27" s="48"/>
      <c r="AE27" s="48"/>
      <c r="AF27" s="48"/>
      <c r="AG27" s="48"/>
      <c r="AH27" s="48"/>
      <c r="AI27" s="48"/>
      <c r="AJ27" s="48"/>
      <c r="AK27" s="48"/>
      <c r="AL27" s="48"/>
      <c r="AM27" s="48"/>
      <c r="AN27" s="13"/>
    </row>
    <row r="28" spans="1:40" x14ac:dyDescent="0.25">
      <c r="A28" s="14" t="s">
        <v>15</v>
      </c>
      <c r="B28" s="15">
        <v>1189044.8743503995</v>
      </c>
      <c r="C28" s="49">
        <v>1188200.7993385664</v>
      </c>
      <c r="D28" s="49">
        <v>844.07501183310524</v>
      </c>
      <c r="E28" s="49">
        <v>1424653.4885924228</v>
      </c>
      <c r="F28" s="49">
        <v>1423959.2261280408</v>
      </c>
      <c r="G28" s="49">
        <v>694.26246438198723</v>
      </c>
      <c r="H28" s="49">
        <v>1319308.8061608304</v>
      </c>
      <c r="I28" s="49">
        <v>1318405.5938328991</v>
      </c>
      <c r="J28" s="49">
        <v>903.21232793099989</v>
      </c>
      <c r="K28" s="49">
        <v>1354315.7914960578</v>
      </c>
      <c r="L28" s="49">
        <v>1353611.6080287099</v>
      </c>
      <c r="M28" s="49">
        <v>704.18346734800002</v>
      </c>
      <c r="N28" s="49">
        <v>1353679.1304892849</v>
      </c>
      <c r="O28" s="49">
        <v>1352875.4445302167</v>
      </c>
      <c r="P28" s="49">
        <v>803.68595906799987</v>
      </c>
      <c r="Q28" s="49">
        <v>1514007.099031393</v>
      </c>
      <c r="R28" s="49">
        <v>1513320.361652419</v>
      </c>
      <c r="S28" s="49">
        <v>686.73737897399997</v>
      </c>
      <c r="T28" s="49">
        <v>1639351.8852396901</v>
      </c>
      <c r="U28" s="49">
        <v>1638447.9189451099</v>
      </c>
      <c r="V28" s="49">
        <v>903.96629457500001</v>
      </c>
      <c r="W28" s="49">
        <v>1590860.6003192521</v>
      </c>
      <c r="X28" s="49">
        <v>1590199.4049692461</v>
      </c>
      <c r="Y28" s="49">
        <v>661.19535000599979</v>
      </c>
      <c r="Z28" s="49">
        <v>1564603.2967474032</v>
      </c>
      <c r="AA28" s="49">
        <v>1564099.1647273414</v>
      </c>
      <c r="AB28" s="49">
        <v>504.13202006199998</v>
      </c>
      <c r="AC28" s="49">
        <v>1574375.2726207499</v>
      </c>
      <c r="AD28" s="49">
        <v>1573815.1931036499</v>
      </c>
      <c r="AE28" s="49">
        <v>560.07951710299994</v>
      </c>
      <c r="AF28" s="49">
        <v>1703723.9511703199</v>
      </c>
      <c r="AG28" s="49">
        <v>1703197.4247469001</v>
      </c>
      <c r="AH28" s="49">
        <v>526.52642341900003</v>
      </c>
      <c r="AI28" s="49">
        <v>1745501.1031789801</v>
      </c>
      <c r="AJ28" s="49">
        <v>1744935.6765046699</v>
      </c>
      <c r="AK28" s="49">
        <v>565.42667431300003</v>
      </c>
      <c r="AL28" s="49">
        <v>17973425.299396783</v>
      </c>
      <c r="AM28" s="49">
        <v>17965067.816507772</v>
      </c>
      <c r="AN28" s="16">
        <v>8357.4828890140907</v>
      </c>
    </row>
    <row r="29" spans="1:40" x14ac:dyDescent="0.25">
      <c r="A29" s="17" t="s">
        <v>22</v>
      </c>
      <c r="B29" s="18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  <c r="AJ29" s="50"/>
      <c r="AK29" s="50"/>
      <c r="AL29" s="50"/>
      <c r="AM29" s="50"/>
      <c r="AN29" s="19"/>
    </row>
    <row r="30" spans="1:40" x14ac:dyDescent="0.25">
      <c r="A30" s="20" t="s">
        <v>23</v>
      </c>
      <c r="B30" s="21">
        <v>3549.8443272499999</v>
      </c>
      <c r="C30" s="51">
        <v>3549.8443272499999</v>
      </c>
      <c r="D30" s="51">
        <v>0</v>
      </c>
      <c r="E30" s="51">
        <v>4550.6511218400001</v>
      </c>
      <c r="F30" s="51">
        <v>4550.6511218400001</v>
      </c>
      <c r="G30" s="51">
        <v>0</v>
      </c>
      <c r="H30" s="51">
        <v>4232.0522478499997</v>
      </c>
      <c r="I30" s="51">
        <v>4232.0522478499997</v>
      </c>
      <c r="J30" s="51">
        <f>H30-I30</f>
        <v>0</v>
      </c>
      <c r="K30" s="51">
        <v>3986.0762939599999</v>
      </c>
      <c r="L30" s="51">
        <v>3986.0762939599999</v>
      </c>
      <c r="M30" s="51">
        <f>K30-L30</f>
        <v>0</v>
      </c>
      <c r="N30" s="51">
        <v>3550.9844480500001</v>
      </c>
      <c r="O30" s="51">
        <v>3550.9844480500001</v>
      </c>
      <c r="P30" s="51">
        <v>0</v>
      </c>
      <c r="Q30" s="51">
        <v>3917.4368214000001</v>
      </c>
      <c r="R30" s="51">
        <v>3917.4368214000001</v>
      </c>
      <c r="S30" s="51">
        <v>0</v>
      </c>
      <c r="T30" s="51">
        <v>5471.9632350499996</v>
      </c>
      <c r="U30" s="51">
        <v>5471.9632350499996</v>
      </c>
      <c r="V30" s="51">
        <v>0</v>
      </c>
      <c r="W30" s="51">
        <v>4627.3284490100004</v>
      </c>
      <c r="X30" s="51">
        <v>4627.3284490100004</v>
      </c>
      <c r="Y30" s="51">
        <v>0</v>
      </c>
      <c r="Z30" s="51">
        <v>4156.9925101099998</v>
      </c>
      <c r="AA30" s="51">
        <v>4156.9925101099998</v>
      </c>
      <c r="AB30" s="51">
        <v>0</v>
      </c>
      <c r="AC30" s="51">
        <v>3763.5815993699998</v>
      </c>
      <c r="AD30" s="51">
        <v>3763.5815993699998</v>
      </c>
      <c r="AE30" s="51">
        <v>0</v>
      </c>
      <c r="AF30" s="51">
        <v>3708.9509232599999</v>
      </c>
      <c r="AG30" s="51">
        <v>3708.9509232599999</v>
      </c>
      <c r="AH30" s="51">
        <v>0</v>
      </c>
      <c r="AI30" s="51">
        <v>3830.2853469800002</v>
      </c>
      <c r="AJ30" s="51">
        <v>3830.2853469800002</v>
      </c>
      <c r="AK30" s="51"/>
      <c r="AL30" s="51">
        <v>49346.147324130005</v>
      </c>
      <c r="AM30" s="51">
        <v>49346.147324130005</v>
      </c>
      <c r="AN30" s="22">
        <v>0</v>
      </c>
    </row>
    <row r="31" spans="1:40" x14ac:dyDescent="0.25">
      <c r="A31" s="20" t="s">
        <v>24</v>
      </c>
      <c r="B31" s="21">
        <v>14145.002799389997</v>
      </c>
      <c r="C31" s="51">
        <v>14145.002799389997</v>
      </c>
      <c r="D31" s="51">
        <v>0</v>
      </c>
      <c r="E31" s="51">
        <v>16450.804655939999</v>
      </c>
      <c r="F31" s="51">
        <v>16450.804655939999</v>
      </c>
      <c r="G31" s="51">
        <v>0</v>
      </c>
      <c r="H31" s="51">
        <v>11764.528088429999</v>
      </c>
      <c r="I31" s="51">
        <v>11764.528088429999</v>
      </c>
      <c r="J31" s="51">
        <f t="shared" ref="J31:J34" si="6">H31-I31</f>
        <v>0</v>
      </c>
      <c r="K31" s="51">
        <v>13392.671889320003</v>
      </c>
      <c r="L31" s="51">
        <v>13392.671889320003</v>
      </c>
      <c r="M31" s="51">
        <f t="shared" ref="M31:M34" si="7">K31-L31</f>
        <v>0</v>
      </c>
      <c r="N31" s="51">
        <v>12711.498965679997</v>
      </c>
      <c r="O31" s="51">
        <v>12711.498965679997</v>
      </c>
      <c r="P31" s="51">
        <v>0</v>
      </c>
      <c r="Q31" s="51">
        <v>12137.293485279999</v>
      </c>
      <c r="R31" s="51">
        <v>12137.293485279999</v>
      </c>
      <c r="S31" s="51">
        <v>0</v>
      </c>
      <c r="T31" s="51">
        <v>13380.95084295</v>
      </c>
      <c r="U31" s="51">
        <v>13380.95084295</v>
      </c>
      <c r="V31" s="51">
        <v>0</v>
      </c>
      <c r="W31" s="51">
        <v>11476.729783640007</v>
      </c>
      <c r="X31" s="51">
        <v>11476.729783640007</v>
      </c>
      <c r="Y31" s="51">
        <v>0</v>
      </c>
      <c r="Z31" s="51">
        <v>14168.896167519999</v>
      </c>
      <c r="AA31" s="51">
        <v>14168.896167519999</v>
      </c>
      <c r="AB31" s="51">
        <v>0</v>
      </c>
      <c r="AC31" s="51">
        <v>13483.39502976</v>
      </c>
      <c r="AD31" s="51">
        <v>13483.39502976</v>
      </c>
      <c r="AE31" s="51">
        <v>0</v>
      </c>
      <c r="AF31" s="51">
        <v>12773.91569786</v>
      </c>
      <c r="AG31" s="51">
        <v>12773.91569786</v>
      </c>
      <c r="AH31" s="51">
        <v>0</v>
      </c>
      <c r="AI31" s="51">
        <v>19900.696413900001</v>
      </c>
      <c r="AJ31" s="51">
        <v>19900.696413900001</v>
      </c>
      <c r="AK31" s="51"/>
      <c r="AL31" s="51">
        <v>165786.38381967001</v>
      </c>
      <c r="AM31" s="51">
        <v>165786.38381967001</v>
      </c>
      <c r="AN31" s="22">
        <v>0</v>
      </c>
    </row>
    <row r="32" spans="1:40" x14ac:dyDescent="0.25">
      <c r="A32" s="20" t="s">
        <v>25</v>
      </c>
      <c r="B32" s="21">
        <v>174856.68499799902</v>
      </c>
      <c r="C32" s="51">
        <v>174547.05602901001</v>
      </c>
      <c r="D32" s="51">
        <v>309.6289689890109</v>
      </c>
      <c r="E32" s="51">
        <v>170504.32325065602</v>
      </c>
      <c r="F32" s="51">
        <v>170268.16433197001</v>
      </c>
      <c r="G32" s="51">
        <v>236.15891868600738</v>
      </c>
      <c r="H32" s="51">
        <v>226168.88194491601</v>
      </c>
      <c r="I32" s="51">
        <v>225870.75148999001</v>
      </c>
      <c r="J32" s="51">
        <f t="shared" si="6"/>
        <v>298.13045492599485</v>
      </c>
      <c r="K32" s="51">
        <v>244940.75959507292</v>
      </c>
      <c r="L32" s="51">
        <v>244771.53582926991</v>
      </c>
      <c r="M32" s="51">
        <f t="shared" si="7"/>
        <v>169.22376580300624</v>
      </c>
      <c r="N32" s="51">
        <v>238802.14352015196</v>
      </c>
      <c r="O32" s="51">
        <v>238572.38889826997</v>
      </c>
      <c r="P32" s="51">
        <v>229.75462188199998</v>
      </c>
      <c r="Q32" s="51">
        <v>246772.67880004892</v>
      </c>
      <c r="R32" s="51">
        <v>246560.26704156995</v>
      </c>
      <c r="S32" s="51">
        <v>212.41175847900004</v>
      </c>
      <c r="T32" s="51">
        <v>271153.87027130899</v>
      </c>
      <c r="U32" s="51">
        <v>270897.90266775998</v>
      </c>
      <c r="V32" s="51">
        <v>255.96760354899999</v>
      </c>
      <c r="W32" s="51">
        <v>232796.31172849401</v>
      </c>
      <c r="X32" s="51">
        <v>232728.85856671</v>
      </c>
      <c r="Y32" s="51">
        <v>67.453161784000002</v>
      </c>
      <c r="Z32" s="51">
        <v>260796.03212382988</v>
      </c>
      <c r="AA32" s="51">
        <v>260778.54380348985</v>
      </c>
      <c r="AB32" s="51">
        <v>17.488320340000001</v>
      </c>
      <c r="AC32" s="51">
        <v>249226.586571878</v>
      </c>
      <c r="AD32" s="51">
        <v>249225.83212703999</v>
      </c>
      <c r="AE32" s="51">
        <v>0.75444483799999995</v>
      </c>
      <c r="AF32" s="51">
        <v>247981.37259297</v>
      </c>
      <c r="AG32" s="51">
        <v>247981.37259297</v>
      </c>
      <c r="AH32" s="51">
        <v>0</v>
      </c>
      <c r="AI32" s="51">
        <v>222250.95702400999</v>
      </c>
      <c r="AJ32" s="51">
        <v>222250.95702400999</v>
      </c>
      <c r="AK32" s="51">
        <v>0</v>
      </c>
      <c r="AL32" s="51">
        <v>2786250.6024213354</v>
      </c>
      <c r="AM32" s="51">
        <v>2784453.6304020593</v>
      </c>
      <c r="AN32" s="22">
        <v>1796.9720192760194</v>
      </c>
    </row>
    <row r="33" spans="1:40" x14ac:dyDescent="0.25">
      <c r="A33" s="20" t="s">
        <v>26</v>
      </c>
      <c r="B33" s="21">
        <v>532654.15708718961</v>
      </c>
      <c r="C33" s="51">
        <v>532513.99665805965</v>
      </c>
      <c r="D33" s="51">
        <v>140.16042912995908</v>
      </c>
      <c r="E33" s="51">
        <v>719455.48953312042</v>
      </c>
      <c r="F33" s="51">
        <v>719327.90797203034</v>
      </c>
      <c r="G33" s="51">
        <v>127.58156109007541</v>
      </c>
      <c r="H33" s="51">
        <v>572601.7756384284</v>
      </c>
      <c r="I33" s="51">
        <v>572381.21011179045</v>
      </c>
      <c r="J33" s="51">
        <f t="shared" si="6"/>
        <v>220.56552663794719</v>
      </c>
      <c r="K33" s="51">
        <v>573576.19732738403</v>
      </c>
      <c r="L33" s="51">
        <v>573423.7070706801</v>
      </c>
      <c r="M33" s="51">
        <f t="shared" si="7"/>
        <v>152.49025670392439</v>
      </c>
      <c r="N33" s="51">
        <v>599800.3216332189</v>
      </c>
      <c r="O33" s="51">
        <v>599616.47426240996</v>
      </c>
      <c r="P33" s="51">
        <v>183.84737080900001</v>
      </c>
      <c r="Q33" s="51">
        <v>697598.43126939202</v>
      </c>
      <c r="R33" s="51">
        <v>697496.88687246991</v>
      </c>
      <c r="S33" s="51">
        <v>101.54439692199999</v>
      </c>
      <c r="T33" s="51">
        <v>676027.96245826303</v>
      </c>
      <c r="U33" s="51">
        <v>675902.15971780999</v>
      </c>
      <c r="V33" s="51">
        <v>125.802740453</v>
      </c>
      <c r="W33" s="51">
        <v>709740.64813609503</v>
      </c>
      <c r="X33" s="51">
        <v>709591.48784385994</v>
      </c>
      <c r="Y33" s="51">
        <v>149.16029223499999</v>
      </c>
      <c r="Z33" s="51">
        <v>686001.86979640531</v>
      </c>
      <c r="AA33" s="51">
        <v>685918.47441741033</v>
      </c>
      <c r="AB33" s="51">
        <v>83.395378995000002</v>
      </c>
      <c r="AC33" s="51">
        <v>714864.20970999298</v>
      </c>
      <c r="AD33" s="51">
        <v>714721.81875155098</v>
      </c>
      <c r="AE33" s="51">
        <v>142.390958442</v>
      </c>
      <c r="AF33" s="51">
        <v>822087.84525987902</v>
      </c>
      <c r="AG33" s="51">
        <v>821985.98286193004</v>
      </c>
      <c r="AH33" s="51">
        <v>101.862397949</v>
      </c>
      <c r="AI33" s="51">
        <v>830490.92476465704</v>
      </c>
      <c r="AJ33" s="51">
        <v>830370.13942151004</v>
      </c>
      <c r="AK33" s="51">
        <v>120.78534314700001</v>
      </c>
      <c r="AL33" s="51">
        <v>8134899.8326140251</v>
      </c>
      <c r="AM33" s="51">
        <v>8133250.2459615115</v>
      </c>
      <c r="AN33" s="22">
        <v>1649.5866525139065</v>
      </c>
    </row>
    <row r="34" spans="1:40" x14ac:dyDescent="0.25">
      <c r="A34" s="20" t="s">
        <v>27</v>
      </c>
      <c r="B34" s="21">
        <v>463839.18513857096</v>
      </c>
      <c r="C34" s="51">
        <v>463444.89952485682</v>
      </c>
      <c r="D34" s="51">
        <v>394.28561371413525</v>
      </c>
      <c r="E34" s="51">
        <v>513692.22003086621</v>
      </c>
      <c r="F34" s="51">
        <v>513361.69804626028</v>
      </c>
      <c r="G34" s="51">
        <v>330.52198460590444</v>
      </c>
      <c r="H34" s="51">
        <f>H28-H30-H31-H32-H33</f>
        <v>504541.56824120611</v>
      </c>
      <c r="I34" s="51">
        <f>I28-I30-I31-I32-I33</f>
        <v>504157.05189483881</v>
      </c>
      <c r="J34" s="51">
        <f t="shared" si="6"/>
        <v>384.51634636730887</v>
      </c>
      <c r="K34" s="51">
        <v>518419.96431500959</v>
      </c>
      <c r="L34" s="51">
        <v>518037.69487010001</v>
      </c>
      <c r="M34" s="51">
        <f t="shared" si="7"/>
        <v>382.26944490958704</v>
      </c>
      <c r="N34" s="51">
        <v>498814.18192218419</v>
      </c>
      <c r="O34" s="51">
        <v>498424.097955807</v>
      </c>
      <c r="P34" s="51">
        <v>390.0839663769998</v>
      </c>
      <c r="Q34" s="51">
        <v>553581.13972533995</v>
      </c>
      <c r="R34" s="51">
        <v>553208.35850169999</v>
      </c>
      <c r="S34" s="51">
        <v>372.78122364000012</v>
      </c>
      <c r="T34" s="51">
        <v>673317.13843211799</v>
      </c>
      <c r="U34" s="51">
        <v>672794.94248154003</v>
      </c>
      <c r="V34" s="51">
        <v>522.195950573</v>
      </c>
      <c r="W34" s="51">
        <f>W28-W30-W31-W32-W33</f>
        <v>632219.58222201315</v>
      </c>
      <c r="X34" s="51">
        <f t="shared" ref="X34:Y34" si="8">X28-X30-X31-X32-X33</f>
        <v>631775.00032602623</v>
      </c>
      <c r="Y34" s="51">
        <f t="shared" si="8"/>
        <v>444.58189598699977</v>
      </c>
      <c r="Z34" s="51">
        <v>599479.30761161924</v>
      </c>
      <c r="AA34" s="51">
        <v>599076.05929080921</v>
      </c>
      <c r="AB34" s="51">
        <v>403.24832081</v>
      </c>
      <c r="AC34" s="51">
        <v>593037.49970974878</v>
      </c>
      <c r="AD34" s="51">
        <v>592620.56559592881</v>
      </c>
      <c r="AE34" s="51">
        <v>416.9341138229999</v>
      </c>
      <c r="AF34" s="51">
        <v>617171.86669635074</v>
      </c>
      <c r="AG34" s="51">
        <v>616747.20267087989</v>
      </c>
      <c r="AH34" s="51">
        <v>424.66402547000001</v>
      </c>
      <c r="AI34" s="51">
        <f>AI28-SUM(AI30:AI33)</f>
        <v>669028.23962943302</v>
      </c>
      <c r="AJ34" s="51">
        <v>668583.59829827002</v>
      </c>
      <c r="AK34" s="51">
        <v>444.64133116600004</v>
      </c>
      <c r="AL34" s="51">
        <v>6837141.8936744593</v>
      </c>
      <c r="AM34" s="51">
        <v>6832231.1694570174</v>
      </c>
      <c r="AN34" s="22">
        <v>4910.7242174429348</v>
      </c>
    </row>
    <row r="35" spans="1:40" x14ac:dyDescent="0.25">
      <c r="A35" s="20"/>
      <c r="B35" s="21"/>
      <c r="C35" s="51"/>
      <c r="D35" s="51"/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1"/>
      <c r="V35" s="51"/>
      <c r="W35" s="51"/>
      <c r="X35" s="51"/>
      <c r="Y35" s="51"/>
      <c r="Z35" s="51"/>
      <c r="AA35" s="51"/>
      <c r="AB35" s="51"/>
      <c r="AC35" s="51"/>
      <c r="AD35" s="51"/>
      <c r="AE35" s="51"/>
      <c r="AF35" s="51"/>
      <c r="AG35" s="51"/>
      <c r="AH35" s="51"/>
      <c r="AI35" s="51"/>
      <c r="AJ35" s="51"/>
      <c r="AK35" s="51"/>
      <c r="AL35" s="51"/>
      <c r="AM35" s="51"/>
      <c r="AN35" s="22"/>
    </row>
    <row r="36" spans="1:40" x14ac:dyDescent="0.25">
      <c r="A36" s="17" t="s">
        <v>31</v>
      </c>
      <c r="B36" s="30"/>
      <c r="C36" s="54"/>
      <c r="D36" s="54"/>
      <c r="E36" s="54"/>
      <c r="F36" s="54"/>
      <c r="G36" s="54"/>
      <c r="H36" s="54"/>
      <c r="I36" s="54"/>
      <c r="J36" s="54"/>
      <c r="K36" s="54"/>
      <c r="L36" s="54"/>
      <c r="M36" s="54"/>
      <c r="N36" s="54"/>
      <c r="O36" s="54"/>
      <c r="P36" s="54"/>
      <c r="Q36" s="54"/>
      <c r="R36" s="54"/>
      <c r="S36" s="54"/>
      <c r="T36" s="54"/>
      <c r="U36" s="54"/>
      <c r="V36" s="54"/>
      <c r="W36" s="54"/>
      <c r="X36" s="54"/>
      <c r="Y36" s="54"/>
      <c r="Z36" s="54"/>
      <c r="AA36" s="54"/>
      <c r="AB36" s="54"/>
      <c r="AC36" s="54"/>
      <c r="AD36" s="54"/>
      <c r="AE36" s="54"/>
      <c r="AF36" s="54"/>
      <c r="AG36" s="54"/>
      <c r="AH36" s="54"/>
      <c r="AI36" s="54"/>
      <c r="AJ36" s="54"/>
      <c r="AK36" s="54"/>
      <c r="AL36" s="54"/>
      <c r="AM36" s="54"/>
      <c r="AN36" s="31"/>
    </row>
    <row r="37" spans="1:40" x14ac:dyDescent="0.25">
      <c r="A37" s="14" t="s">
        <v>32</v>
      </c>
      <c r="B37" s="32">
        <v>129131.93587827998</v>
      </c>
      <c r="C37" s="55">
        <v>129131.93587827998</v>
      </c>
      <c r="D37" s="55">
        <v>0</v>
      </c>
      <c r="E37" s="55">
        <v>158984.10696815999</v>
      </c>
      <c r="F37" s="55">
        <v>158984.10696815999</v>
      </c>
      <c r="G37" s="55">
        <v>0</v>
      </c>
      <c r="H37" s="55">
        <v>125237.04688314002</v>
      </c>
      <c r="I37" s="55">
        <v>125237.04688314002</v>
      </c>
      <c r="J37" s="55">
        <v>0</v>
      </c>
      <c r="K37" s="55">
        <v>133946.99848681997</v>
      </c>
      <c r="L37" s="55">
        <v>133946.99848681997</v>
      </c>
      <c r="M37" s="55">
        <v>0</v>
      </c>
      <c r="N37" s="55">
        <v>119023.39247861999</v>
      </c>
      <c r="O37" s="55">
        <v>119023.39247861999</v>
      </c>
      <c r="P37" s="55">
        <v>0</v>
      </c>
      <c r="Q37" s="55">
        <v>137153.77231895999</v>
      </c>
      <c r="R37" s="55">
        <v>137153.77231895999</v>
      </c>
      <c r="S37" s="55">
        <v>0</v>
      </c>
      <c r="T37" s="55">
        <v>181550.96319348001</v>
      </c>
      <c r="U37" s="55">
        <v>181550.96319348001</v>
      </c>
      <c r="V37" s="55">
        <v>0</v>
      </c>
      <c r="W37" s="55">
        <v>208576.03548453999</v>
      </c>
      <c r="X37" s="55">
        <v>208576.03548453999</v>
      </c>
      <c r="Y37" s="55">
        <v>0</v>
      </c>
      <c r="Z37" s="55">
        <v>180400.54557847005</v>
      </c>
      <c r="AA37" s="55">
        <v>180400.54557847005</v>
      </c>
      <c r="AB37" s="55">
        <v>0</v>
      </c>
      <c r="AC37" s="55">
        <v>195196.20605954999</v>
      </c>
      <c r="AD37" s="55">
        <v>195196.20605954999</v>
      </c>
      <c r="AE37" s="55">
        <v>0</v>
      </c>
      <c r="AF37" s="55">
        <v>217760.05268645001</v>
      </c>
      <c r="AG37" s="55">
        <v>217760.05268645001</v>
      </c>
      <c r="AH37" s="55">
        <v>0</v>
      </c>
      <c r="AI37" s="55">
        <v>236060.39514094999</v>
      </c>
      <c r="AJ37" s="55">
        <v>236060.39514094999</v>
      </c>
      <c r="AK37" s="55">
        <v>0</v>
      </c>
      <c r="AL37" s="55">
        <f>B37+E37+H37+K37+N37+Q37+T37+W37+Z37+AC37+AF37+AI37</f>
        <v>2023021.4511574199</v>
      </c>
      <c r="AM37" s="55">
        <f t="shared" ref="AM37:AN37" si="9">C37+F37+I37+L37+O37+R37+U37+X37+AA37+AD37+AG37+AJ37</f>
        <v>2023021.4511574199</v>
      </c>
      <c r="AN37" s="33">
        <f t="shared" si="9"/>
        <v>0</v>
      </c>
    </row>
    <row r="38" spans="1:40" x14ac:dyDescent="0.25">
      <c r="A38" s="24" t="s">
        <v>29</v>
      </c>
      <c r="B38" s="25">
        <v>9.2839519800000012</v>
      </c>
      <c r="C38" s="52">
        <v>9.2839519800000012</v>
      </c>
      <c r="D38" s="52">
        <v>0</v>
      </c>
      <c r="E38" s="52">
        <v>0.36726830999999999</v>
      </c>
      <c r="F38" s="52">
        <v>0.36726830999999999</v>
      </c>
      <c r="G38" s="52">
        <v>0</v>
      </c>
      <c r="H38" s="52">
        <v>31.276366799999998</v>
      </c>
      <c r="I38" s="52">
        <v>31.276366799999998</v>
      </c>
      <c r="J38" s="52">
        <v>0</v>
      </c>
      <c r="K38" s="52">
        <v>21.497672680000001</v>
      </c>
      <c r="L38" s="52">
        <v>21.497672680000001</v>
      </c>
      <c r="M38" s="52">
        <v>0</v>
      </c>
      <c r="N38" s="52">
        <v>11.85112135</v>
      </c>
      <c r="O38" s="52">
        <v>11.85112135</v>
      </c>
      <c r="P38" s="52">
        <v>0</v>
      </c>
      <c r="Q38" s="52">
        <v>19.699231009999998</v>
      </c>
      <c r="R38" s="52">
        <v>19.699231009999998</v>
      </c>
      <c r="S38" s="52">
        <v>0</v>
      </c>
      <c r="T38" s="52">
        <v>15.83261306</v>
      </c>
      <c r="U38" s="52">
        <v>15.83261306</v>
      </c>
      <c r="V38" s="52">
        <v>0</v>
      </c>
      <c r="W38" s="52">
        <v>19.17341085</v>
      </c>
      <c r="X38" s="52">
        <v>19.17341085</v>
      </c>
      <c r="Y38" s="52">
        <v>0</v>
      </c>
      <c r="Z38" s="52">
        <v>14.525337210000002</v>
      </c>
      <c r="AA38" s="52">
        <v>14.525337210000002</v>
      </c>
      <c r="AB38" s="52">
        <v>0</v>
      </c>
      <c r="AC38" s="52">
        <v>26.266193009999999</v>
      </c>
      <c r="AD38" s="52">
        <v>26.266193009999999</v>
      </c>
      <c r="AE38" s="52">
        <v>0</v>
      </c>
      <c r="AF38" s="52">
        <v>56.251115990000002</v>
      </c>
      <c r="AG38" s="52">
        <v>56.251115990000002</v>
      </c>
      <c r="AH38" s="52">
        <v>0</v>
      </c>
      <c r="AI38" s="52">
        <f>AJ38+AK38</f>
        <v>54.341136210000002</v>
      </c>
      <c r="AJ38" s="52">
        <v>54.341136210000002</v>
      </c>
      <c r="AK38" s="52">
        <v>0</v>
      </c>
      <c r="AL38" s="52">
        <f t="shared" ref="AL38:AL43" si="10">B38+E38+H38+K38+N38+Q38+T38+W38+Z38+AC38+AF38+AI38</f>
        <v>280.36541846</v>
      </c>
      <c r="AM38" s="52">
        <f t="shared" ref="AM38:AM43" si="11">C38+F38+I38+L38+O38+R38+U38+X38+AA38+AD38+AG38+AJ38</f>
        <v>280.36541846</v>
      </c>
      <c r="AN38" s="26">
        <f t="shared" ref="AN38:AN43" si="12">D38+G38+J38+M38+P38+S38+V38+Y38+AB38+AE38+AH38+AK38</f>
        <v>0</v>
      </c>
    </row>
    <row r="39" spans="1:40" x14ac:dyDescent="0.25">
      <c r="A39" s="27" t="s">
        <v>30</v>
      </c>
      <c r="B39" s="28">
        <v>129122.65192629999</v>
      </c>
      <c r="C39" s="53">
        <v>129122.65192629999</v>
      </c>
      <c r="D39" s="53">
        <v>0</v>
      </c>
      <c r="E39" s="53">
        <v>158983.73969985</v>
      </c>
      <c r="F39" s="53">
        <v>158983.73969985</v>
      </c>
      <c r="G39" s="53">
        <v>0</v>
      </c>
      <c r="H39" s="53">
        <v>125205.77051634001</v>
      </c>
      <c r="I39" s="53">
        <v>125205.77051634001</v>
      </c>
      <c r="J39" s="53">
        <v>0</v>
      </c>
      <c r="K39" s="53">
        <v>133925.50081413999</v>
      </c>
      <c r="L39" s="53">
        <v>133925.50081413999</v>
      </c>
      <c r="M39" s="53">
        <v>0</v>
      </c>
      <c r="N39" s="53">
        <v>119011.54135726999</v>
      </c>
      <c r="O39" s="53">
        <v>119011.54135726999</v>
      </c>
      <c r="P39" s="53">
        <v>0</v>
      </c>
      <c r="Q39" s="53">
        <v>137134.07308795</v>
      </c>
      <c r="R39" s="53">
        <v>137134.07308795</v>
      </c>
      <c r="S39" s="53">
        <v>0</v>
      </c>
      <c r="T39" s="53">
        <v>181535.13058041999</v>
      </c>
      <c r="U39" s="53">
        <v>181535.13058041999</v>
      </c>
      <c r="V39" s="53">
        <v>0</v>
      </c>
      <c r="W39" s="53">
        <v>208556.86207368996</v>
      </c>
      <c r="X39" s="53">
        <v>208556.86207368996</v>
      </c>
      <c r="Y39" s="53">
        <v>0</v>
      </c>
      <c r="Z39" s="53">
        <v>180386.02024126003</v>
      </c>
      <c r="AA39" s="53">
        <v>180386.02024126003</v>
      </c>
      <c r="AB39" s="53">
        <v>0</v>
      </c>
      <c r="AC39" s="53">
        <v>195169.93986653999</v>
      </c>
      <c r="AD39" s="53">
        <v>195169.93986653999</v>
      </c>
      <c r="AE39" s="53">
        <v>0</v>
      </c>
      <c r="AF39" s="53">
        <v>217703.80157046</v>
      </c>
      <c r="AG39" s="53">
        <v>217703.80157046</v>
      </c>
      <c r="AH39" s="53">
        <v>0</v>
      </c>
      <c r="AI39" s="52">
        <f>AJ39+AK39</f>
        <v>236006.05400474</v>
      </c>
      <c r="AJ39" s="53">
        <v>236006.05400474</v>
      </c>
      <c r="AK39" s="53">
        <v>0</v>
      </c>
      <c r="AL39" s="52">
        <f t="shared" si="10"/>
        <v>2022741.08573896</v>
      </c>
      <c r="AM39" s="53">
        <f t="shared" si="11"/>
        <v>2022741.08573896</v>
      </c>
      <c r="AN39" s="29">
        <f t="shared" si="12"/>
        <v>0</v>
      </c>
    </row>
    <row r="40" spans="1:40" x14ac:dyDescent="0.25">
      <c r="A40" s="14" t="s">
        <v>33</v>
      </c>
      <c r="B40" s="32">
        <v>977678.94922037236</v>
      </c>
      <c r="C40" s="55">
        <v>976834.87625404936</v>
      </c>
      <c r="D40" s="55">
        <v>844.07296632300131</v>
      </c>
      <c r="E40" s="55">
        <v>1172266.4521796601</v>
      </c>
      <c r="F40" s="55">
        <v>1171572.19125385</v>
      </c>
      <c r="G40" s="55">
        <v>694.26092581199998</v>
      </c>
      <c r="H40" s="55">
        <v>1098489.8978044516</v>
      </c>
      <c r="I40" s="55">
        <v>1097586.6867240204</v>
      </c>
      <c r="J40" s="55">
        <v>903.21108043099991</v>
      </c>
      <c r="K40" s="55">
        <v>1132546.7208269583</v>
      </c>
      <c r="L40" s="55">
        <v>1131842.5387730002</v>
      </c>
      <c r="M40" s="55">
        <v>704.1820539580001</v>
      </c>
      <c r="N40" s="55">
        <v>1152554.811412897</v>
      </c>
      <c r="O40" s="55">
        <v>1151751.128122689</v>
      </c>
      <c r="P40" s="55">
        <v>803.6832902079999</v>
      </c>
      <c r="Q40" s="55">
        <v>1287709.2085104135</v>
      </c>
      <c r="R40" s="55">
        <v>1287022.4743330695</v>
      </c>
      <c r="S40" s="55">
        <v>686.73417734399993</v>
      </c>
      <c r="T40" s="55">
        <v>1367757.2550416901</v>
      </c>
      <c r="U40" s="55">
        <v>1366853.2914869799</v>
      </c>
      <c r="V40" s="55">
        <v>903.96355471499999</v>
      </c>
      <c r="W40" s="55">
        <v>1311294.5954478066</v>
      </c>
      <c r="X40" s="55">
        <v>1310633.4020375605</v>
      </c>
      <c r="Y40" s="55">
        <v>661.19341024599976</v>
      </c>
      <c r="Z40" s="55">
        <v>1289605.4103116628</v>
      </c>
      <c r="AA40" s="55">
        <v>1289127.4369444908</v>
      </c>
      <c r="AB40" s="55">
        <v>477.973367172</v>
      </c>
      <c r="AC40" s="55">
        <v>1318869.15452663</v>
      </c>
      <c r="AD40" s="55">
        <v>1318309.0760570799</v>
      </c>
      <c r="AE40" s="55">
        <v>560.07846955299999</v>
      </c>
      <c r="AF40" s="55">
        <v>1432863.41234214</v>
      </c>
      <c r="AG40" s="55">
        <v>1432336.8872958301</v>
      </c>
      <c r="AH40" s="55">
        <v>526.525046309</v>
      </c>
      <c r="AI40" s="55">
        <v>1448789.2038827699</v>
      </c>
      <c r="AJ40" s="55">
        <v>1448223.77822139</v>
      </c>
      <c r="AK40" s="55">
        <v>565.42566138300003</v>
      </c>
      <c r="AL40" s="55">
        <f t="shared" si="10"/>
        <v>14990425.071507456</v>
      </c>
      <c r="AM40" s="55">
        <f t="shared" si="11"/>
        <v>14982093.767504008</v>
      </c>
      <c r="AN40" s="33">
        <f t="shared" si="12"/>
        <v>8331.3040034540008</v>
      </c>
    </row>
    <row r="41" spans="1:40" x14ac:dyDescent="0.25">
      <c r="A41" s="24" t="s">
        <v>29</v>
      </c>
      <c r="B41" s="25">
        <v>181742.431597913</v>
      </c>
      <c r="C41" s="52">
        <v>181432.80262899</v>
      </c>
      <c r="D41" s="52">
        <v>309.62896892300341</v>
      </c>
      <c r="E41" s="52">
        <v>178430.88406647299</v>
      </c>
      <c r="F41" s="52">
        <v>178194.7251478</v>
      </c>
      <c r="G41" s="52">
        <v>236.15891867299999</v>
      </c>
      <c r="H41" s="52">
        <v>227041.02692451389</v>
      </c>
      <c r="I41" s="52">
        <v>226742.8964696599</v>
      </c>
      <c r="J41" s="52">
        <v>298.13045485399988</v>
      </c>
      <c r="K41" s="52">
        <f>L41+M41</f>
        <v>246761.30461023597</v>
      </c>
      <c r="L41" s="52">
        <v>246592.08084449996</v>
      </c>
      <c r="M41" s="52">
        <v>169.22376573600002</v>
      </c>
      <c r="N41" s="52">
        <v>238893.24247871694</v>
      </c>
      <c r="O41" s="52">
        <v>238663.48785690995</v>
      </c>
      <c r="P41" s="52">
        <v>229.75462180699998</v>
      </c>
      <c r="Q41" s="52">
        <f>R41+S41</f>
        <v>246218.77550843195</v>
      </c>
      <c r="R41" s="52">
        <v>246006.36375001995</v>
      </c>
      <c r="S41" s="52">
        <v>212.41175841200001</v>
      </c>
      <c r="T41" s="52">
        <f>U41+V41</f>
        <v>284651.19471699098</v>
      </c>
      <c r="U41" s="52">
        <v>284395.22711348999</v>
      </c>
      <c r="V41" s="52">
        <v>255.96760350100001</v>
      </c>
      <c r="W41" s="52">
        <f>X41+Y41</f>
        <v>244438.23052816108</v>
      </c>
      <c r="X41" s="52">
        <v>244370.77736643006</v>
      </c>
      <c r="Y41" s="52">
        <v>67.453161731000009</v>
      </c>
      <c r="Z41" s="52">
        <f>AA41+AB41</f>
        <v>274771.47918860806</v>
      </c>
      <c r="AA41" s="52">
        <v>274753.99086835008</v>
      </c>
      <c r="AB41" s="52">
        <v>17.488320257999998</v>
      </c>
      <c r="AC41" s="52">
        <v>263407.94830097997</v>
      </c>
      <c r="AD41" s="52">
        <v>263407.19385615998</v>
      </c>
      <c r="AE41" s="52">
        <v>0.75444482000000002</v>
      </c>
      <c r="AF41" s="52">
        <v>261677.96798948001</v>
      </c>
      <c r="AG41" s="52">
        <v>261677.96798948001</v>
      </c>
      <c r="AH41" s="52">
        <v>0</v>
      </c>
      <c r="AI41" s="52">
        <v>243217.51888716</v>
      </c>
      <c r="AJ41" s="52">
        <v>243217.51888716</v>
      </c>
      <c r="AK41" s="52">
        <v>0</v>
      </c>
      <c r="AL41" s="52">
        <f t="shared" si="10"/>
        <v>2891252.0047976649</v>
      </c>
      <c r="AM41" s="52">
        <f t="shared" si="11"/>
        <v>2889455.0327789499</v>
      </c>
      <c r="AN41" s="26">
        <f t="shared" si="12"/>
        <v>1796.9720187150031</v>
      </c>
    </row>
    <row r="42" spans="1:40" x14ac:dyDescent="0.25">
      <c r="A42" s="27" t="s">
        <v>30</v>
      </c>
      <c r="B42" s="28">
        <v>795936.51762245933</v>
      </c>
      <c r="C42" s="53">
        <v>795402.07362505933</v>
      </c>
      <c r="D42" s="53">
        <v>534.4439973999979</v>
      </c>
      <c r="E42" s="52">
        <v>993835.56811318803</v>
      </c>
      <c r="F42" s="53">
        <v>993377.46610604902</v>
      </c>
      <c r="G42" s="53">
        <v>458.10200713900002</v>
      </c>
      <c r="H42" s="53">
        <v>871448.87087993766</v>
      </c>
      <c r="I42" s="53">
        <v>870843.79025436065</v>
      </c>
      <c r="J42" s="53">
        <v>605.08062557699998</v>
      </c>
      <c r="K42" s="53">
        <f>L42+M42</f>
        <v>885785.41621672222</v>
      </c>
      <c r="L42" s="53">
        <v>885250.45792850025</v>
      </c>
      <c r="M42" s="53">
        <v>534.95828822199996</v>
      </c>
      <c r="N42" s="52">
        <v>913661.56893418008</v>
      </c>
      <c r="O42" s="53">
        <v>913087.6402657791</v>
      </c>
      <c r="P42" s="53">
        <v>573.92866840099987</v>
      </c>
      <c r="Q42" s="52">
        <f>R42+S42</f>
        <v>1041490.4330019816</v>
      </c>
      <c r="R42" s="53">
        <v>1041016.1105830496</v>
      </c>
      <c r="S42" s="53">
        <v>474.32241893200001</v>
      </c>
      <c r="T42" s="52">
        <f>U42+V42</f>
        <v>1083106.060324704</v>
      </c>
      <c r="U42" s="53">
        <v>1082458.0643734899</v>
      </c>
      <c r="V42" s="53">
        <v>647.995951214</v>
      </c>
      <c r="W42" s="52">
        <f>X42+Y42</f>
        <v>1066856.3649196455</v>
      </c>
      <c r="X42" s="53">
        <v>1066262.6246711304</v>
      </c>
      <c r="Y42" s="53">
        <v>593.74024851499985</v>
      </c>
      <c r="Z42" s="52">
        <f>AA42+AB42</f>
        <v>1014833.9311230547</v>
      </c>
      <c r="AA42" s="53">
        <v>1014373.4460761407</v>
      </c>
      <c r="AB42" s="53">
        <v>460.48504691399995</v>
      </c>
      <c r="AC42" s="52">
        <v>1055461.2062256529</v>
      </c>
      <c r="AD42" s="53">
        <v>1054901.88220092</v>
      </c>
      <c r="AE42" s="53">
        <v>559.32402473299999</v>
      </c>
      <c r="AF42" s="53">
        <v>1171185.4443526589</v>
      </c>
      <c r="AG42" s="53">
        <v>1170658.9193063499</v>
      </c>
      <c r="AH42" s="53">
        <v>526.525046309</v>
      </c>
      <c r="AI42" s="52">
        <v>1205571.6849956131</v>
      </c>
      <c r="AJ42" s="53">
        <v>1205006.2593342301</v>
      </c>
      <c r="AK42" s="53">
        <v>565.42566138300003</v>
      </c>
      <c r="AL42" s="52">
        <f t="shared" si="10"/>
        <v>12099173.066709798</v>
      </c>
      <c r="AM42" s="53">
        <f t="shared" si="11"/>
        <v>12092638.73472506</v>
      </c>
      <c r="AN42" s="29">
        <f t="shared" si="12"/>
        <v>6534.3319847389976</v>
      </c>
    </row>
    <row r="43" spans="1:40" x14ac:dyDescent="0.25">
      <c r="A43" s="34" t="s">
        <v>34</v>
      </c>
      <c r="B43" s="35">
        <v>82233.989251749968</v>
      </c>
      <c r="C43" s="56">
        <v>82233.987206239981</v>
      </c>
      <c r="D43" s="66">
        <v>2.0455099875107408E-3</v>
      </c>
      <c r="E43" s="56">
        <v>93402.929444600028</v>
      </c>
      <c r="F43" s="56">
        <v>93402.927906030018</v>
      </c>
      <c r="G43" s="66">
        <v>1.53857E-3</v>
      </c>
      <c r="H43" s="56">
        <v>95581.861473240046</v>
      </c>
      <c r="I43" s="56">
        <v>95581.860225740049</v>
      </c>
      <c r="J43" s="66">
        <v>1.2474999999999999E-3</v>
      </c>
      <c r="K43" s="56">
        <v>87822.072182280055</v>
      </c>
      <c r="L43" s="56">
        <v>87822.070768890058</v>
      </c>
      <c r="M43" s="66">
        <v>1.41339E-3</v>
      </c>
      <c r="N43" s="56">
        <v>82100.926597770071</v>
      </c>
      <c r="O43" s="56">
        <v>82100.923928910066</v>
      </c>
      <c r="P43" s="66">
        <v>2.6688600000000003E-3</v>
      </c>
      <c r="Q43" s="56">
        <v>89144.118202019949</v>
      </c>
      <c r="R43" s="56">
        <v>89144.115000389938</v>
      </c>
      <c r="S43" s="66">
        <v>3.20163E-3</v>
      </c>
      <c r="T43" s="56">
        <v>90043.667004510004</v>
      </c>
      <c r="U43" s="56">
        <v>90043.664264649997</v>
      </c>
      <c r="V43" s="66">
        <v>2.7398600000000002E-3</v>
      </c>
      <c r="W43" s="56">
        <v>70989.969386910001</v>
      </c>
      <c r="X43" s="56">
        <v>70989.967447150004</v>
      </c>
      <c r="Y43" s="66">
        <v>1.93976E-3</v>
      </c>
      <c r="Z43" s="56">
        <v>94597.340857270028</v>
      </c>
      <c r="AA43" s="56">
        <v>94571.182204380035</v>
      </c>
      <c r="AB43" s="66">
        <v>26.158652889999999</v>
      </c>
      <c r="AC43" s="56">
        <v>60309.912034569999</v>
      </c>
      <c r="AD43" s="56">
        <v>60309.910987019997</v>
      </c>
      <c r="AE43" s="66">
        <v>1.04755E-3</v>
      </c>
      <c r="AF43" s="66">
        <v>53100.486141729998</v>
      </c>
      <c r="AG43" s="66">
        <v>53100.48476462</v>
      </c>
      <c r="AH43" s="66">
        <v>1.37711E-3</v>
      </c>
      <c r="AI43" s="56">
        <v>60651.504155260001</v>
      </c>
      <c r="AJ43" s="56">
        <v>60651.503142330002</v>
      </c>
      <c r="AK43" s="66">
        <v>1.01293E-3</v>
      </c>
      <c r="AL43" s="56">
        <f t="shared" si="10"/>
        <v>959978.7767319103</v>
      </c>
      <c r="AM43" s="56">
        <f t="shared" si="11"/>
        <v>959952.59784635017</v>
      </c>
      <c r="AN43" s="62">
        <f t="shared" si="12"/>
        <v>26.17888555998751</v>
      </c>
    </row>
    <row r="45" spans="1:40" x14ac:dyDescent="0.25">
      <c r="A45" s="57" t="s">
        <v>47</v>
      </c>
    </row>
    <row r="46" spans="1:40" x14ac:dyDescent="0.25">
      <c r="A46" s="57" t="s">
        <v>48</v>
      </c>
    </row>
    <row r="47" spans="1:40" x14ac:dyDescent="0.25">
      <c r="A47" s="58" t="s">
        <v>49</v>
      </c>
    </row>
    <row r="48" spans="1:40" x14ac:dyDescent="0.25">
      <c r="A48" s="58" t="s">
        <v>68</v>
      </c>
    </row>
  </sheetData>
  <mergeCells count="39">
    <mergeCell ref="AI4:AK4"/>
    <mergeCell ref="AI5:AI6"/>
    <mergeCell ref="AJ5:AK5"/>
    <mergeCell ref="AC4:AE4"/>
    <mergeCell ref="AC5:AC6"/>
    <mergeCell ref="AD5:AE5"/>
    <mergeCell ref="AF4:AH4"/>
    <mergeCell ref="AF5:AF6"/>
    <mergeCell ref="AG5:AH5"/>
    <mergeCell ref="Z4:AB4"/>
    <mergeCell ref="Z5:Z6"/>
    <mergeCell ref="AA5:AB5"/>
    <mergeCell ref="W4:Y4"/>
    <mergeCell ref="W5:W6"/>
    <mergeCell ref="X5:Y5"/>
    <mergeCell ref="K5:K6"/>
    <mergeCell ref="L5:M5"/>
    <mergeCell ref="Q4:S4"/>
    <mergeCell ref="Q5:Q6"/>
    <mergeCell ref="R5:S5"/>
    <mergeCell ref="N4:P4"/>
    <mergeCell ref="N5:N6"/>
    <mergeCell ref="O5:P5"/>
    <mergeCell ref="AL4:AN4"/>
    <mergeCell ref="AL5:AL6"/>
    <mergeCell ref="AM5:AN5"/>
    <mergeCell ref="B4:D4"/>
    <mergeCell ref="B5:B6"/>
    <mergeCell ref="C5:D5"/>
    <mergeCell ref="E4:G4"/>
    <mergeCell ref="E5:E6"/>
    <mergeCell ref="F5:G5"/>
    <mergeCell ref="H4:J4"/>
    <mergeCell ref="H5:H6"/>
    <mergeCell ref="I5:J5"/>
    <mergeCell ref="T4:V4"/>
    <mergeCell ref="T5:T6"/>
    <mergeCell ref="U5:V5"/>
    <mergeCell ref="K4:M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2"/>
  <sheetViews>
    <sheetView showGridLines="0" zoomScale="80" zoomScaleNormal="80" workbookViewId="0">
      <pane xSplit="1" ySplit="5" topLeftCell="O6" activePane="bottomRight" state="frozen"/>
      <selection pane="topRight" activeCell="B1" sqref="B1"/>
      <selection pane="bottomLeft" activeCell="A6" sqref="A6"/>
      <selection pane="bottomRight" activeCell="AC26" sqref="AC26"/>
    </sheetView>
  </sheetViews>
  <sheetFormatPr defaultColWidth="8.85546875" defaultRowHeight="15.75" x14ac:dyDescent="0.25"/>
  <cols>
    <col min="1" max="1" width="70" style="3" customWidth="1"/>
    <col min="2" max="2" width="16.5703125" style="3" customWidth="1"/>
    <col min="3" max="3" width="14.5703125" style="3" customWidth="1"/>
    <col min="4" max="4" width="16.5703125" style="3" customWidth="1"/>
    <col min="5" max="5" width="16.7109375" style="3" customWidth="1"/>
    <col min="6" max="6" width="16.5703125" style="3" customWidth="1"/>
    <col min="7" max="7" width="14.5703125" style="3" customWidth="1"/>
    <col min="8" max="8" width="16.5703125" style="3" customWidth="1"/>
    <col min="9" max="9" width="14.5703125" style="3" customWidth="1"/>
    <col min="10" max="10" width="16.5703125" style="3" customWidth="1"/>
    <col min="11" max="11" width="14.5703125" style="3" customWidth="1"/>
    <col min="12" max="12" width="16.5703125" style="3" customWidth="1"/>
    <col min="13" max="13" width="14.5703125" style="3" customWidth="1"/>
    <col min="14" max="14" width="16.5703125" style="3" customWidth="1"/>
    <col min="15" max="15" width="14.5703125" style="3" customWidth="1"/>
    <col min="16" max="16" width="16.5703125" style="3" customWidth="1"/>
    <col min="17" max="17" width="14.5703125" style="3" customWidth="1"/>
    <col min="18" max="18" width="16.5703125" style="3" customWidth="1"/>
    <col min="19" max="19" width="14.5703125" style="3" customWidth="1"/>
    <col min="20" max="20" width="16.5703125" style="3" customWidth="1"/>
    <col min="21" max="23" width="14.5703125" style="3" customWidth="1"/>
    <col min="24" max="24" width="16.5703125" style="3" customWidth="1"/>
    <col min="25" max="25" width="14.5703125" style="3" customWidth="1"/>
    <col min="26" max="16384" width="8.85546875" style="3"/>
  </cols>
  <sheetData>
    <row r="1" spans="1:25" ht="18" x14ac:dyDescent="0.25">
      <c r="A1" s="37" t="s">
        <v>35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5" x14ac:dyDescent="0.25">
      <c r="A2" s="4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spans="1:25" x14ac:dyDescent="0.25">
      <c r="A3" s="5" t="s">
        <v>36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spans="1:25" x14ac:dyDescent="0.25">
      <c r="A4" s="6"/>
      <c r="B4" s="73" t="s">
        <v>18</v>
      </c>
      <c r="C4" s="80"/>
      <c r="D4" s="73" t="s">
        <v>52</v>
      </c>
      <c r="E4" s="80"/>
      <c r="F4" s="73" t="s">
        <v>53</v>
      </c>
      <c r="G4" s="80"/>
      <c r="H4" s="73" t="s">
        <v>54</v>
      </c>
      <c r="I4" s="80"/>
      <c r="J4" s="73" t="s">
        <v>55</v>
      </c>
      <c r="K4" s="80"/>
      <c r="L4" s="73" t="s">
        <v>56</v>
      </c>
      <c r="M4" s="80"/>
      <c r="N4" s="73" t="s">
        <v>60</v>
      </c>
      <c r="O4" s="80"/>
      <c r="P4" s="73" t="s">
        <v>61</v>
      </c>
      <c r="Q4" s="80"/>
      <c r="R4" s="73" t="s">
        <v>62</v>
      </c>
      <c r="S4" s="80"/>
      <c r="T4" s="73" t="s">
        <v>63</v>
      </c>
      <c r="U4" s="80"/>
      <c r="V4" s="73" t="s">
        <v>64</v>
      </c>
      <c r="W4" s="80"/>
      <c r="X4" s="73" t="s">
        <v>65</v>
      </c>
      <c r="Y4" s="80"/>
    </row>
    <row r="5" spans="1:25" ht="47.25" x14ac:dyDescent="0.25">
      <c r="A5" s="7"/>
      <c r="B5" s="8" t="s">
        <v>0</v>
      </c>
      <c r="C5" s="8" t="s">
        <v>1</v>
      </c>
      <c r="D5" s="8" t="s">
        <v>0</v>
      </c>
      <c r="E5" s="8" t="s">
        <v>1</v>
      </c>
      <c r="F5" s="8" t="s">
        <v>0</v>
      </c>
      <c r="G5" s="8" t="s">
        <v>1</v>
      </c>
      <c r="H5" s="8" t="s">
        <v>0</v>
      </c>
      <c r="I5" s="8" t="s">
        <v>1</v>
      </c>
      <c r="J5" s="8" t="s">
        <v>0</v>
      </c>
      <c r="K5" s="8" t="s">
        <v>1</v>
      </c>
      <c r="L5" s="8" t="s">
        <v>0</v>
      </c>
      <c r="M5" s="8" t="s">
        <v>1</v>
      </c>
      <c r="N5" s="8" t="s">
        <v>0</v>
      </c>
      <c r="O5" s="8" t="s">
        <v>1</v>
      </c>
      <c r="P5" s="8" t="s">
        <v>0</v>
      </c>
      <c r="Q5" s="8" t="s">
        <v>1</v>
      </c>
      <c r="R5" s="8" t="s">
        <v>0</v>
      </c>
      <c r="S5" s="8" t="s">
        <v>1</v>
      </c>
      <c r="T5" s="8" t="s">
        <v>0</v>
      </c>
      <c r="U5" s="8" t="s">
        <v>1</v>
      </c>
      <c r="V5" s="8" t="s">
        <v>0</v>
      </c>
      <c r="W5" s="8" t="s">
        <v>1</v>
      </c>
      <c r="X5" s="8" t="s">
        <v>0</v>
      </c>
      <c r="Y5" s="8" t="s">
        <v>1</v>
      </c>
    </row>
    <row r="6" spans="1:25" ht="21.75" customHeight="1" x14ac:dyDescent="0.25">
      <c r="A6" s="9" t="s">
        <v>37</v>
      </c>
      <c r="B6" s="38">
        <v>19.824052040797881</v>
      </c>
      <c r="C6" s="69">
        <v>5.6794244415756143</v>
      </c>
      <c r="D6" s="69">
        <v>18.395419601244758</v>
      </c>
      <c r="E6" s="69">
        <v>7.7592925620437585</v>
      </c>
      <c r="F6" s="69">
        <v>19.084491378874546</v>
      </c>
      <c r="G6" s="69">
        <v>7.0981708923874667</v>
      </c>
      <c r="H6" s="69">
        <v>19.594296050297835</v>
      </c>
      <c r="I6" s="69">
        <v>7.6491638500300763</v>
      </c>
      <c r="J6" s="69">
        <v>19.509679282669911</v>
      </c>
      <c r="K6" s="69">
        <v>7.5141939066747057</v>
      </c>
      <c r="L6" s="69">
        <v>18.327872769008717</v>
      </c>
      <c r="M6" s="69">
        <v>8.0827417164910909</v>
      </c>
      <c r="N6" s="69">
        <v>19.29825697282438</v>
      </c>
      <c r="O6" s="69">
        <v>7.2227764688616549</v>
      </c>
      <c r="P6" s="69">
        <v>19.232646917803052</v>
      </c>
      <c r="Q6" s="69">
        <v>6.6513678956827649</v>
      </c>
      <c r="R6" s="69">
        <v>19.95328757402725</v>
      </c>
      <c r="S6" s="69">
        <v>6.8893437835498474</v>
      </c>
      <c r="T6" s="69">
        <v>19.315141809438401</v>
      </c>
      <c r="U6" s="69">
        <v>7.4695539961386004</v>
      </c>
      <c r="V6" s="69">
        <v>18.090577881946899</v>
      </c>
      <c r="W6" s="69">
        <v>7.39227617278884</v>
      </c>
      <c r="X6" s="69">
        <v>18.262499111701299</v>
      </c>
      <c r="Y6" s="39">
        <v>7.3181040921621499</v>
      </c>
    </row>
    <row r="7" spans="1:25" ht="21.75" customHeight="1" x14ac:dyDescent="0.25">
      <c r="A7" s="12" t="s">
        <v>2</v>
      </c>
      <c r="B7" s="40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68"/>
      <c r="Y7" s="41"/>
    </row>
    <row r="8" spans="1:25" ht="18" customHeight="1" x14ac:dyDescent="0.25">
      <c r="A8" s="14" t="s">
        <v>38</v>
      </c>
      <c r="B8" s="42">
        <v>19.8</v>
      </c>
      <c r="C8" s="67">
        <v>5.6979987981305991</v>
      </c>
      <c r="D8" s="67">
        <v>19.406325380939261</v>
      </c>
      <c r="E8" s="67">
        <v>7.769308081431836</v>
      </c>
      <c r="F8" s="67">
        <v>19.083469976443869</v>
      </c>
      <c r="G8" s="67">
        <v>7.1144830968896455</v>
      </c>
      <c r="H8" s="67">
        <v>19.388824927063474</v>
      </c>
      <c r="I8" s="67">
        <v>7.657400593221233</v>
      </c>
      <c r="J8" s="67">
        <v>19.688248200717183</v>
      </c>
      <c r="K8" s="67">
        <v>7.5297657272660246</v>
      </c>
      <c r="L8" s="67">
        <v>19.399329637505872</v>
      </c>
      <c r="M8" s="67">
        <v>8.0926135192941828</v>
      </c>
      <c r="N8" s="67">
        <v>19.331561974886469</v>
      </c>
      <c r="O8" s="67">
        <v>7.2455395189616087</v>
      </c>
      <c r="P8" s="67">
        <v>19.516766806996156</v>
      </c>
      <c r="Q8" s="67">
        <v>6.6549059101954704</v>
      </c>
      <c r="R8" s="67">
        <v>19.838847936220851</v>
      </c>
      <c r="S8" s="67">
        <v>6.8931353445429178</v>
      </c>
      <c r="T8" s="67">
        <v>19.913929097560398</v>
      </c>
      <c r="U8" s="67">
        <v>7.4689034970647397</v>
      </c>
      <c r="V8" s="67">
        <v>19.435067707624398</v>
      </c>
      <c r="W8" s="67">
        <v>7.3951493520199101</v>
      </c>
      <c r="X8" s="67">
        <v>19.441349626796001</v>
      </c>
      <c r="Y8" s="43">
        <v>7.3209415272011498</v>
      </c>
    </row>
    <row r="9" spans="1:25" x14ac:dyDescent="0.25">
      <c r="A9" s="17" t="s">
        <v>22</v>
      </c>
      <c r="B9" s="40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68"/>
      <c r="Y9" s="41"/>
    </row>
    <row r="10" spans="1:25" x14ac:dyDescent="0.25">
      <c r="A10" s="20" t="s">
        <v>23</v>
      </c>
      <c r="B10" s="40">
        <v>18.399999999999999</v>
      </c>
      <c r="C10" s="68">
        <v>5.5</v>
      </c>
      <c r="D10" s="68">
        <v>18.288061649378012</v>
      </c>
      <c r="E10" s="68">
        <v>5.616936626048016</v>
      </c>
      <c r="F10" s="68">
        <v>18.950671833821858</v>
      </c>
      <c r="G10" s="68">
        <v>7.4040254314656755</v>
      </c>
      <c r="H10" s="68">
        <v>18.854612428429888</v>
      </c>
      <c r="I10" s="68">
        <v>7.0382350955612702</v>
      </c>
      <c r="J10" s="68">
        <v>19.214887170917692</v>
      </c>
      <c r="K10" s="68">
        <v>6.8588995464132312</v>
      </c>
      <c r="L10" s="68">
        <v>18.245943384748301</v>
      </c>
      <c r="M10" s="68">
        <v>6.9506072687555713</v>
      </c>
      <c r="N10" s="68">
        <v>18.645752266394481</v>
      </c>
      <c r="O10" s="68">
        <v>7.0182714918006708</v>
      </c>
      <c r="P10" s="68">
        <v>18.399026731320312</v>
      </c>
      <c r="Q10" s="68">
        <v>7.1405017604408529</v>
      </c>
      <c r="R10" s="68">
        <v>18.532485332529568</v>
      </c>
      <c r="S10" s="68">
        <v>6.744681063302794</v>
      </c>
      <c r="T10" s="68">
        <v>18.257046707143299</v>
      </c>
      <c r="U10" s="68">
        <v>6.4575775599004803</v>
      </c>
      <c r="V10" s="68">
        <v>16.191958118627401</v>
      </c>
      <c r="W10" s="68">
        <v>6.5642412061714497</v>
      </c>
      <c r="X10" s="68">
        <v>15.6407443079069</v>
      </c>
      <c r="Y10" s="41">
        <v>6.5169685127313297</v>
      </c>
    </row>
    <row r="11" spans="1:25" x14ac:dyDescent="0.25">
      <c r="A11" s="20" t="s">
        <v>24</v>
      </c>
      <c r="B11" s="40">
        <v>18.399999999999999</v>
      </c>
      <c r="C11" s="68">
        <v>6.6</v>
      </c>
      <c r="D11" s="68">
        <v>17.916338015583879</v>
      </c>
      <c r="E11" s="68">
        <v>7.0924608452960065</v>
      </c>
      <c r="F11" s="68">
        <v>17.983008682478268</v>
      </c>
      <c r="G11" s="68">
        <v>6.385458061685668</v>
      </c>
      <c r="H11" s="68">
        <v>17.962740611671329</v>
      </c>
      <c r="I11" s="68">
        <v>6.8099253530795441</v>
      </c>
      <c r="J11" s="68">
        <v>18.938044878547057</v>
      </c>
      <c r="K11" s="68">
        <v>7.9162195944351055</v>
      </c>
      <c r="L11" s="68">
        <v>18.134711370279408</v>
      </c>
      <c r="M11" s="68">
        <v>7.4740335166606116</v>
      </c>
      <c r="N11" s="68">
        <v>18.203997597372403</v>
      </c>
      <c r="O11" s="68">
        <v>6.9937150162129447</v>
      </c>
      <c r="P11" s="68">
        <v>18.980589588823293</v>
      </c>
      <c r="Q11" s="68">
        <v>7.2517360827545367</v>
      </c>
      <c r="R11" s="68">
        <v>17.109557569679161</v>
      </c>
      <c r="S11" s="68">
        <v>7.3677708178084069</v>
      </c>
      <c r="T11" s="68">
        <v>17.164751128512201</v>
      </c>
      <c r="U11" s="68">
        <v>7.1110805906822199</v>
      </c>
      <c r="V11" s="68">
        <v>17.152652066634801</v>
      </c>
      <c r="W11" s="68">
        <v>7.7416510668263401</v>
      </c>
      <c r="X11" s="68">
        <v>18.202049250064</v>
      </c>
      <c r="Y11" s="41">
        <v>6.5784701013391498</v>
      </c>
    </row>
    <row r="12" spans="1:25" x14ac:dyDescent="0.25">
      <c r="A12" s="20" t="s">
        <v>25</v>
      </c>
      <c r="B12" s="40">
        <v>18.600000000000001</v>
      </c>
      <c r="C12" s="68">
        <v>6.9</v>
      </c>
      <c r="D12" s="68">
        <v>18.394202383453926</v>
      </c>
      <c r="E12" s="68">
        <v>7.9937932433390078</v>
      </c>
      <c r="F12" s="68">
        <v>17.874093148995367</v>
      </c>
      <c r="G12" s="68">
        <v>6.9571307565551228</v>
      </c>
      <c r="H12" s="68">
        <v>17.817489147278106</v>
      </c>
      <c r="I12" s="68">
        <v>7.5408069367926434</v>
      </c>
      <c r="J12" s="68">
        <v>18.094227956247568</v>
      </c>
      <c r="K12" s="68">
        <v>7.5336850585083504</v>
      </c>
      <c r="L12" s="68">
        <v>17.871292036690228</v>
      </c>
      <c r="M12" s="68">
        <v>8.1295093795573123</v>
      </c>
      <c r="N12" s="68">
        <v>17.690109657999631</v>
      </c>
      <c r="O12" s="68">
        <v>7.6878323259768466</v>
      </c>
      <c r="P12" s="68">
        <v>17.583684769228555</v>
      </c>
      <c r="Q12" s="68">
        <v>7.7178008368285642</v>
      </c>
      <c r="R12" s="68">
        <v>17.786261555785298</v>
      </c>
      <c r="S12" s="68">
        <v>7.0228049604038381</v>
      </c>
      <c r="T12" s="68">
        <v>18.022491055396099</v>
      </c>
      <c r="U12" s="68">
        <v>8.1348244586380396</v>
      </c>
      <c r="V12" s="68">
        <v>17.536118184108201</v>
      </c>
      <c r="W12" s="68">
        <v>7.6769556783603496</v>
      </c>
      <c r="X12" s="68">
        <v>18.135124548824901</v>
      </c>
      <c r="Y12" s="41">
        <v>7.6241051375052997</v>
      </c>
    </row>
    <row r="13" spans="1:25" x14ac:dyDescent="0.25">
      <c r="A13" s="20" t="s">
        <v>26</v>
      </c>
      <c r="B13" s="40">
        <v>21.9</v>
      </c>
      <c r="C13" s="68">
        <v>7.7</v>
      </c>
      <c r="D13" s="68">
        <v>22.113621313415212</v>
      </c>
      <c r="E13" s="68">
        <v>7.8189088882026878</v>
      </c>
      <c r="F13" s="68">
        <v>23.203653814101784</v>
      </c>
      <c r="G13" s="68">
        <v>7.4661907730304362</v>
      </c>
      <c r="H13" s="68">
        <v>24.137573628208727</v>
      </c>
      <c r="I13" s="68">
        <v>8.3802717561196527</v>
      </c>
      <c r="J13" s="68">
        <v>24.264247205686097</v>
      </c>
      <c r="K13" s="68">
        <v>8.0152920667572207</v>
      </c>
      <c r="L13" s="68">
        <v>24.570878510897522</v>
      </c>
      <c r="M13" s="68">
        <v>8.1304697808001496</v>
      </c>
      <c r="N13" s="68">
        <v>25.350359481146274</v>
      </c>
      <c r="O13" s="68">
        <v>6.2563367760296789</v>
      </c>
      <c r="P13" s="68">
        <v>25.951016306191445</v>
      </c>
      <c r="Q13" s="68">
        <v>6.1506817243410943</v>
      </c>
      <c r="R13" s="68">
        <v>27.798709332603114</v>
      </c>
      <c r="S13" s="68">
        <v>6.9943272309798772</v>
      </c>
      <c r="T13" s="68">
        <v>27.103532623579198</v>
      </c>
      <c r="U13" s="68">
        <v>7.9297061530633197</v>
      </c>
      <c r="V13" s="68">
        <v>26.170006152733698</v>
      </c>
      <c r="W13" s="68">
        <v>8.0527069138708391</v>
      </c>
      <c r="X13" s="68">
        <v>24.736521326550701</v>
      </c>
      <c r="Y13" s="41">
        <v>7.62688422341113</v>
      </c>
    </row>
    <row r="14" spans="1:25" x14ac:dyDescent="0.25">
      <c r="A14" s="20" t="s">
        <v>27</v>
      </c>
      <c r="B14" s="40">
        <v>20.7</v>
      </c>
      <c r="C14" s="68">
        <v>2.6</v>
      </c>
      <c r="D14" s="68">
        <v>19.950839811556566</v>
      </c>
      <c r="E14" s="68">
        <v>8.1947410604398954</v>
      </c>
      <c r="F14" s="68">
        <v>17.488275307624939</v>
      </c>
      <c r="G14" s="68">
        <v>8.2727379962084608</v>
      </c>
      <c r="H14" s="68">
        <v>19.821024283336275</v>
      </c>
      <c r="I14" s="68">
        <v>8.2404129905302721</v>
      </c>
      <c r="J14" s="68">
        <v>20.265300672942299</v>
      </c>
      <c r="K14" s="68">
        <v>7.5937992781999766</v>
      </c>
      <c r="L14" s="68">
        <v>19.006881785538994</v>
      </c>
      <c r="M14" s="68">
        <v>8.5963445180949698</v>
      </c>
      <c r="N14" s="68">
        <v>17.323888536918915</v>
      </c>
      <c r="O14" s="68">
        <v>6.1770013062506512</v>
      </c>
      <c r="P14" s="68">
        <v>19.22979667055996</v>
      </c>
      <c r="Q14" s="68">
        <v>3.9794903849068515</v>
      </c>
      <c r="R14" s="68">
        <v>18.083062328244505</v>
      </c>
      <c r="S14" s="68">
        <v>6.7726282531095903</v>
      </c>
      <c r="T14" s="68">
        <v>16.4363881931557</v>
      </c>
      <c r="U14" s="68">
        <v>6.8281537053422197</v>
      </c>
      <c r="V14" s="68">
        <v>19.390848594809899</v>
      </c>
      <c r="W14" s="68">
        <v>5.38797813383378</v>
      </c>
      <c r="X14" s="68">
        <v>17.891132575793101</v>
      </c>
      <c r="Y14" s="41">
        <v>7.4752332560521699</v>
      </c>
    </row>
    <row r="15" spans="1:25" x14ac:dyDescent="0.25">
      <c r="A15" s="20"/>
      <c r="B15" s="40"/>
      <c r="C15" s="68"/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68"/>
      <c r="V15" s="68"/>
      <c r="W15" s="68"/>
      <c r="X15" s="68"/>
      <c r="Y15" s="41"/>
    </row>
    <row r="16" spans="1:25" x14ac:dyDescent="0.25">
      <c r="A16" s="17" t="s">
        <v>28</v>
      </c>
      <c r="B16" s="40"/>
      <c r="C16" s="68"/>
      <c r="D16" s="68"/>
      <c r="E16" s="68"/>
      <c r="F16" s="68"/>
      <c r="G16" s="68"/>
      <c r="H16" s="68"/>
      <c r="I16" s="68"/>
      <c r="J16" s="68"/>
      <c r="K16" s="68"/>
      <c r="L16" s="68"/>
      <c r="M16" s="68"/>
      <c r="N16" s="68"/>
      <c r="O16" s="68"/>
      <c r="P16" s="68"/>
      <c r="Q16" s="68"/>
      <c r="R16" s="68"/>
      <c r="S16" s="68"/>
      <c r="T16" s="68"/>
      <c r="U16" s="68"/>
      <c r="V16" s="68"/>
      <c r="W16" s="68"/>
      <c r="X16" s="68"/>
      <c r="Y16" s="41"/>
    </row>
    <row r="17" spans="1:25" x14ac:dyDescent="0.25">
      <c r="A17" s="23" t="s">
        <v>4</v>
      </c>
      <c r="B17" s="40">
        <v>22.3</v>
      </c>
      <c r="C17" s="68">
        <v>7.1</v>
      </c>
      <c r="D17" s="68">
        <v>21.904163269293075</v>
      </c>
      <c r="E17" s="68">
        <v>7.2092426720588181</v>
      </c>
      <c r="F17" s="68">
        <v>21.660276459514108</v>
      </c>
      <c r="G17" s="68">
        <v>7.3483011260476099</v>
      </c>
      <c r="H17" s="68">
        <v>21.538123061129184</v>
      </c>
      <c r="I17" s="68">
        <v>8.1166551163648251</v>
      </c>
      <c r="J17" s="68">
        <v>22.030882609490934</v>
      </c>
      <c r="K17" s="68">
        <v>7.4329295923254879</v>
      </c>
      <c r="L17" s="68">
        <v>21.746170304382389</v>
      </c>
      <c r="M17" s="68">
        <v>7.9782134542268084</v>
      </c>
      <c r="N17" s="68">
        <v>22.283134199634965</v>
      </c>
      <c r="O17" s="68">
        <v>7.2141267254120685</v>
      </c>
      <c r="P17" s="68">
        <v>22.368209129777103</v>
      </c>
      <c r="Q17" s="68">
        <v>6.6486207680013854</v>
      </c>
      <c r="R17" s="68">
        <v>23.033212197450244</v>
      </c>
      <c r="S17" s="68">
        <v>7.1390864422897327</v>
      </c>
      <c r="T17" s="68">
        <v>23.4337710301172</v>
      </c>
      <c r="U17" s="68">
        <v>7.2737366420341001</v>
      </c>
      <c r="V17" s="68">
        <v>22.2227796555383</v>
      </c>
      <c r="W17" s="68">
        <v>7.6084082434225797</v>
      </c>
      <c r="X17" s="68">
        <v>21.260793777048299</v>
      </c>
      <c r="Y17" s="41">
        <v>8.0367173989178706</v>
      </c>
    </row>
    <row r="18" spans="1:25" x14ac:dyDescent="0.25">
      <c r="A18" s="24" t="s">
        <v>29</v>
      </c>
      <c r="B18" s="40">
        <v>20.2</v>
      </c>
      <c r="C18" s="68">
        <v>6.6</v>
      </c>
      <c r="D18" s="68">
        <v>19.866653292624857</v>
      </c>
      <c r="E18" s="68">
        <v>7.1583013043186199</v>
      </c>
      <c r="F18" s="68">
        <v>19.547640027292363</v>
      </c>
      <c r="G18" s="68">
        <v>7.2702581674100255</v>
      </c>
      <c r="H18" s="68">
        <v>19.206546525856133</v>
      </c>
      <c r="I18" s="68">
        <v>7.4774923345758424</v>
      </c>
      <c r="J18" s="68">
        <v>19.590303572771127</v>
      </c>
      <c r="K18" s="68">
        <v>7.1567821867211281</v>
      </c>
      <c r="L18" s="68">
        <v>19.373040942991729</v>
      </c>
      <c r="M18" s="68">
        <v>7.6309729935314019</v>
      </c>
      <c r="N18" s="68">
        <v>19.438769629895798</v>
      </c>
      <c r="O18" s="68">
        <v>7.4805887781637095</v>
      </c>
      <c r="P18" s="68">
        <v>19.130900662218945</v>
      </c>
      <c r="Q18" s="68">
        <v>8.2070196545702476</v>
      </c>
      <c r="R18" s="68">
        <v>19.164999253262618</v>
      </c>
      <c r="S18" s="68">
        <v>7.2921043679285793</v>
      </c>
      <c r="T18" s="68">
        <v>19.509385176297901</v>
      </c>
      <c r="U18" s="68">
        <v>7.0862811856809396</v>
      </c>
      <c r="V18" s="68">
        <v>18.577613401820201</v>
      </c>
      <c r="W18" s="68">
        <v>6.5866299866671403</v>
      </c>
      <c r="X18" s="68">
        <v>18.770842705388599</v>
      </c>
      <c r="Y18" s="41">
        <v>7.2198440846905001</v>
      </c>
    </row>
    <row r="19" spans="1:25" x14ac:dyDescent="0.25">
      <c r="A19" s="27" t="s">
        <v>30</v>
      </c>
      <c r="B19" s="40">
        <v>23.7</v>
      </c>
      <c r="C19" s="68">
        <v>7.7</v>
      </c>
      <c r="D19" s="68">
        <v>23.101302065790584</v>
      </c>
      <c r="E19" s="68">
        <v>7.2787514070479222</v>
      </c>
      <c r="F19" s="68">
        <v>23.985240734995326</v>
      </c>
      <c r="G19" s="68">
        <v>7.6670736791806453</v>
      </c>
      <c r="H19" s="68">
        <v>23.851342461622611</v>
      </c>
      <c r="I19" s="68">
        <v>8.8581817227836801</v>
      </c>
      <c r="J19" s="68">
        <v>24.453376136733635</v>
      </c>
      <c r="K19" s="68">
        <v>8.3321962759077106</v>
      </c>
      <c r="L19" s="68">
        <v>23.973963648558005</v>
      </c>
      <c r="M19" s="68">
        <v>9.3439499233004764</v>
      </c>
      <c r="N19" s="68">
        <v>24.960294907618181</v>
      </c>
      <c r="O19" s="68">
        <v>6.5745595561056582</v>
      </c>
      <c r="P19" s="68">
        <v>25.629631416360546</v>
      </c>
      <c r="Q19" s="68">
        <v>2.7382703888205935</v>
      </c>
      <c r="R19" s="68">
        <v>27.078062895965584</v>
      </c>
      <c r="S19" s="68">
        <v>6.9179086503425697</v>
      </c>
      <c r="T19" s="68">
        <v>27.285327969630298</v>
      </c>
      <c r="U19" s="68">
        <v>7.5039801774583497</v>
      </c>
      <c r="V19" s="68">
        <v>26.4352556030803</v>
      </c>
      <c r="W19" s="68">
        <v>7.8565100325240103</v>
      </c>
      <c r="X19" s="68">
        <v>22.810069324908799</v>
      </c>
      <c r="Y19" s="41">
        <v>9.0142282095454807</v>
      </c>
    </row>
    <row r="20" spans="1:25" x14ac:dyDescent="0.25">
      <c r="A20" s="23" t="s">
        <v>5</v>
      </c>
      <c r="B20" s="40">
        <v>18.5</v>
      </c>
      <c r="C20" s="68">
        <v>6.8</v>
      </c>
      <c r="D20" s="68">
        <v>18.422422085676995</v>
      </c>
      <c r="E20" s="68">
        <v>7.6911322895314767</v>
      </c>
      <c r="F20" s="68">
        <v>17.308419362948076</v>
      </c>
      <c r="G20" s="68">
        <v>7.5363765484891818</v>
      </c>
      <c r="H20" s="68">
        <v>17.797463494825298</v>
      </c>
      <c r="I20" s="68">
        <v>8.1693273758516831</v>
      </c>
      <c r="J20" s="68">
        <v>17.820217552682582</v>
      </c>
      <c r="K20" s="68">
        <v>7.3475215904804676</v>
      </c>
      <c r="L20" s="68">
        <v>17.480376558541433</v>
      </c>
      <c r="M20" s="68">
        <v>7.9695226768890857</v>
      </c>
      <c r="N20" s="68">
        <v>17.874557458357462</v>
      </c>
      <c r="O20" s="68">
        <v>5.8504995986140189</v>
      </c>
      <c r="P20" s="68">
        <v>17.762160124915109</v>
      </c>
      <c r="Q20" s="68">
        <v>6.1017532867838229</v>
      </c>
      <c r="R20" s="68">
        <v>17.541102132890973</v>
      </c>
      <c r="S20" s="68">
        <v>5.6771379858170361</v>
      </c>
      <c r="T20" s="68">
        <v>17.6033268972641</v>
      </c>
      <c r="U20" s="68">
        <v>6.5823768627943799</v>
      </c>
      <c r="V20" s="68">
        <v>17.594004390519601</v>
      </c>
      <c r="W20" s="68">
        <v>5.6757955831118903</v>
      </c>
      <c r="X20" s="68">
        <v>17.4076151660825</v>
      </c>
      <c r="Y20" s="41">
        <v>6.6042446918775299</v>
      </c>
    </row>
    <row r="21" spans="1:25" x14ac:dyDescent="0.25">
      <c r="A21" s="24" t="s">
        <v>29</v>
      </c>
      <c r="B21" s="40">
        <v>18.3</v>
      </c>
      <c r="C21" s="68">
        <v>6.7</v>
      </c>
      <c r="D21" s="68">
        <v>18.517284091792373</v>
      </c>
      <c r="E21" s="68">
        <v>7.1579142187508715</v>
      </c>
      <c r="F21" s="68">
        <v>17.676974913357594</v>
      </c>
      <c r="G21" s="68">
        <v>6.2042381945803831</v>
      </c>
      <c r="H21" s="68">
        <v>17.572185210136283</v>
      </c>
      <c r="I21" s="68">
        <v>7.5196554695685336</v>
      </c>
      <c r="J21" s="68">
        <v>17.921461571350317</v>
      </c>
      <c r="K21" s="68">
        <v>7.098785056689926</v>
      </c>
      <c r="L21" s="68">
        <v>17.719635082716181</v>
      </c>
      <c r="M21" s="68">
        <v>7.4891547105431346</v>
      </c>
      <c r="N21" s="68">
        <v>17.610940348292587</v>
      </c>
      <c r="O21" s="68">
        <v>7.4101994793285897</v>
      </c>
      <c r="P21" s="68">
        <v>17.643412511880697</v>
      </c>
      <c r="Q21" s="68">
        <v>7.3756049438331104</v>
      </c>
      <c r="R21" s="68">
        <v>17.464241659063301</v>
      </c>
      <c r="S21" s="68">
        <v>6.0721838008741784</v>
      </c>
      <c r="T21" s="68">
        <v>17.537299313132898</v>
      </c>
      <c r="U21" s="68">
        <v>7.0176137650256996</v>
      </c>
      <c r="V21" s="68">
        <v>17.428639835298</v>
      </c>
      <c r="W21" s="68">
        <v>6.6627491518025499</v>
      </c>
      <c r="X21" s="68">
        <v>17.509112703695799</v>
      </c>
      <c r="Y21" s="41">
        <v>6.4406237567103899</v>
      </c>
    </row>
    <row r="22" spans="1:25" x14ac:dyDescent="0.25">
      <c r="A22" s="27" t="s">
        <v>30</v>
      </c>
      <c r="B22" s="40">
        <v>18.8</v>
      </c>
      <c r="C22" s="68">
        <v>7.3</v>
      </c>
      <c r="D22" s="68">
        <v>18.198933854644139</v>
      </c>
      <c r="E22" s="68">
        <v>8.0240013916876425</v>
      </c>
      <c r="F22" s="68">
        <v>15.738263674489863</v>
      </c>
      <c r="G22" s="68">
        <v>8.314696335900269</v>
      </c>
      <c r="H22" s="68">
        <v>19.287771471579095</v>
      </c>
      <c r="I22" s="68">
        <v>8.6207271411293043</v>
      </c>
      <c r="J22" s="68">
        <v>17.305171567212554</v>
      </c>
      <c r="K22" s="68">
        <v>7.6529388551112074</v>
      </c>
      <c r="L22" s="68">
        <v>16.352780996417817</v>
      </c>
      <c r="M22" s="68">
        <v>8.2612837777412462</v>
      </c>
      <c r="N22" s="68">
        <v>19.354321634517834</v>
      </c>
      <c r="O22" s="68">
        <v>5.5564294897468418</v>
      </c>
      <c r="P22" s="68">
        <v>18.572120968763819</v>
      </c>
      <c r="Q22" s="68">
        <v>5.6425509135341549</v>
      </c>
      <c r="R22" s="68">
        <v>18.013884451875228</v>
      </c>
      <c r="S22" s="68">
        <v>5.4143809737252946</v>
      </c>
      <c r="T22" s="68">
        <v>17.954519806177</v>
      </c>
      <c r="U22" s="68">
        <v>6.32930214394288</v>
      </c>
      <c r="V22" s="68">
        <v>18.529662167429201</v>
      </c>
      <c r="W22" s="68">
        <v>4.8947204205620896</v>
      </c>
      <c r="X22" s="68">
        <v>16.997061212415002</v>
      </c>
      <c r="Y22" s="41">
        <v>6.6535059762705098</v>
      </c>
    </row>
    <row r="23" spans="1:25" x14ac:dyDescent="0.25">
      <c r="A23" s="23" t="s">
        <v>6</v>
      </c>
      <c r="B23" s="40">
        <v>18</v>
      </c>
      <c r="C23" s="68">
        <v>5</v>
      </c>
      <c r="D23" s="68">
        <v>17.324212310769063</v>
      </c>
      <c r="E23" s="68">
        <v>7.9448210609033048</v>
      </c>
      <c r="F23" s="68">
        <v>16.879938096563258</v>
      </c>
      <c r="G23" s="68">
        <v>6.9610935850322369</v>
      </c>
      <c r="H23" s="68">
        <v>17.028710988250836</v>
      </c>
      <c r="I23" s="68">
        <v>7.4405565547703763</v>
      </c>
      <c r="J23" s="68">
        <v>17.298342892036132</v>
      </c>
      <c r="K23" s="68">
        <v>7.6164882489049486</v>
      </c>
      <c r="L23" s="68">
        <v>16.92585390955864</v>
      </c>
      <c r="M23" s="68">
        <v>8.1341035995787845</v>
      </c>
      <c r="N23" s="68">
        <v>16.643496819073235</v>
      </c>
      <c r="O23" s="68">
        <v>7.6040532572564619</v>
      </c>
      <c r="P23" s="68">
        <v>16.764057355463663</v>
      </c>
      <c r="Q23" s="68">
        <v>6.7540689639799956</v>
      </c>
      <c r="R23" s="68">
        <v>16.779088651996471</v>
      </c>
      <c r="S23" s="68">
        <v>7.1602905424794248</v>
      </c>
      <c r="T23" s="68">
        <v>16.470498554293801</v>
      </c>
      <c r="U23" s="68">
        <v>7.7750077569902496</v>
      </c>
      <c r="V23" s="68">
        <v>16.496955824857899</v>
      </c>
      <c r="W23" s="68">
        <v>7.6778353681243496</v>
      </c>
      <c r="X23" s="68">
        <v>17.4399845341513</v>
      </c>
      <c r="Y23" s="41">
        <v>7.1984652714887796</v>
      </c>
    </row>
    <row r="24" spans="1:25" x14ac:dyDescent="0.25">
      <c r="A24" s="24" t="s">
        <v>29</v>
      </c>
      <c r="B24" s="40">
        <v>17.899999999999999</v>
      </c>
      <c r="C24" s="68">
        <v>6.7</v>
      </c>
      <c r="D24" s="68">
        <v>17.514483184693876</v>
      </c>
      <c r="E24" s="68">
        <v>7.8636036467742914</v>
      </c>
      <c r="F24" s="68">
        <v>16.987552623648185</v>
      </c>
      <c r="G24" s="68">
        <v>6.9192341887118918</v>
      </c>
      <c r="H24" s="68">
        <v>17.013719470571978</v>
      </c>
      <c r="I24" s="68">
        <v>7.4928105145327883</v>
      </c>
      <c r="J24" s="68">
        <v>17.299139785802783</v>
      </c>
      <c r="K24" s="68">
        <v>7.6680471975420907</v>
      </c>
      <c r="L24" s="68">
        <v>16.921890257317799</v>
      </c>
      <c r="M24" s="68">
        <v>8.1581836353899302</v>
      </c>
      <c r="N24" s="68">
        <v>16.840257809983903</v>
      </c>
      <c r="O24" s="68">
        <v>7.5276745620570988</v>
      </c>
      <c r="P24" s="68">
        <v>16.75968975377349</v>
      </c>
      <c r="Q24" s="68">
        <v>7.1755782115231694</v>
      </c>
      <c r="R24" s="68">
        <v>16.874145996369435</v>
      </c>
      <c r="S24" s="68">
        <v>7.0553130059429456</v>
      </c>
      <c r="T24" s="68">
        <v>16.914389736216702</v>
      </c>
      <c r="U24" s="68">
        <v>7.7710953560260503</v>
      </c>
      <c r="V24" s="68">
        <v>16.538507936180402</v>
      </c>
      <c r="W24" s="68">
        <v>7.4550618466820104</v>
      </c>
      <c r="X24" s="68">
        <v>17.539943449380701</v>
      </c>
      <c r="Y24" s="41">
        <v>7.3042804293623904</v>
      </c>
    </row>
    <row r="25" spans="1:25" x14ac:dyDescent="0.25">
      <c r="A25" s="27" t="s">
        <v>30</v>
      </c>
      <c r="B25" s="40">
        <v>18.100000000000001</v>
      </c>
      <c r="C25" s="68">
        <v>2.8</v>
      </c>
      <c r="D25" s="68">
        <v>16.401516671004998</v>
      </c>
      <c r="E25" s="68">
        <v>8.06134040200714</v>
      </c>
      <c r="F25" s="68">
        <v>15.821763858605951</v>
      </c>
      <c r="G25" s="68">
        <v>7.3020533188010459</v>
      </c>
      <c r="H25" s="68">
        <v>17.497509122853284</v>
      </c>
      <c r="I25" s="68">
        <v>6.6843132460261634</v>
      </c>
      <c r="J25" s="68">
        <v>17.271927796563059</v>
      </c>
      <c r="K25" s="68">
        <v>7.313304377675534</v>
      </c>
      <c r="L25" s="68">
        <v>17.027563640674607</v>
      </c>
      <c r="M25" s="68">
        <v>8.040968406506444</v>
      </c>
      <c r="N25" s="68">
        <v>15.115662042228065</v>
      </c>
      <c r="O25" s="68">
        <v>8.0864030882611964</v>
      </c>
      <c r="P25" s="68">
        <v>16.870909678477279</v>
      </c>
      <c r="Q25" s="68">
        <v>6.1097576909852771</v>
      </c>
      <c r="R25" s="68">
        <v>16.084360458663788</v>
      </c>
      <c r="S25" s="68">
        <v>7.2529300708000246</v>
      </c>
      <c r="T25" s="68">
        <v>14.9561107519395</v>
      </c>
      <c r="U25" s="68">
        <v>7.8210743554847397</v>
      </c>
      <c r="V25" s="68">
        <v>15.8409804247318</v>
      </c>
      <c r="W25" s="68">
        <v>8.0810497963997694</v>
      </c>
      <c r="X25" s="68">
        <v>16.459986934008001</v>
      </c>
      <c r="Y25" s="41">
        <v>6.20581351069786</v>
      </c>
    </row>
    <row r="26" spans="1:25" x14ac:dyDescent="0.25">
      <c r="A26" s="23"/>
      <c r="B26" s="40"/>
      <c r="C26" s="68"/>
      <c r="D26" s="68"/>
      <c r="E26" s="68"/>
      <c r="F26" s="68"/>
      <c r="G26" s="68"/>
      <c r="H26" s="68"/>
      <c r="I26" s="68"/>
      <c r="J26" s="68"/>
      <c r="K26" s="68"/>
      <c r="L26" s="68"/>
      <c r="M26" s="68"/>
      <c r="N26" s="68"/>
      <c r="O26" s="68"/>
      <c r="P26" s="68"/>
      <c r="Q26" s="68"/>
      <c r="R26" s="68"/>
      <c r="S26" s="68"/>
      <c r="T26" s="68"/>
      <c r="U26" s="68"/>
      <c r="V26" s="68"/>
      <c r="W26" s="68"/>
      <c r="X26" s="68"/>
      <c r="Y26" s="41"/>
    </row>
    <row r="27" spans="1:25" x14ac:dyDescent="0.25">
      <c r="A27" s="14" t="s">
        <v>39</v>
      </c>
      <c r="B27" s="42">
        <v>19.783090439335044</v>
      </c>
      <c r="C27" s="67">
        <v>3.026086537868756</v>
      </c>
      <c r="D27" s="67">
        <v>17.511561217106998</v>
      </c>
      <c r="E27" s="67">
        <v>4.2263219949061588</v>
      </c>
      <c r="F27" s="67">
        <v>19.085359613725476</v>
      </c>
      <c r="G27" s="67">
        <v>3.6646630184370808</v>
      </c>
      <c r="H27" s="67">
        <v>19.787241113170225</v>
      </c>
      <c r="I27" s="67">
        <v>4.7833668810895107</v>
      </c>
      <c r="J27" s="67">
        <v>19.345037629673918</v>
      </c>
      <c r="K27" s="67">
        <v>4.0306615613660552</v>
      </c>
      <c r="L27" s="67">
        <v>17.453642324217146</v>
      </c>
      <c r="M27" s="67">
        <v>3.8949904625397855</v>
      </c>
      <c r="N27" s="67">
        <v>19.271343181080642</v>
      </c>
      <c r="O27" s="67">
        <v>2.9616393307531417</v>
      </c>
      <c r="P27" s="67">
        <v>19.002295407378387</v>
      </c>
      <c r="Q27" s="67">
        <v>5.4262788680892022</v>
      </c>
      <c r="R27" s="67">
        <v>20.055833042326743</v>
      </c>
      <c r="S27" s="67">
        <v>5.0415878320820058</v>
      </c>
      <c r="T27" s="67">
        <v>18.804744691436198</v>
      </c>
      <c r="U27" s="67">
        <v>7.7745666415031902</v>
      </c>
      <c r="V27" s="67">
        <v>16.859467364117599</v>
      </c>
      <c r="W27" s="67">
        <v>5.3470678756148198</v>
      </c>
      <c r="X27" s="67">
        <v>17.016116347154401</v>
      </c>
      <c r="Y27" s="43">
        <v>5.1426818124369902</v>
      </c>
    </row>
    <row r="28" spans="1:25" x14ac:dyDescent="0.25">
      <c r="A28" s="17" t="s">
        <v>22</v>
      </c>
      <c r="B28" s="40"/>
      <c r="C28" s="68"/>
      <c r="D28" s="68"/>
      <c r="E28" s="68"/>
      <c r="F28" s="68"/>
      <c r="G28" s="68"/>
      <c r="H28" s="68"/>
      <c r="I28" s="68"/>
      <c r="J28" s="68"/>
      <c r="K28" s="68"/>
      <c r="L28" s="68"/>
      <c r="M28" s="68"/>
      <c r="N28" s="68"/>
      <c r="O28" s="68"/>
      <c r="P28" s="68"/>
      <c r="Q28" s="68"/>
      <c r="R28" s="68"/>
      <c r="S28" s="68"/>
      <c r="T28" s="68"/>
      <c r="U28" s="68"/>
      <c r="V28" s="68"/>
      <c r="W28" s="68"/>
      <c r="X28" s="68"/>
      <c r="Y28" s="41"/>
    </row>
    <row r="29" spans="1:25" x14ac:dyDescent="0.25">
      <c r="A29" s="20" t="s">
        <v>23</v>
      </c>
      <c r="B29" s="40">
        <v>32.390168913031061</v>
      </c>
      <c r="C29" s="68"/>
      <c r="D29" s="68">
        <v>31.488038532760232</v>
      </c>
      <c r="E29" s="68"/>
      <c r="F29" s="68">
        <v>32.207224467042749</v>
      </c>
      <c r="G29" s="68"/>
      <c r="H29" s="68">
        <v>30.583225411729348</v>
      </c>
      <c r="I29" s="68">
        <v>0</v>
      </c>
      <c r="J29" s="68">
        <v>30.097001671709382</v>
      </c>
      <c r="K29" s="68"/>
      <c r="L29" s="68">
        <v>30.934742325515565</v>
      </c>
      <c r="M29" s="68"/>
      <c r="N29" s="68">
        <v>36.820234253164202</v>
      </c>
      <c r="O29" s="68"/>
      <c r="P29" s="68">
        <v>37.713544074030935</v>
      </c>
      <c r="Q29" s="68"/>
      <c r="R29" s="68">
        <v>33.923604352704139</v>
      </c>
      <c r="S29" s="68"/>
      <c r="T29" s="68">
        <v>33.420641048253501</v>
      </c>
      <c r="U29" s="68"/>
      <c r="V29" s="68">
        <v>32.552065781026201</v>
      </c>
      <c r="W29" s="68"/>
      <c r="X29" s="68">
        <v>32.214101604065696</v>
      </c>
      <c r="Y29" s="41"/>
    </row>
    <row r="30" spans="1:25" x14ac:dyDescent="0.25">
      <c r="A30" s="20" t="s">
        <v>24</v>
      </c>
      <c r="B30" s="40">
        <v>18.250569589229748</v>
      </c>
      <c r="C30" s="68"/>
      <c r="D30" s="68">
        <v>19.281389832918496</v>
      </c>
      <c r="E30" s="68"/>
      <c r="F30" s="68">
        <v>21.893020142728112</v>
      </c>
      <c r="G30" s="68"/>
      <c r="H30" s="68">
        <v>23.973935267561981</v>
      </c>
      <c r="I30" s="68"/>
      <c r="J30" s="68">
        <v>24.2308071706831</v>
      </c>
      <c r="K30" s="68"/>
      <c r="L30" s="68">
        <v>20.897499482672121</v>
      </c>
      <c r="M30" s="68"/>
      <c r="N30" s="68">
        <v>22.411768207713664</v>
      </c>
      <c r="O30" s="68"/>
      <c r="P30" s="68">
        <v>21.468033980901865</v>
      </c>
      <c r="Q30" s="68"/>
      <c r="R30" s="68">
        <v>19.182660822137631</v>
      </c>
      <c r="S30" s="68"/>
      <c r="T30" s="68">
        <v>18.683561358532</v>
      </c>
      <c r="U30" s="68"/>
      <c r="V30" s="68">
        <v>18.029173630398201</v>
      </c>
      <c r="W30" s="68"/>
      <c r="X30" s="68">
        <v>16.428230816235502</v>
      </c>
      <c r="Y30" s="41"/>
    </row>
    <row r="31" spans="1:25" x14ac:dyDescent="0.25">
      <c r="A31" s="20" t="s">
        <v>25</v>
      </c>
      <c r="B31" s="40">
        <v>18.58790324064427</v>
      </c>
      <c r="C31" s="68"/>
      <c r="D31" s="68">
        <v>19.203473118009672</v>
      </c>
      <c r="E31" s="68"/>
      <c r="F31" s="68">
        <v>18.04518811001795</v>
      </c>
      <c r="G31" s="68"/>
      <c r="H31" s="68">
        <v>18.415565842023575</v>
      </c>
      <c r="I31" s="68"/>
      <c r="J31" s="68">
        <v>19.201970725992432</v>
      </c>
      <c r="K31" s="68">
        <v>0</v>
      </c>
      <c r="L31" s="68">
        <v>18.223842274020701</v>
      </c>
      <c r="M31" s="68">
        <v>0</v>
      </c>
      <c r="N31" s="68">
        <v>18.000570351182859</v>
      </c>
      <c r="O31" s="68">
        <v>0</v>
      </c>
      <c r="P31" s="68">
        <v>19.428597207323076</v>
      </c>
      <c r="Q31" s="68">
        <v>0</v>
      </c>
      <c r="R31" s="68">
        <v>18.298562699805423</v>
      </c>
      <c r="S31" s="68">
        <v>0</v>
      </c>
      <c r="T31" s="68">
        <v>18.811404646695799</v>
      </c>
      <c r="U31" s="68">
        <v>0</v>
      </c>
      <c r="V31" s="68">
        <v>17.852411171947001</v>
      </c>
      <c r="W31" s="68">
        <v>0</v>
      </c>
      <c r="X31" s="68">
        <v>20.230180043256698</v>
      </c>
      <c r="Y31" s="41">
        <v>0</v>
      </c>
    </row>
    <row r="32" spans="1:25" x14ac:dyDescent="0.25">
      <c r="A32" s="20" t="s">
        <v>26</v>
      </c>
      <c r="B32" s="40">
        <v>19.453422006376787</v>
      </c>
      <c r="C32" s="68">
        <v>6.4366653957572941</v>
      </c>
      <c r="D32" s="68">
        <v>15.145663198476669</v>
      </c>
      <c r="E32" s="68">
        <v>7.3256353818508861</v>
      </c>
      <c r="F32" s="68">
        <v>18.207720142900108</v>
      </c>
      <c r="G32" s="68">
        <v>5.8730412690563751</v>
      </c>
      <c r="H32" s="68">
        <v>19.949065099413261</v>
      </c>
      <c r="I32" s="68">
        <v>5.9049588651290872</v>
      </c>
      <c r="J32" s="68">
        <v>18.469107327583956</v>
      </c>
      <c r="K32" s="68">
        <v>6.5541133715819182</v>
      </c>
      <c r="L32" s="68">
        <v>15.044440539280556</v>
      </c>
      <c r="M32" s="68">
        <v>6.6021218857241681</v>
      </c>
      <c r="N32" s="68">
        <v>19.137057113500699</v>
      </c>
      <c r="O32" s="68">
        <v>5.930169199174065</v>
      </c>
      <c r="P32" s="68">
        <v>18.397266210426107</v>
      </c>
      <c r="Q32" s="68">
        <v>3.1186387437080194</v>
      </c>
      <c r="R32" s="68">
        <v>20.916243972410324</v>
      </c>
      <c r="S32" s="68">
        <v>5.1204033707968586</v>
      </c>
      <c r="T32" s="68">
        <v>19.264946482499202</v>
      </c>
      <c r="U32" s="68">
        <v>8.0864634496362999</v>
      </c>
      <c r="V32" s="68">
        <v>15.9301305510447</v>
      </c>
      <c r="W32" s="68">
        <v>6.5793292489046502</v>
      </c>
      <c r="X32" s="68">
        <v>15.810116491524701</v>
      </c>
      <c r="Y32" s="41">
        <v>3.8584308930343698</v>
      </c>
    </row>
    <row r="33" spans="1:25" x14ac:dyDescent="0.25">
      <c r="A33" s="20" t="s">
        <v>27</v>
      </c>
      <c r="B33" s="40">
        <v>20.562248724056602</v>
      </c>
      <c r="C33" s="68">
        <v>4.1900545915875647</v>
      </c>
      <c r="D33" s="68">
        <v>20.092750195609078</v>
      </c>
      <c r="E33" s="68">
        <v>6.3378539728969834</v>
      </c>
      <c r="F33" s="68">
        <v>20.417880148164677</v>
      </c>
      <c r="G33" s="68">
        <v>5.0825054318981149</v>
      </c>
      <c r="H33" s="68">
        <v>20.058766848637909</v>
      </c>
      <c r="I33" s="68">
        <v>6.8145406702658153</v>
      </c>
      <c r="J33" s="68">
        <v>20.257397721910522</v>
      </c>
      <c r="K33" s="68">
        <v>5.9422625594153224</v>
      </c>
      <c r="L33" s="68">
        <v>19.967992513336895</v>
      </c>
      <c r="M33" s="68">
        <v>5.5934558001720864</v>
      </c>
      <c r="N33" s="68">
        <v>19.689130456215572</v>
      </c>
      <c r="O33" s="68">
        <v>3.6831958102561613</v>
      </c>
      <c r="P33" s="68">
        <v>19.341257605122181</v>
      </c>
      <c r="Q33" s="68">
        <v>6.510166252030837</v>
      </c>
      <c r="R33" s="68">
        <v>19.758483820539617</v>
      </c>
      <c r="S33" s="68">
        <v>5.2530068497242883</v>
      </c>
      <c r="T33" s="68">
        <v>18.147658152766301</v>
      </c>
      <c r="U33" s="68">
        <v>7.8778310063219603</v>
      </c>
      <c r="V33" s="68">
        <v>17.5720776687578</v>
      </c>
      <c r="W33" s="68">
        <v>5.0527404541276102</v>
      </c>
      <c r="X33" s="68">
        <v>17.3651939630317</v>
      </c>
      <c r="Y33" s="41">
        <v>5.4887065975012401</v>
      </c>
    </row>
    <row r="34" spans="1:25" x14ac:dyDescent="0.25">
      <c r="A34" s="20"/>
      <c r="B34" s="40"/>
      <c r="C34" s="68"/>
      <c r="D34" s="68"/>
      <c r="E34" s="68"/>
      <c r="F34" s="68"/>
      <c r="G34" s="68"/>
      <c r="H34" s="68"/>
      <c r="I34" s="68"/>
      <c r="J34" s="68"/>
      <c r="K34" s="68"/>
      <c r="L34" s="68"/>
      <c r="M34" s="68"/>
      <c r="N34" s="68"/>
      <c r="O34" s="68"/>
      <c r="P34" s="68"/>
      <c r="Q34" s="68"/>
      <c r="R34" s="68"/>
      <c r="S34" s="68"/>
      <c r="T34" s="68"/>
      <c r="U34" s="68"/>
      <c r="V34" s="68"/>
      <c r="W34" s="68"/>
      <c r="X34" s="68"/>
      <c r="Y34" s="41"/>
    </row>
    <row r="35" spans="1:25" x14ac:dyDescent="0.25">
      <c r="A35" s="17" t="s">
        <v>31</v>
      </c>
      <c r="B35" s="40"/>
      <c r="C35" s="68"/>
      <c r="D35" s="68"/>
      <c r="E35" s="68"/>
      <c r="F35" s="68"/>
      <c r="G35" s="68"/>
      <c r="H35" s="68"/>
      <c r="I35" s="68"/>
      <c r="J35" s="68"/>
      <c r="K35" s="68"/>
      <c r="L35" s="68"/>
      <c r="M35" s="68"/>
      <c r="N35" s="68"/>
      <c r="O35" s="68"/>
      <c r="P35" s="68"/>
      <c r="Q35" s="68"/>
      <c r="R35" s="68"/>
      <c r="S35" s="68"/>
      <c r="T35" s="68"/>
      <c r="U35" s="68"/>
      <c r="V35" s="68"/>
      <c r="W35" s="68"/>
      <c r="X35" s="68"/>
      <c r="Y35" s="41"/>
    </row>
    <row r="36" spans="1:25" x14ac:dyDescent="0.25">
      <c r="A36" s="14" t="s">
        <v>40</v>
      </c>
      <c r="B36" s="42">
        <v>11.1</v>
      </c>
      <c r="C36" s="67"/>
      <c r="D36" s="67">
        <v>10.722655681356869</v>
      </c>
      <c r="E36" s="67"/>
      <c r="F36" s="67">
        <v>10.905468217024598</v>
      </c>
      <c r="G36" s="67"/>
      <c r="H36" s="67">
        <v>11.198433675567211</v>
      </c>
      <c r="I36" s="67"/>
      <c r="J36" s="67">
        <v>11.459592628496386</v>
      </c>
      <c r="K36" s="67"/>
      <c r="L36" s="67">
        <v>11.243501656261204</v>
      </c>
      <c r="M36" s="67"/>
      <c r="N36" s="67">
        <v>11.147854220813418</v>
      </c>
      <c r="O36" s="67"/>
      <c r="P36" s="67">
        <v>10.843571975808066</v>
      </c>
      <c r="Q36" s="67"/>
      <c r="R36" s="67">
        <v>10.786539572791311</v>
      </c>
      <c r="S36" s="67"/>
      <c r="T36" s="67">
        <v>10.3268024939048</v>
      </c>
      <c r="U36" s="67"/>
      <c r="V36" s="67">
        <v>10.353114860436399</v>
      </c>
      <c r="W36" s="67"/>
      <c r="X36" s="67">
        <v>10.876661716821699</v>
      </c>
      <c r="Y36" s="43"/>
    </row>
    <row r="37" spans="1:25" x14ac:dyDescent="0.25">
      <c r="A37" s="24" t="s">
        <v>29</v>
      </c>
      <c r="B37" s="40">
        <v>4.9000000000000004</v>
      </c>
      <c r="C37" s="68"/>
      <c r="D37" s="68">
        <v>3.8</v>
      </c>
      <c r="E37" s="68"/>
      <c r="F37" s="68">
        <v>19.650098406954356</v>
      </c>
      <c r="G37" s="68"/>
      <c r="H37" s="68">
        <v>8.7429202969425805</v>
      </c>
      <c r="I37" s="68"/>
      <c r="J37" s="68">
        <v>17.500832138555396</v>
      </c>
      <c r="K37" s="68"/>
      <c r="L37" s="68">
        <v>8.3768558010833747</v>
      </c>
      <c r="M37" s="68"/>
      <c r="N37" s="68">
        <v>2.6706999078268385</v>
      </c>
      <c r="O37" s="68"/>
      <c r="P37" s="68">
        <v>5.6528990620362149</v>
      </c>
      <c r="Q37" s="68"/>
      <c r="R37" s="68">
        <v>6.1928657088987462</v>
      </c>
      <c r="S37" s="68"/>
      <c r="T37" s="68">
        <v>11.859913308388499</v>
      </c>
      <c r="U37" s="68"/>
      <c r="V37" s="68">
        <v>11.339966696102501</v>
      </c>
      <c r="W37" s="68"/>
      <c r="X37" s="68">
        <v>5.80850642856847</v>
      </c>
      <c r="Y37" s="41"/>
    </row>
    <row r="38" spans="1:25" x14ac:dyDescent="0.25">
      <c r="A38" s="27" t="s">
        <v>30</v>
      </c>
      <c r="B38" s="40">
        <v>11.1</v>
      </c>
      <c r="C38" s="68"/>
      <c r="D38" s="68">
        <v>10.722671673382578</v>
      </c>
      <c r="E38" s="68"/>
      <c r="F38" s="68">
        <v>10.903283810824925</v>
      </c>
      <c r="G38" s="68"/>
      <c r="H38" s="68">
        <v>11.198827833681641</v>
      </c>
      <c r="I38" s="68"/>
      <c r="J38" s="68">
        <v>11.458991044299413</v>
      </c>
      <c r="K38" s="68"/>
      <c r="L38" s="68">
        <v>11.243913448295475</v>
      </c>
      <c r="M38" s="68"/>
      <c r="N38" s="68">
        <v>11.148593621494481</v>
      </c>
      <c r="O38" s="68"/>
      <c r="P38" s="68">
        <v>10.844049173745235</v>
      </c>
      <c r="Q38" s="68"/>
      <c r="R38" s="68">
        <v>10.786909472087368</v>
      </c>
      <c r="S38" s="68"/>
      <c r="T38" s="68">
        <v>10.326596166103499</v>
      </c>
      <c r="U38" s="68"/>
      <c r="V38" s="68">
        <v>10.3528598739976</v>
      </c>
      <c r="W38" s="68"/>
      <c r="X38" s="68">
        <v>10.877828848604</v>
      </c>
      <c r="Y38" s="41"/>
    </row>
    <row r="39" spans="1:25" x14ac:dyDescent="0.25">
      <c r="A39" s="14" t="s">
        <v>41</v>
      </c>
      <c r="B39" s="42">
        <v>20.100000000000001</v>
      </c>
      <c r="C39" s="67">
        <v>3.0260357100950515</v>
      </c>
      <c r="D39" s="67">
        <v>17.436694998946276</v>
      </c>
      <c r="E39" s="67">
        <v>4.2262781739353432</v>
      </c>
      <c r="F39" s="67">
        <v>19.150665832370937</v>
      </c>
      <c r="G39" s="67">
        <v>3.6646349316106077</v>
      </c>
      <c r="H39" s="67">
        <v>20.289507829507592</v>
      </c>
      <c r="I39" s="67">
        <v>4.7833283106702114</v>
      </c>
      <c r="J39" s="67">
        <v>19.57798162426289</v>
      </c>
      <c r="K39" s="67">
        <v>4.0305952474719691</v>
      </c>
      <c r="L39" s="67">
        <v>17.386807836029053</v>
      </c>
      <c r="M39" s="67">
        <v>3.8948967307818374</v>
      </c>
      <c r="N39" s="67">
        <v>19.699148063004909</v>
      </c>
      <c r="O39" s="67">
        <v>2.9615755647278821</v>
      </c>
      <c r="P39" s="67">
        <v>19.701114422571855</v>
      </c>
      <c r="Q39" s="67">
        <v>5.4262243778889898</v>
      </c>
      <c r="R39" s="67">
        <v>20.612215941254934</v>
      </c>
      <c r="S39" s="67">
        <v>5.3174597338451663</v>
      </c>
      <c r="T39" s="67">
        <v>19.737397986991201</v>
      </c>
      <c r="U39" s="67">
        <v>7.7745362940543297</v>
      </c>
      <c r="V39" s="67">
        <v>17.5903318718774</v>
      </c>
      <c r="W39" s="67">
        <v>5.3470190894468299</v>
      </c>
      <c r="X39" s="67">
        <v>17.8109677326743</v>
      </c>
      <c r="Y39" s="43">
        <v>5.1426480305543896</v>
      </c>
    </row>
    <row r="40" spans="1:25" x14ac:dyDescent="0.25">
      <c r="A40" s="24" t="s">
        <v>29</v>
      </c>
      <c r="B40" s="40">
        <v>17.778879847257297</v>
      </c>
      <c r="C40" s="68"/>
      <c r="D40" s="68">
        <v>18.33344679336496</v>
      </c>
      <c r="E40" s="68"/>
      <c r="F40" s="68">
        <v>17.359984247702446</v>
      </c>
      <c r="G40" s="68"/>
      <c r="H40" s="68">
        <v>17.87930809082383</v>
      </c>
      <c r="I40" s="68"/>
      <c r="J40" s="68">
        <v>18.436382019079609</v>
      </c>
      <c r="K40" s="68">
        <v>0</v>
      </c>
      <c r="L40" s="68">
        <v>17.274983851517554</v>
      </c>
      <c r="M40" s="68">
        <v>0</v>
      </c>
      <c r="N40" s="68">
        <v>18.156474494968471</v>
      </c>
      <c r="O40" s="68">
        <v>0</v>
      </c>
      <c r="P40" s="68">
        <v>19.468895850749</v>
      </c>
      <c r="Q40" s="68">
        <v>0</v>
      </c>
      <c r="R40" s="68">
        <v>18.283925667726614</v>
      </c>
      <c r="S40" s="68">
        <v>0</v>
      </c>
      <c r="T40" s="68">
        <v>18.806666973458501</v>
      </c>
      <c r="U40" s="68">
        <v>0</v>
      </c>
      <c r="V40" s="68">
        <v>17.8756488620533</v>
      </c>
      <c r="W40" s="68">
        <v>0</v>
      </c>
      <c r="X40" s="68">
        <v>19.922447332982902</v>
      </c>
      <c r="Y40" s="41"/>
    </row>
    <row r="41" spans="1:25" x14ac:dyDescent="0.25">
      <c r="A41" s="27" t="s">
        <v>30</v>
      </c>
      <c r="B41" s="40">
        <v>20.702811962858732</v>
      </c>
      <c r="C41" s="68">
        <v>4.7791629256630159</v>
      </c>
      <c r="D41" s="68">
        <v>17.27583324700861</v>
      </c>
      <c r="E41" s="68">
        <v>6.4049922332802751</v>
      </c>
      <c r="F41" s="68">
        <v>19.616908267244174</v>
      </c>
      <c r="G41" s="68">
        <v>5.4702443543104184</v>
      </c>
      <c r="H41" s="68">
        <v>20.960884120238777</v>
      </c>
      <c r="I41" s="68">
        <v>6.2964422249784642</v>
      </c>
      <c r="J41" s="68">
        <v>19.876373729789162</v>
      </c>
      <c r="K41" s="68">
        <v>5.6441196063788688</v>
      </c>
      <c r="L41" s="68">
        <v>17.413233375009721</v>
      </c>
      <c r="M41" s="68">
        <v>5.6391150734048692</v>
      </c>
      <c r="N41" s="68">
        <v>20.104430974536395</v>
      </c>
      <c r="O41" s="68">
        <v>4.1314399727852189</v>
      </c>
      <c r="P41" s="68">
        <v>19.754335300432754</v>
      </c>
      <c r="Q41" s="68">
        <v>6.0426824864067825</v>
      </c>
      <c r="R41" s="68">
        <v>21.242858479292959</v>
      </c>
      <c r="S41" s="68">
        <v>5.5194064407093979</v>
      </c>
      <c r="T41" s="68">
        <v>19.969799927537601</v>
      </c>
      <c r="U41" s="68">
        <v>7.7850229858029101</v>
      </c>
      <c r="V41" s="68">
        <v>17.526554823763099</v>
      </c>
      <c r="W41" s="68">
        <v>5.3470190894468299</v>
      </c>
      <c r="X41" s="68">
        <v>17.384788345148198</v>
      </c>
      <c r="Y41" s="41">
        <v>5.1426480305543896</v>
      </c>
    </row>
    <row r="42" spans="1:25" x14ac:dyDescent="0.25">
      <c r="A42" s="34" t="s">
        <v>42</v>
      </c>
      <c r="B42" s="44">
        <v>29</v>
      </c>
      <c r="C42" s="70">
        <v>23.999988266990496</v>
      </c>
      <c r="D42" s="70">
        <v>30.006236590966687</v>
      </c>
      <c r="E42" s="70">
        <v>24</v>
      </c>
      <c r="F42" s="70">
        <v>29.053215480423816</v>
      </c>
      <c r="G42" s="70">
        <v>24</v>
      </c>
      <c r="H42" s="70">
        <v>26.413800204668526</v>
      </c>
      <c r="I42" s="70">
        <v>24</v>
      </c>
      <c r="J42" s="70">
        <v>27.508878846209726</v>
      </c>
      <c r="K42" s="70">
        <v>24</v>
      </c>
      <c r="L42" s="70">
        <v>27.973256631854227</v>
      </c>
      <c r="M42" s="70">
        <v>23.999999999999996</v>
      </c>
      <c r="N42" s="70">
        <v>29.150666290821899</v>
      </c>
      <c r="O42" s="70">
        <v>24</v>
      </c>
      <c r="P42" s="70">
        <v>30.071727792526943</v>
      </c>
      <c r="Q42" s="70">
        <v>24</v>
      </c>
      <c r="R42" s="70">
        <v>30.15338196068938</v>
      </c>
      <c r="S42" s="70">
        <v>8.3048313272679388E-4</v>
      </c>
      <c r="T42" s="70">
        <v>25.8572645981105</v>
      </c>
      <c r="U42" s="70">
        <v>24</v>
      </c>
      <c r="V42" s="70">
        <v>23.8270020591108</v>
      </c>
      <c r="W42" s="70">
        <v>24</v>
      </c>
      <c r="X42" s="70">
        <v>21.925684586953601</v>
      </c>
      <c r="Y42" s="45">
        <v>24</v>
      </c>
    </row>
  </sheetData>
  <mergeCells count="12">
    <mergeCell ref="X4:Y4"/>
    <mergeCell ref="T4:U4"/>
    <mergeCell ref="R4:S4"/>
    <mergeCell ref="P4:Q4"/>
    <mergeCell ref="N4:O4"/>
    <mergeCell ref="V4:W4"/>
    <mergeCell ref="L4:M4"/>
    <mergeCell ref="B4:C4"/>
    <mergeCell ref="D4:E4"/>
    <mergeCell ref="F4:G4"/>
    <mergeCell ref="H4:I4"/>
    <mergeCell ref="J4:K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34"/>
  <sheetViews>
    <sheetView showGridLines="0" tabSelected="1" zoomScale="80" zoomScaleNormal="80" workbookViewId="0">
      <pane xSplit="1" ySplit="6" topLeftCell="AD7" activePane="bottomRight" state="frozen"/>
      <selection pane="topRight" activeCell="B1" sqref="B1"/>
      <selection pane="bottomLeft" activeCell="A7" sqref="A7"/>
      <selection pane="bottomRight" activeCell="AR22" sqref="AR22"/>
    </sheetView>
  </sheetViews>
  <sheetFormatPr defaultColWidth="8.85546875" defaultRowHeight="15.75" x14ac:dyDescent="0.25"/>
  <cols>
    <col min="1" max="1" width="63.5703125" style="3" customWidth="1"/>
    <col min="2" max="2" width="14.7109375" style="3" customWidth="1"/>
    <col min="3" max="4" width="18.140625" style="3" customWidth="1"/>
    <col min="5" max="5" width="14.7109375" style="3" customWidth="1"/>
    <col min="6" max="7" width="18.140625" style="3" customWidth="1"/>
    <col min="8" max="8" width="16" style="3" customWidth="1"/>
    <col min="9" max="10" width="18.140625" style="3" customWidth="1"/>
    <col min="11" max="11" width="16" style="3" customWidth="1"/>
    <col min="12" max="13" width="18.140625" style="3" customWidth="1"/>
    <col min="14" max="14" width="16" style="3" customWidth="1"/>
    <col min="15" max="16" width="18.140625" style="3" customWidth="1"/>
    <col min="17" max="17" width="16" style="3" customWidth="1"/>
    <col min="18" max="19" width="18.140625" style="3" customWidth="1"/>
    <col min="20" max="20" width="16" style="3" customWidth="1"/>
    <col min="21" max="22" width="18.140625" style="3" customWidth="1"/>
    <col min="23" max="23" width="16" style="3" customWidth="1"/>
    <col min="24" max="25" width="18.140625" style="3" customWidth="1"/>
    <col min="26" max="26" width="16" style="3" customWidth="1"/>
    <col min="27" max="28" width="18.140625" style="3" customWidth="1"/>
    <col min="29" max="29" width="16" style="3" customWidth="1"/>
    <col min="30" max="31" width="18.140625" style="3" customWidth="1"/>
    <col min="32" max="32" width="16" style="3" customWidth="1"/>
    <col min="33" max="37" width="18.140625" style="3" customWidth="1"/>
    <col min="38" max="38" width="16" style="3" customWidth="1"/>
    <col min="39" max="40" width="18.140625" style="3" customWidth="1"/>
    <col min="41" max="16384" width="8.85546875" style="3"/>
  </cols>
  <sheetData>
    <row r="1" spans="1:46" ht="18" x14ac:dyDescent="0.25">
      <c r="A1" s="1" t="s">
        <v>10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</row>
    <row r="2" spans="1:46" x14ac:dyDescent="0.25">
      <c r="A2" s="4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</row>
    <row r="3" spans="1:46" x14ac:dyDescent="0.25">
      <c r="A3" s="5" t="s">
        <v>3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</row>
    <row r="4" spans="1:46" ht="15.6" customHeight="1" x14ac:dyDescent="0.25">
      <c r="A4" s="6"/>
      <c r="B4" s="81" t="s">
        <v>12</v>
      </c>
      <c r="C4" s="82"/>
      <c r="D4" s="83"/>
      <c r="E4" s="81">
        <v>45323</v>
      </c>
      <c r="F4" s="82"/>
      <c r="G4" s="83"/>
      <c r="H4" s="81">
        <v>45352</v>
      </c>
      <c r="I4" s="82"/>
      <c r="J4" s="83"/>
      <c r="K4" s="81">
        <v>45383</v>
      </c>
      <c r="L4" s="82"/>
      <c r="M4" s="83"/>
      <c r="N4" s="81">
        <v>45413</v>
      </c>
      <c r="O4" s="82"/>
      <c r="P4" s="83"/>
      <c r="Q4" s="81">
        <v>45444</v>
      </c>
      <c r="R4" s="82"/>
      <c r="S4" s="83"/>
      <c r="T4" s="81">
        <v>45474</v>
      </c>
      <c r="U4" s="82"/>
      <c r="V4" s="83"/>
      <c r="W4" s="81">
        <v>45505</v>
      </c>
      <c r="X4" s="82"/>
      <c r="Y4" s="83"/>
      <c r="Z4" s="81">
        <v>45536</v>
      </c>
      <c r="AA4" s="82"/>
      <c r="AB4" s="83"/>
      <c r="AC4" s="81">
        <v>45566</v>
      </c>
      <c r="AD4" s="82"/>
      <c r="AE4" s="83"/>
      <c r="AF4" s="81">
        <v>45597</v>
      </c>
      <c r="AG4" s="82"/>
      <c r="AH4" s="83"/>
      <c r="AI4" s="81">
        <v>45627</v>
      </c>
      <c r="AJ4" s="82"/>
      <c r="AK4" s="83"/>
      <c r="AL4" s="81" t="s">
        <v>69</v>
      </c>
      <c r="AM4" s="82"/>
      <c r="AN4" s="83"/>
    </row>
    <row r="5" spans="1:46" ht="15.6" customHeight="1" x14ac:dyDescent="0.25">
      <c r="A5" s="46"/>
      <c r="B5" s="76" t="s">
        <v>45</v>
      </c>
      <c r="C5" s="78" t="s">
        <v>43</v>
      </c>
      <c r="D5" s="79"/>
      <c r="E5" s="76" t="s">
        <v>45</v>
      </c>
      <c r="F5" s="78" t="s">
        <v>43</v>
      </c>
      <c r="G5" s="79"/>
      <c r="H5" s="76" t="s">
        <v>45</v>
      </c>
      <c r="I5" s="78" t="s">
        <v>43</v>
      </c>
      <c r="J5" s="79"/>
      <c r="K5" s="76" t="s">
        <v>45</v>
      </c>
      <c r="L5" s="78" t="s">
        <v>43</v>
      </c>
      <c r="M5" s="79"/>
      <c r="N5" s="76" t="s">
        <v>45</v>
      </c>
      <c r="O5" s="78" t="s">
        <v>43</v>
      </c>
      <c r="P5" s="79"/>
      <c r="Q5" s="76" t="s">
        <v>45</v>
      </c>
      <c r="R5" s="78" t="s">
        <v>43</v>
      </c>
      <c r="S5" s="79"/>
      <c r="T5" s="76" t="s">
        <v>45</v>
      </c>
      <c r="U5" s="78" t="s">
        <v>43</v>
      </c>
      <c r="V5" s="79"/>
      <c r="W5" s="76" t="s">
        <v>45</v>
      </c>
      <c r="X5" s="78" t="s">
        <v>43</v>
      </c>
      <c r="Y5" s="79"/>
      <c r="Z5" s="76" t="s">
        <v>45</v>
      </c>
      <c r="AA5" s="78" t="s">
        <v>43</v>
      </c>
      <c r="AB5" s="79"/>
      <c r="AC5" s="76" t="s">
        <v>45</v>
      </c>
      <c r="AD5" s="78" t="s">
        <v>43</v>
      </c>
      <c r="AE5" s="79"/>
      <c r="AF5" s="76" t="s">
        <v>45</v>
      </c>
      <c r="AG5" s="78" t="s">
        <v>43</v>
      </c>
      <c r="AH5" s="79"/>
      <c r="AI5" s="76" t="s">
        <v>45</v>
      </c>
      <c r="AJ5" s="78" t="s">
        <v>43</v>
      </c>
      <c r="AK5" s="79"/>
      <c r="AL5" s="76" t="s">
        <v>45</v>
      </c>
      <c r="AM5" s="78" t="s">
        <v>43</v>
      </c>
      <c r="AN5" s="79"/>
    </row>
    <row r="6" spans="1:46" ht="47.25" customHeight="1" x14ac:dyDescent="0.25">
      <c r="A6" s="7"/>
      <c r="B6" s="77"/>
      <c r="C6" s="8" t="s">
        <v>0</v>
      </c>
      <c r="D6" s="8" t="s">
        <v>1</v>
      </c>
      <c r="E6" s="77"/>
      <c r="F6" s="8" t="s">
        <v>0</v>
      </c>
      <c r="G6" s="8" t="s">
        <v>1</v>
      </c>
      <c r="H6" s="77"/>
      <c r="I6" s="8" t="s">
        <v>0</v>
      </c>
      <c r="J6" s="8" t="s">
        <v>1</v>
      </c>
      <c r="K6" s="77"/>
      <c r="L6" s="8" t="s">
        <v>0</v>
      </c>
      <c r="M6" s="8" t="s">
        <v>1</v>
      </c>
      <c r="N6" s="77"/>
      <c r="O6" s="8" t="s">
        <v>0</v>
      </c>
      <c r="P6" s="8" t="s">
        <v>1</v>
      </c>
      <c r="Q6" s="77"/>
      <c r="R6" s="8" t="s">
        <v>0</v>
      </c>
      <c r="S6" s="8" t="s">
        <v>1</v>
      </c>
      <c r="T6" s="77"/>
      <c r="U6" s="8" t="s">
        <v>0</v>
      </c>
      <c r="V6" s="8" t="s">
        <v>1</v>
      </c>
      <c r="W6" s="77"/>
      <c r="X6" s="8" t="s">
        <v>0</v>
      </c>
      <c r="Y6" s="8" t="s">
        <v>1</v>
      </c>
      <c r="Z6" s="77"/>
      <c r="AA6" s="8" t="s">
        <v>0</v>
      </c>
      <c r="AB6" s="8" t="s">
        <v>1</v>
      </c>
      <c r="AC6" s="77"/>
      <c r="AD6" s="8" t="s">
        <v>0</v>
      </c>
      <c r="AE6" s="8" t="s">
        <v>1</v>
      </c>
      <c r="AF6" s="77"/>
      <c r="AG6" s="8" t="s">
        <v>0</v>
      </c>
      <c r="AH6" s="8" t="s">
        <v>1</v>
      </c>
      <c r="AI6" s="77"/>
      <c r="AJ6" s="8" t="s">
        <v>0</v>
      </c>
      <c r="AK6" s="8" t="s">
        <v>1</v>
      </c>
      <c r="AL6" s="77"/>
      <c r="AM6" s="8" t="s">
        <v>0</v>
      </c>
      <c r="AN6" s="8" t="s">
        <v>1</v>
      </c>
    </row>
    <row r="7" spans="1:46" ht="21.75" customHeight="1" x14ac:dyDescent="0.25">
      <c r="A7" s="9" t="s">
        <v>46</v>
      </c>
      <c r="B7" s="10">
        <v>29803996.208278056</v>
      </c>
      <c r="C7" s="47">
        <v>26835386.522087939</v>
      </c>
      <c r="D7" s="47">
        <v>2968609.6861901199</v>
      </c>
      <c r="E7" s="47">
        <v>29700427.052808478</v>
      </c>
      <c r="F7" s="47">
        <v>26815991.497771442</v>
      </c>
      <c r="G7" s="47">
        <v>2884435.5550370398</v>
      </c>
      <c r="H7" s="47">
        <v>30336174.845988039</v>
      </c>
      <c r="I7" s="47">
        <v>27335591.05670917</v>
      </c>
      <c r="J7" s="47">
        <v>3000583.7892788695</v>
      </c>
      <c r="K7" s="47">
        <v>30595127.074561615</v>
      </c>
      <c r="L7" s="47">
        <v>27564229.279879753</v>
      </c>
      <c r="M7" s="47">
        <v>3030897.7946818606</v>
      </c>
      <c r="N7" s="47">
        <v>30867303.346928269</v>
      </c>
      <c r="O7" s="47">
        <v>27859858.990782421</v>
      </c>
      <c r="P7" s="47">
        <v>3007444.3561458485</v>
      </c>
      <c r="Q7" s="47">
        <v>31194372.168948919</v>
      </c>
      <c r="R7" s="47">
        <v>28153295.682027388</v>
      </c>
      <c r="S7" s="47">
        <v>3041076.4869215293</v>
      </c>
      <c r="T7" s="47">
        <v>31873346.302955896</v>
      </c>
      <c r="U7" s="47">
        <v>28546880.835729893</v>
      </c>
      <c r="V7" s="47">
        <v>3326465.4672259986</v>
      </c>
      <c r="W7" s="47">
        <v>32295572.744785257</v>
      </c>
      <c r="X7" s="47">
        <v>28938092.128380768</v>
      </c>
      <c r="Y7" s="47">
        <v>3357480.616404485</v>
      </c>
      <c r="Z7" s="47">
        <v>32922370.013200477</v>
      </c>
      <c r="AA7" s="47">
        <v>29422818.204593159</v>
      </c>
      <c r="AB7" s="47">
        <v>3499551.8086073194</v>
      </c>
      <c r="AC7" s="47">
        <v>33572824.081317633</v>
      </c>
      <c r="AD7" s="47">
        <v>29749026.016655531</v>
      </c>
      <c r="AE7" s="47">
        <v>3823798.0646621012</v>
      </c>
      <c r="AF7" s="47">
        <v>34006372.765588298</v>
      </c>
      <c r="AG7" s="47">
        <v>30101769.408385601</v>
      </c>
      <c r="AH7" s="47">
        <v>3904603.3572027301</v>
      </c>
      <c r="AI7" s="47">
        <v>35072470.5519116</v>
      </c>
      <c r="AJ7" s="47">
        <v>30965896.584970001</v>
      </c>
      <c r="AK7" s="47">
        <v>4106573.9669416002</v>
      </c>
      <c r="AL7" s="47">
        <v>35958387.587924004</v>
      </c>
      <c r="AM7" s="47">
        <v>31747093.356037602</v>
      </c>
      <c r="AN7" s="11">
        <v>4211294.23188644</v>
      </c>
    </row>
    <row r="8" spans="1:46" x14ac:dyDescent="0.25">
      <c r="A8" s="12" t="s">
        <v>2</v>
      </c>
      <c r="B8" s="71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  <c r="AB8" s="48"/>
      <c r="AC8" s="48"/>
      <c r="AD8" s="48"/>
      <c r="AE8" s="48"/>
      <c r="AF8" s="48"/>
      <c r="AG8" s="48"/>
      <c r="AH8" s="48"/>
      <c r="AI8" s="48"/>
      <c r="AJ8" s="48"/>
      <c r="AK8" s="48"/>
      <c r="AL8" s="48"/>
      <c r="AM8" s="48"/>
      <c r="AN8" s="13"/>
    </row>
    <row r="9" spans="1:46" ht="18" customHeight="1" x14ac:dyDescent="0.25">
      <c r="A9" s="14" t="s">
        <v>44</v>
      </c>
      <c r="B9" s="15">
        <v>13117760.871650053</v>
      </c>
      <c r="C9" s="49">
        <v>10152910.750659792</v>
      </c>
      <c r="D9" s="49">
        <v>2964850.12099026</v>
      </c>
      <c r="E9" s="49">
        <v>12828856.610174358</v>
      </c>
      <c r="F9" s="49">
        <v>9948079.1802121103</v>
      </c>
      <c r="G9" s="49">
        <v>2880777.4299622495</v>
      </c>
      <c r="H9" s="49">
        <v>13087380.639498726</v>
      </c>
      <c r="I9" s="49">
        <v>10090313.564809056</v>
      </c>
      <c r="J9" s="49">
        <v>2997067.0746896695</v>
      </c>
      <c r="K9" s="49">
        <v>13053009.217562445</v>
      </c>
      <c r="L9" s="49">
        <v>10025530.846689304</v>
      </c>
      <c r="M9" s="49">
        <v>3027478.3708731397</v>
      </c>
      <c r="N9" s="49">
        <v>13116910.590387423</v>
      </c>
      <c r="O9" s="49">
        <v>10112615.381261272</v>
      </c>
      <c r="P9" s="49">
        <v>3004295.2091261502</v>
      </c>
      <c r="Q9" s="49">
        <v>13214403.860867348</v>
      </c>
      <c r="R9" s="49">
        <v>10176215.359916639</v>
      </c>
      <c r="S9" s="49">
        <v>3038188.5009507095</v>
      </c>
      <c r="T9" s="49">
        <v>13531292.740408476</v>
      </c>
      <c r="U9" s="49">
        <v>10207817.965569785</v>
      </c>
      <c r="V9" s="49">
        <v>3323474.7748386902</v>
      </c>
      <c r="W9" s="49">
        <v>13554660.284543436</v>
      </c>
      <c r="X9" s="49">
        <v>10200100.239985172</v>
      </c>
      <c r="Y9" s="49">
        <v>3354560.0445582662</v>
      </c>
      <c r="Z9" s="49">
        <v>13765144.06600707</v>
      </c>
      <c r="AA9" s="49">
        <v>10268526.41402889</v>
      </c>
      <c r="AB9" s="49">
        <v>3496617.6519781779</v>
      </c>
      <c r="AC9" s="49">
        <v>14121606.860503757</v>
      </c>
      <c r="AD9" s="49">
        <v>10300640.137580123</v>
      </c>
      <c r="AE9" s="49">
        <v>3820966.7229236327</v>
      </c>
      <c r="AF9" s="49">
        <v>14200035.561002599</v>
      </c>
      <c r="AG9" s="49">
        <v>10298098.6124196</v>
      </c>
      <c r="AH9" s="49">
        <v>3901936.9485829198</v>
      </c>
      <c r="AI9" s="49">
        <v>14749688.8326416</v>
      </c>
      <c r="AJ9" s="49">
        <v>10645685.3508614</v>
      </c>
      <c r="AK9" s="49">
        <v>4104003.4817802799</v>
      </c>
      <c r="AL9" s="49">
        <v>15281162.459984999</v>
      </c>
      <c r="AM9" s="49">
        <v>11072437.540183701</v>
      </c>
      <c r="AN9" s="16">
        <v>4208724.9198012101</v>
      </c>
    </row>
    <row r="10" spans="1:46" x14ac:dyDescent="0.25">
      <c r="A10" s="17" t="s">
        <v>9</v>
      </c>
      <c r="B10" s="15"/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  <c r="AA10" s="49"/>
      <c r="AB10" s="49"/>
      <c r="AC10" s="49"/>
      <c r="AD10" s="49"/>
      <c r="AE10" s="49"/>
      <c r="AF10" s="49"/>
      <c r="AG10" s="49"/>
      <c r="AH10" s="49"/>
      <c r="AI10" s="49"/>
      <c r="AJ10" s="49"/>
      <c r="AK10" s="49"/>
      <c r="AL10" s="49"/>
      <c r="AM10" s="49"/>
      <c r="AN10" s="16"/>
    </row>
    <row r="11" spans="1:46" x14ac:dyDescent="0.25">
      <c r="A11" s="23" t="s">
        <v>4</v>
      </c>
      <c r="B11" s="21">
        <v>5940376.3845420871</v>
      </c>
      <c r="C11" s="51">
        <v>5058672.9015371567</v>
      </c>
      <c r="D11" s="51">
        <v>881703.48300492996</v>
      </c>
      <c r="E11" s="51">
        <v>5863382.7020564843</v>
      </c>
      <c r="F11" s="51">
        <v>4991497.3362863231</v>
      </c>
      <c r="G11" s="51">
        <v>871885.36577015987</v>
      </c>
      <c r="H11" s="51">
        <v>5930984.6078742454</v>
      </c>
      <c r="I11" s="51">
        <v>5090434.3781022746</v>
      </c>
      <c r="J11" s="51">
        <v>840550.22977196984</v>
      </c>
      <c r="K11" s="51">
        <v>5896691.8811032046</v>
      </c>
      <c r="L11" s="51">
        <v>5064248.7394016357</v>
      </c>
      <c r="M11" s="51">
        <v>832443.1417015699</v>
      </c>
      <c r="N11" s="51">
        <v>6030002.035214982</v>
      </c>
      <c r="O11" s="51">
        <v>5194240.575111052</v>
      </c>
      <c r="P11" s="51">
        <v>835761.46010393999</v>
      </c>
      <c r="Q11" s="51">
        <v>6138983.1428819429</v>
      </c>
      <c r="R11" s="51">
        <v>5250125.1538582873</v>
      </c>
      <c r="S11" s="51">
        <v>888857.98902364983</v>
      </c>
      <c r="T11" s="51">
        <v>6450845.6513905963</v>
      </c>
      <c r="U11" s="51">
        <v>5336502.1168030957</v>
      </c>
      <c r="V11" s="51">
        <v>1114343.5345875199</v>
      </c>
      <c r="W11" s="51">
        <v>6354361.7134367861</v>
      </c>
      <c r="X11" s="51">
        <v>5252150.9312432101</v>
      </c>
      <c r="Y11" s="51">
        <v>1102210.7821935699</v>
      </c>
      <c r="Z11" s="51">
        <v>6487143.1117604179</v>
      </c>
      <c r="AA11" s="51">
        <v>5347416.6355290124</v>
      </c>
      <c r="AB11" s="51">
        <v>1139726.4762314197</v>
      </c>
      <c r="AC11" s="51">
        <v>6538987.3076650724</v>
      </c>
      <c r="AD11" s="51">
        <v>5444682.1070827823</v>
      </c>
      <c r="AE11" s="51">
        <v>1094305.2005822803</v>
      </c>
      <c r="AF11" s="51">
        <v>6603571.6391283302</v>
      </c>
      <c r="AG11" s="51">
        <v>5486851.9013380799</v>
      </c>
      <c r="AH11" s="51">
        <v>1116719.73779026</v>
      </c>
      <c r="AI11" s="51">
        <v>6885072.3176547801</v>
      </c>
      <c r="AJ11" s="51">
        <v>5694355.4922068203</v>
      </c>
      <c r="AK11" s="51">
        <v>1190716.8254479701</v>
      </c>
      <c r="AL11" s="51">
        <v>7162736.6557978997</v>
      </c>
      <c r="AM11" s="51">
        <v>6051583.3212231398</v>
      </c>
      <c r="AN11" s="22">
        <v>1111153.3345747599</v>
      </c>
      <c r="AR11" s="84"/>
      <c r="AS11" s="84"/>
      <c r="AT11" s="84"/>
    </row>
    <row r="12" spans="1:46" x14ac:dyDescent="0.25">
      <c r="A12" s="24" t="s">
        <v>29</v>
      </c>
      <c r="B12" s="25">
        <v>853673.96584660036</v>
      </c>
      <c r="C12" s="52">
        <v>730693.17483344034</v>
      </c>
      <c r="D12" s="52">
        <v>122980.79101316002</v>
      </c>
      <c r="E12" s="52">
        <v>784860.98911823926</v>
      </c>
      <c r="F12" s="52">
        <v>667476.40808905917</v>
      </c>
      <c r="G12" s="52">
        <v>117384.58102917999</v>
      </c>
      <c r="H12" s="52">
        <v>783909.89554423024</v>
      </c>
      <c r="I12" s="52">
        <v>666817.43543638021</v>
      </c>
      <c r="J12" s="52">
        <v>117092.46010785003</v>
      </c>
      <c r="K12" s="52">
        <v>838355.32426234987</v>
      </c>
      <c r="L12" s="52">
        <v>721330.42003463977</v>
      </c>
      <c r="M12" s="52">
        <v>117024.90422771002</v>
      </c>
      <c r="N12" s="52">
        <v>944170.89757390914</v>
      </c>
      <c r="O12" s="52">
        <v>820179.32117609924</v>
      </c>
      <c r="P12" s="52">
        <v>123991.57639780999</v>
      </c>
      <c r="Q12" s="52">
        <v>1046798.4895992996</v>
      </c>
      <c r="R12" s="52">
        <v>874106.85438093951</v>
      </c>
      <c r="S12" s="52">
        <v>172691.63521836005</v>
      </c>
      <c r="T12" s="52">
        <v>1121205.0228676996</v>
      </c>
      <c r="U12" s="52">
        <v>931270.83416040963</v>
      </c>
      <c r="V12" s="52">
        <v>189934.18870729004</v>
      </c>
      <c r="W12" s="52">
        <v>1086816.72023373</v>
      </c>
      <c r="X12" s="52">
        <v>893598.50342438021</v>
      </c>
      <c r="Y12" s="52">
        <v>193218.21680934995</v>
      </c>
      <c r="Z12" s="52">
        <v>1138156.8893252402</v>
      </c>
      <c r="AA12" s="52">
        <v>935664.98710341018</v>
      </c>
      <c r="AB12" s="52">
        <v>202491.90222182995</v>
      </c>
      <c r="AC12" s="52">
        <v>1207556.6322085804</v>
      </c>
      <c r="AD12" s="52">
        <v>990104.84252444026</v>
      </c>
      <c r="AE12" s="52">
        <v>217451.78968413998</v>
      </c>
      <c r="AF12" s="52">
        <v>1246058.96299547</v>
      </c>
      <c r="AG12" s="52">
        <v>1024785.38161673</v>
      </c>
      <c r="AH12" s="52">
        <v>221273.58137874</v>
      </c>
      <c r="AI12" s="52">
        <v>1365979.05971758</v>
      </c>
      <c r="AJ12" s="52">
        <v>1142885.07615763</v>
      </c>
      <c r="AK12" s="52">
        <v>223093.98355994999</v>
      </c>
      <c r="AL12" s="52">
        <v>1454821.6002553799</v>
      </c>
      <c r="AM12" s="52">
        <v>1192065.11049609</v>
      </c>
      <c r="AN12" s="26">
        <v>262756.48975929001</v>
      </c>
      <c r="AR12" s="84"/>
      <c r="AS12" s="84"/>
      <c r="AT12" s="84"/>
    </row>
    <row r="13" spans="1:46" x14ac:dyDescent="0.25">
      <c r="A13" s="27" t="s">
        <v>30</v>
      </c>
      <c r="B13" s="28">
        <v>5086702.4186954862</v>
      </c>
      <c r="C13" s="53">
        <f>B13-D13</f>
        <v>4327979.7267037164</v>
      </c>
      <c r="D13" s="53">
        <v>758722.69199176994</v>
      </c>
      <c r="E13" s="53">
        <v>5078521.7129382435</v>
      </c>
      <c r="F13" s="53">
        <f>E13-G13</f>
        <v>4324020.9281972637</v>
      </c>
      <c r="G13" s="53">
        <v>754500.78474097978</v>
      </c>
      <c r="H13" s="53">
        <v>5147074.7123300144</v>
      </c>
      <c r="I13" s="53">
        <f>H13-J13</f>
        <v>4423616.9426658945</v>
      </c>
      <c r="J13" s="53">
        <v>723457.7696641197</v>
      </c>
      <c r="K13" s="53">
        <v>5058336.5568408556</v>
      </c>
      <c r="L13" s="53">
        <f>K13-M13</f>
        <v>4342918.3193669952</v>
      </c>
      <c r="M13" s="53">
        <v>715418.23747385992</v>
      </c>
      <c r="N13" s="53">
        <v>5085831.1376410723</v>
      </c>
      <c r="O13" s="53">
        <f>N13-P13</f>
        <v>4374061.2539349422</v>
      </c>
      <c r="P13" s="53">
        <v>711769.88370613009</v>
      </c>
      <c r="Q13" s="53">
        <v>5092184.6532826424</v>
      </c>
      <c r="R13" s="53">
        <v>4376018.2994773528</v>
      </c>
      <c r="S13" s="53">
        <v>716166.35380528972</v>
      </c>
      <c r="T13" s="53">
        <v>5329640.6285228971</v>
      </c>
      <c r="U13" s="53">
        <v>4405231.2826426672</v>
      </c>
      <c r="V13" s="53">
        <v>924409.34588022984</v>
      </c>
      <c r="W13" s="53">
        <v>5267544.9932030551</v>
      </c>
      <c r="X13" s="53">
        <v>4358552.4278188348</v>
      </c>
      <c r="Y13" s="53">
        <v>908992.5653842201</v>
      </c>
      <c r="Z13" s="53">
        <v>5348986.2224351773</v>
      </c>
      <c r="AA13" s="53">
        <v>4411751.6484255875</v>
      </c>
      <c r="AB13" s="53">
        <v>937234.57400958985</v>
      </c>
      <c r="AC13" s="53">
        <v>5331430.6754564922</v>
      </c>
      <c r="AD13" s="53">
        <v>4454577.2645583516</v>
      </c>
      <c r="AE13" s="53">
        <v>876853.4108981404</v>
      </c>
      <c r="AF13" s="53">
        <v>5357512.6761328597</v>
      </c>
      <c r="AG13" s="53">
        <v>4462066.5197213404</v>
      </c>
      <c r="AH13" s="53">
        <v>895446.15641151997</v>
      </c>
      <c r="AI13" s="53">
        <v>5519093.2579372004</v>
      </c>
      <c r="AJ13" s="53">
        <v>4551470.4160491796</v>
      </c>
      <c r="AK13" s="53">
        <v>967622.84188802005</v>
      </c>
      <c r="AL13" s="53">
        <v>5707915.0555425202</v>
      </c>
      <c r="AM13" s="53">
        <v>4859518.21072705</v>
      </c>
      <c r="AN13" s="29">
        <v>848396.84481547005</v>
      </c>
      <c r="AR13" s="84"/>
      <c r="AS13" s="84"/>
      <c r="AT13" s="84"/>
    </row>
    <row r="14" spans="1:46" x14ac:dyDescent="0.25">
      <c r="A14" s="23" t="s">
        <v>5</v>
      </c>
      <c r="B14" s="21">
        <v>1855182.2424761585</v>
      </c>
      <c r="C14" s="51">
        <v>1629733.5390657387</v>
      </c>
      <c r="D14" s="51">
        <v>225448.70341042001</v>
      </c>
      <c r="E14" s="51">
        <v>1794010.3258181803</v>
      </c>
      <c r="F14" s="51">
        <v>1576849.9851530406</v>
      </c>
      <c r="G14" s="51">
        <v>217160.34066514004</v>
      </c>
      <c r="H14" s="51">
        <v>1805480.0388978296</v>
      </c>
      <c r="I14" s="51">
        <v>1581260.6820810798</v>
      </c>
      <c r="J14" s="51">
        <v>224219.35681674999</v>
      </c>
      <c r="K14" s="51">
        <v>1841533.26860291</v>
      </c>
      <c r="L14" s="51">
        <v>1601512.1915818299</v>
      </c>
      <c r="M14" s="51">
        <v>240021.07702107995</v>
      </c>
      <c r="N14" s="51">
        <v>1833895.9016165689</v>
      </c>
      <c r="O14" s="51">
        <v>1595344.0520840888</v>
      </c>
      <c r="P14" s="51">
        <v>238551.84953248003</v>
      </c>
      <c r="Q14" s="51">
        <v>1799496.8028500103</v>
      </c>
      <c r="R14" s="51">
        <v>1584748.3013618002</v>
      </c>
      <c r="S14" s="51">
        <v>214748.50148821005</v>
      </c>
      <c r="T14" s="51">
        <v>1889650.1468770409</v>
      </c>
      <c r="U14" s="51">
        <v>1650978.098593551</v>
      </c>
      <c r="V14" s="51">
        <v>238672.04828349006</v>
      </c>
      <c r="W14" s="51">
        <v>1912122.9306145296</v>
      </c>
      <c r="X14" s="51">
        <v>1625824.36207374</v>
      </c>
      <c r="Y14" s="51">
        <v>286298.56854079</v>
      </c>
      <c r="Z14" s="51">
        <v>1917023.1592978702</v>
      </c>
      <c r="AA14" s="51">
        <v>1614689.9791559102</v>
      </c>
      <c r="AB14" s="51">
        <v>302333.18014196004</v>
      </c>
      <c r="AC14" s="51">
        <v>1943214.4939965815</v>
      </c>
      <c r="AD14" s="51">
        <v>1633771.0663360513</v>
      </c>
      <c r="AE14" s="51">
        <v>309443.42766053003</v>
      </c>
      <c r="AF14" s="51">
        <v>1959210.8229892901</v>
      </c>
      <c r="AG14" s="51">
        <v>1610629.76416891</v>
      </c>
      <c r="AH14" s="51">
        <v>348581.05882038001</v>
      </c>
      <c r="AI14" s="51">
        <v>2057748.8608601601</v>
      </c>
      <c r="AJ14" s="51">
        <v>1667038.2555168399</v>
      </c>
      <c r="AK14" s="51">
        <v>390710.60534332</v>
      </c>
      <c r="AL14" s="51">
        <v>2180558.9946617498</v>
      </c>
      <c r="AM14" s="51">
        <v>1727040.41284965</v>
      </c>
      <c r="AN14" s="22">
        <v>453518.58181210002</v>
      </c>
      <c r="AR14" s="84"/>
      <c r="AS14" s="84"/>
      <c r="AT14" s="84"/>
    </row>
    <row r="15" spans="1:46" x14ac:dyDescent="0.25">
      <c r="A15" s="24" t="s">
        <v>29</v>
      </c>
      <c r="B15" s="25">
        <v>448631.60046757985</v>
      </c>
      <c r="C15" s="52">
        <v>399127.00597123982</v>
      </c>
      <c r="D15" s="52">
        <v>49504.594496339996</v>
      </c>
      <c r="E15" s="52">
        <v>409989.59115638019</v>
      </c>
      <c r="F15" s="52">
        <v>363938.95805071021</v>
      </c>
      <c r="G15" s="52">
        <v>46050.633105670007</v>
      </c>
      <c r="H15" s="52">
        <v>415382.9970818201</v>
      </c>
      <c r="I15" s="52">
        <v>371702.88711899013</v>
      </c>
      <c r="J15" s="52">
        <v>43680.10996283</v>
      </c>
      <c r="K15" s="52">
        <v>446881.63472477003</v>
      </c>
      <c r="L15" s="52">
        <v>398484.00792430004</v>
      </c>
      <c r="M15" s="52">
        <v>48397.626800469996</v>
      </c>
      <c r="N15" s="52">
        <v>467263.04806983005</v>
      </c>
      <c r="O15" s="52">
        <v>420713.07640982</v>
      </c>
      <c r="P15" s="52">
        <v>46549.971660010007</v>
      </c>
      <c r="Q15" s="52">
        <v>479269.86147080013</v>
      </c>
      <c r="R15" s="52">
        <v>446297.69549478008</v>
      </c>
      <c r="S15" s="52">
        <v>32972.165976020005</v>
      </c>
      <c r="T15" s="52">
        <v>532458.10339674028</v>
      </c>
      <c r="U15" s="52">
        <v>496996.68141539028</v>
      </c>
      <c r="V15" s="52">
        <v>35461.421981350002</v>
      </c>
      <c r="W15" s="52">
        <v>543758.71923176013</v>
      </c>
      <c r="X15" s="52">
        <v>506249.22953134018</v>
      </c>
      <c r="Y15" s="52">
        <v>37509.489700420003</v>
      </c>
      <c r="Z15" s="52">
        <v>552421.21636486007</v>
      </c>
      <c r="AA15" s="52">
        <v>517278.11700516008</v>
      </c>
      <c r="AB15" s="52">
        <v>35143.099359699998</v>
      </c>
      <c r="AC15" s="52">
        <v>601845.87509801984</v>
      </c>
      <c r="AD15" s="52">
        <v>558314.06180037989</v>
      </c>
      <c r="AE15" s="52">
        <v>43531.813297640001</v>
      </c>
      <c r="AF15" s="52">
        <v>610011.20310946996</v>
      </c>
      <c r="AG15" s="52">
        <v>554785.28629944997</v>
      </c>
      <c r="AH15" s="52">
        <v>55225.916810019997</v>
      </c>
      <c r="AI15" s="52">
        <v>668440.51008041995</v>
      </c>
      <c r="AJ15" s="52">
        <v>608086.37978070998</v>
      </c>
      <c r="AK15" s="52">
        <v>60354.130299709999</v>
      </c>
      <c r="AL15" s="52">
        <v>738209.00322038995</v>
      </c>
      <c r="AM15" s="52">
        <v>666121.88622679003</v>
      </c>
      <c r="AN15" s="26">
        <v>72087.116993599993</v>
      </c>
      <c r="AR15" s="84"/>
      <c r="AS15" s="84"/>
      <c r="AT15" s="84"/>
    </row>
    <row r="16" spans="1:46" x14ac:dyDescent="0.25">
      <c r="A16" s="27" t="s">
        <v>30</v>
      </c>
      <c r="B16" s="28">
        <v>1406550.6420085789</v>
      </c>
      <c r="C16" s="53">
        <v>1230606.5330944988</v>
      </c>
      <c r="D16" s="53">
        <v>175944.10891408005</v>
      </c>
      <c r="E16" s="53">
        <v>1384020.7346618003</v>
      </c>
      <c r="F16" s="53">
        <v>1212911.0271023302</v>
      </c>
      <c r="G16" s="53">
        <v>171109.70755947003</v>
      </c>
      <c r="H16" s="53">
        <v>1390097.0418160097</v>
      </c>
      <c r="I16" s="53">
        <v>1209557.7949620895</v>
      </c>
      <c r="J16" s="53">
        <v>180539.24685391999</v>
      </c>
      <c r="K16" s="53">
        <v>1394651.6338781398</v>
      </c>
      <c r="L16" s="53">
        <v>1203028.1836575298</v>
      </c>
      <c r="M16" s="53">
        <v>191623.45022060996</v>
      </c>
      <c r="N16" s="53">
        <v>1366632.8535467389</v>
      </c>
      <c r="O16" s="53">
        <v>1174630.9756742688</v>
      </c>
      <c r="P16" s="53">
        <v>192001.87787247001</v>
      </c>
      <c r="Q16" s="53">
        <v>1320226.9413792102</v>
      </c>
      <c r="R16" s="53">
        <v>1138450.6058670201</v>
      </c>
      <c r="S16" s="53">
        <v>181776.33551219001</v>
      </c>
      <c r="T16" s="53">
        <v>1357192.0434803006</v>
      </c>
      <c r="U16" s="53">
        <v>1153981.4171781607</v>
      </c>
      <c r="V16" s="53">
        <v>203210.62630214004</v>
      </c>
      <c r="W16" s="53">
        <v>1368364.2113827695</v>
      </c>
      <c r="X16" s="53">
        <v>1119575.1325423997</v>
      </c>
      <c r="Y16" s="53">
        <v>248789.07884036997</v>
      </c>
      <c r="Z16" s="53">
        <v>1364601.9429330099</v>
      </c>
      <c r="AA16" s="53">
        <v>1097411.8621507501</v>
      </c>
      <c r="AB16" s="53">
        <v>267190.08078226005</v>
      </c>
      <c r="AC16" s="53">
        <v>1341368.6188985615</v>
      </c>
      <c r="AD16" s="53">
        <v>1075457.0045356713</v>
      </c>
      <c r="AE16" s="53">
        <v>265911.61436289002</v>
      </c>
      <c r="AF16" s="53">
        <v>1349199.6198798199</v>
      </c>
      <c r="AG16" s="53">
        <v>1055844.4778694599</v>
      </c>
      <c r="AH16" s="53">
        <v>293355.14201036002</v>
      </c>
      <c r="AI16" s="53">
        <v>1389308.3507797399</v>
      </c>
      <c r="AJ16" s="53">
        <v>1058951.8757361299</v>
      </c>
      <c r="AK16" s="53">
        <v>330356.47504360997</v>
      </c>
      <c r="AL16" s="53">
        <v>1442349.99144136</v>
      </c>
      <c r="AM16" s="53">
        <v>1060918.52662286</v>
      </c>
      <c r="AN16" s="29">
        <v>381431.46481849998</v>
      </c>
      <c r="AR16" s="84"/>
      <c r="AS16" s="84"/>
      <c r="AT16" s="84"/>
    </row>
    <row r="17" spans="1:46" x14ac:dyDescent="0.25">
      <c r="A17" s="23" t="s">
        <v>6</v>
      </c>
      <c r="B17" s="21">
        <v>5322202.2446317999</v>
      </c>
      <c r="C17" s="51">
        <v>3464504.3100568904</v>
      </c>
      <c r="D17" s="51">
        <v>1857697.93457491</v>
      </c>
      <c r="E17" s="51">
        <v>5171463.5822997</v>
      </c>
      <c r="F17" s="51">
        <v>3379731.85877275</v>
      </c>
      <c r="G17" s="51">
        <v>1791731.72352695</v>
      </c>
      <c r="H17" s="51">
        <v>5350915.9927266501</v>
      </c>
      <c r="I17" s="51">
        <v>3418618.5046256999</v>
      </c>
      <c r="J17" s="51">
        <v>1932297.4881009499</v>
      </c>
      <c r="K17" s="51">
        <v>5314784.0678563286</v>
      </c>
      <c r="L17" s="51">
        <v>3359769.9157058396</v>
      </c>
      <c r="M17" s="51">
        <v>1955014.1521504899</v>
      </c>
      <c r="N17" s="51">
        <v>5253012.6535558607</v>
      </c>
      <c r="O17" s="51">
        <v>3323030.7540661301</v>
      </c>
      <c r="P17" s="51">
        <v>1929981.8994897297</v>
      </c>
      <c r="Q17" s="51">
        <v>5275923.9151353994</v>
      </c>
      <c r="R17" s="51">
        <v>3341341.9046965498</v>
      </c>
      <c r="S17" s="51">
        <v>1934582.0104388499</v>
      </c>
      <c r="T17" s="51">
        <v>5190796.9421408214</v>
      </c>
      <c r="U17" s="51">
        <v>3220337.7501731403</v>
      </c>
      <c r="V17" s="51">
        <v>1970459.1919676801</v>
      </c>
      <c r="W17" s="51">
        <v>5288175.6404921263</v>
      </c>
      <c r="X17" s="51">
        <v>3322124.9466682207</v>
      </c>
      <c r="Y17" s="51">
        <v>1966050.6938239061</v>
      </c>
      <c r="Z17" s="51">
        <v>5360977.7949487679</v>
      </c>
      <c r="AA17" s="51">
        <v>3306419.7993439701</v>
      </c>
      <c r="AB17" s="51">
        <v>2054557.9956047982</v>
      </c>
      <c r="AC17" s="51">
        <v>5639405.0588421123</v>
      </c>
      <c r="AD17" s="51">
        <v>3222186.9641612899</v>
      </c>
      <c r="AE17" s="51">
        <v>2417218.094680822</v>
      </c>
      <c r="AF17" s="51">
        <v>5637253.0988849401</v>
      </c>
      <c r="AG17" s="51">
        <v>3200616.9469126598</v>
      </c>
      <c r="AH17" s="51">
        <v>2436636.1519722799</v>
      </c>
      <c r="AI17" s="51">
        <v>5806867.6541267</v>
      </c>
      <c r="AJ17" s="51">
        <v>3284291.6031377101</v>
      </c>
      <c r="AK17" s="51">
        <v>2522576.0509889899</v>
      </c>
      <c r="AL17" s="51">
        <v>5937866.8095252998</v>
      </c>
      <c r="AM17" s="51">
        <v>3293813.8061109502</v>
      </c>
      <c r="AN17" s="22">
        <v>2644053.0034143501</v>
      </c>
      <c r="AR17" s="84"/>
      <c r="AS17" s="84"/>
      <c r="AT17" s="84"/>
    </row>
    <row r="18" spans="1:46" x14ac:dyDescent="0.25">
      <c r="A18" s="24" t="s">
        <v>29</v>
      </c>
      <c r="B18" s="25">
        <v>1362728.4103982802</v>
      </c>
      <c r="C18" s="52">
        <v>1055112.7397993</v>
      </c>
      <c r="D18" s="52">
        <v>307615.67059898004</v>
      </c>
      <c r="E18" s="52">
        <v>1308463.3755433201</v>
      </c>
      <c r="F18" s="52">
        <v>1021624.54390904</v>
      </c>
      <c r="G18" s="52">
        <v>286838.83163428004</v>
      </c>
      <c r="H18" s="52">
        <v>1401733.5931022498</v>
      </c>
      <c r="I18" s="52">
        <v>1071362.0691949897</v>
      </c>
      <c r="J18" s="52">
        <v>330371.52390726004</v>
      </c>
      <c r="K18" s="52">
        <v>1483059.7093097898</v>
      </c>
      <c r="L18" s="52">
        <v>1088513.9561545998</v>
      </c>
      <c r="M18" s="52">
        <v>394545.75315518997</v>
      </c>
      <c r="N18" s="52">
        <v>1554835.6694485003</v>
      </c>
      <c r="O18" s="52">
        <v>1145818.6424052804</v>
      </c>
      <c r="P18" s="52">
        <v>409017.02704321989</v>
      </c>
      <c r="Q18" s="52">
        <v>1697214.3074002701</v>
      </c>
      <c r="R18" s="52">
        <v>1262955.4167607599</v>
      </c>
      <c r="S18" s="52">
        <v>434258.89063951001</v>
      </c>
      <c r="T18" s="52">
        <v>1914507.4445624505</v>
      </c>
      <c r="U18" s="52">
        <v>1324724.3932958103</v>
      </c>
      <c r="V18" s="52">
        <v>589783.05126664008</v>
      </c>
      <c r="W18" s="52">
        <v>2022305.89126104</v>
      </c>
      <c r="X18" s="52">
        <v>1402525.1319874001</v>
      </c>
      <c r="Y18" s="52">
        <v>619780.75927364</v>
      </c>
      <c r="Z18" s="52">
        <v>2087327.3687320501</v>
      </c>
      <c r="AA18" s="52">
        <v>1440490.9770773</v>
      </c>
      <c r="AB18" s="52">
        <v>646836.39165474998</v>
      </c>
      <c r="AC18" s="52">
        <v>2086021.7085414804</v>
      </c>
      <c r="AD18" s="52">
        <v>1436055.25066071</v>
      </c>
      <c r="AE18" s="52">
        <v>649966.45788076997</v>
      </c>
      <c r="AF18" s="52">
        <v>2054525.9543206401</v>
      </c>
      <c r="AG18" s="52">
        <v>1397374.69085644</v>
      </c>
      <c r="AH18" s="52">
        <v>657151.26346419996</v>
      </c>
      <c r="AI18" s="52">
        <v>2264290.6188040902</v>
      </c>
      <c r="AJ18" s="52">
        <v>1519687.36418179</v>
      </c>
      <c r="AK18" s="52">
        <v>744603.25462230004</v>
      </c>
      <c r="AL18" s="52">
        <v>2408080.3364623399</v>
      </c>
      <c r="AM18" s="52">
        <v>1581510.2158655699</v>
      </c>
      <c r="AN18" s="26">
        <v>826570.12059676996</v>
      </c>
      <c r="AR18" s="84"/>
      <c r="AS18" s="84"/>
      <c r="AT18" s="84"/>
    </row>
    <row r="19" spans="1:46" x14ac:dyDescent="0.25">
      <c r="A19" s="27" t="s">
        <v>30</v>
      </c>
      <c r="B19" s="28">
        <v>3959473.8342335201</v>
      </c>
      <c r="C19" s="53">
        <v>2409391.5702575902</v>
      </c>
      <c r="D19" s="53">
        <v>1550082.2639759299</v>
      </c>
      <c r="E19" s="53">
        <v>3863000.2067563804</v>
      </c>
      <c r="F19" s="53">
        <v>2358107.3148637097</v>
      </c>
      <c r="G19" s="53">
        <v>1504892.8918926702</v>
      </c>
      <c r="H19" s="53">
        <v>3949182.3996243998</v>
      </c>
      <c r="I19" s="53">
        <v>2347256.4354307102</v>
      </c>
      <c r="J19" s="53">
        <v>1601925.9641936899</v>
      </c>
      <c r="K19" s="53">
        <v>3831724.3585465401</v>
      </c>
      <c r="L19" s="53">
        <v>2271255.9595512403</v>
      </c>
      <c r="M19" s="53">
        <v>1560468.3989952998</v>
      </c>
      <c r="N19" s="53">
        <v>3698176.9841073598</v>
      </c>
      <c r="O19" s="53">
        <v>2177212.1116608498</v>
      </c>
      <c r="P19" s="53">
        <v>1520964.8724465098</v>
      </c>
      <c r="Q19" s="53">
        <v>3578709.60773513</v>
      </c>
      <c r="R19" s="53">
        <v>2078386.4879357899</v>
      </c>
      <c r="S19" s="53">
        <v>1500323.1197993397</v>
      </c>
      <c r="T19" s="53">
        <v>3276289.4975783713</v>
      </c>
      <c r="U19" s="53">
        <v>1895613.3568773302</v>
      </c>
      <c r="V19" s="53">
        <v>1380676.1407010402</v>
      </c>
      <c r="W19" s="53">
        <v>3265869.7492310866</v>
      </c>
      <c r="X19" s="53">
        <v>1919599.8146808206</v>
      </c>
      <c r="Y19" s="53">
        <v>1346269.9345502658</v>
      </c>
      <c r="Z19" s="53">
        <v>3273650.4262167178</v>
      </c>
      <c r="AA19" s="53">
        <v>1865928.8222666699</v>
      </c>
      <c r="AB19" s="53">
        <v>1407721.6039500479</v>
      </c>
      <c r="AC19" s="53">
        <v>3553383.3503006324</v>
      </c>
      <c r="AD19" s="53">
        <v>1786131.7135005798</v>
      </c>
      <c r="AE19" s="53">
        <v>1767251.6368000521</v>
      </c>
      <c r="AF19" s="53">
        <v>3582727.1445642998</v>
      </c>
      <c r="AG19" s="53">
        <v>1803242.25605622</v>
      </c>
      <c r="AH19" s="53">
        <v>1779484.88850808</v>
      </c>
      <c r="AI19" s="53">
        <v>3542577.0353226098</v>
      </c>
      <c r="AJ19" s="53">
        <v>1764604.2389559201</v>
      </c>
      <c r="AK19" s="53">
        <v>1777972.79636669</v>
      </c>
      <c r="AL19" s="53">
        <v>3529786.47306296</v>
      </c>
      <c r="AM19" s="53">
        <v>1712303.5902453801</v>
      </c>
      <c r="AN19" s="29">
        <v>1817482.8828175799</v>
      </c>
      <c r="AR19" s="84"/>
      <c r="AS19" s="84"/>
      <c r="AT19" s="84"/>
    </row>
    <row r="20" spans="1:46" x14ac:dyDescent="0.25">
      <c r="A20" s="23"/>
      <c r="B20" s="71"/>
      <c r="C20" s="48"/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48"/>
      <c r="AA20" s="48"/>
      <c r="AB20" s="48"/>
      <c r="AC20" s="48"/>
      <c r="AD20" s="48"/>
      <c r="AE20" s="48"/>
      <c r="AF20" s="48"/>
      <c r="AG20" s="48"/>
      <c r="AH20" s="48"/>
      <c r="AI20" s="48"/>
      <c r="AJ20" s="48"/>
      <c r="AK20" s="48"/>
      <c r="AL20" s="48"/>
      <c r="AM20" s="48"/>
      <c r="AN20" s="13"/>
    </row>
    <row r="21" spans="1:46" x14ac:dyDescent="0.25">
      <c r="A21" s="14" t="s">
        <v>8</v>
      </c>
      <c r="B21" s="15">
        <v>16686235.336627981</v>
      </c>
      <c r="C21" s="49">
        <v>16682475.771428121</v>
      </c>
      <c r="D21" s="49">
        <v>3759.5651998599997</v>
      </c>
      <c r="E21" s="49">
        <v>16871570.442634046</v>
      </c>
      <c r="F21" s="49">
        <v>16867912.317559253</v>
      </c>
      <c r="G21" s="49">
        <v>3658.1250747900008</v>
      </c>
      <c r="H21" s="49">
        <v>17248794.206489306</v>
      </c>
      <c r="I21" s="49">
        <v>17245277.491900105</v>
      </c>
      <c r="J21" s="49">
        <v>3516.7145892000008</v>
      </c>
      <c r="K21" s="49">
        <v>17542117.856999163</v>
      </c>
      <c r="L21" s="49">
        <v>17538698.433190443</v>
      </c>
      <c r="M21" s="49">
        <v>3419.4238087199988</v>
      </c>
      <c r="N21" s="49">
        <v>17750392.756540831</v>
      </c>
      <c r="O21" s="49">
        <v>17747243.609521132</v>
      </c>
      <c r="P21" s="49">
        <v>3149.1470197000008</v>
      </c>
      <c r="Q21" s="49">
        <v>17979968.30808156</v>
      </c>
      <c r="R21" s="49">
        <v>17977080.322110739</v>
      </c>
      <c r="S21" s="49">
        <v>2887.9859708200001</v>
      </c>
      <c r="T21" s="49">
        <v>18342053.562547419</v>
      </c>
      <c r="U21" s="49">
        <v>18339062.870160107</v>
      </c>
      <c r="V21" s="49">
        <v>2990.6923873099995</v>
      </c>
      <c r="W21" s="49">
        <v>18740912.460241806</v>
      </c>
      <c r="X21" s="49">
        <v>18737991.888395585</v>
      </c>
      <c r="Y21" s="49">
        <v>2920.5718462200007</v>
      </c>
      <c r="Z21" s="49">
        <v>19157225.947193399</v>
      </c>
      <c r="AA21" s="49">
        <v>19154291.790564258</v>
      </c>
      <c r="AB21" s="49">
        <v>2934.1566291400004</v>
      </c>
      <c r="AC21" s="49">
        <v>19451217.220813844</v>
      </c>
      <c r="AD21" s="49">
        <v>19448385.879075374</v>
      </c>
      <c r="AE21" s="49">
        <v>2831.3417384699997</v>
      </c>
      <c r="AF21" s="49">
        <v>19806337.204585802</v>
      </c>
      <c r="AG21" s="49">
        <v>19803670.795965999</v>
      </c>
      <c r="AH21" s="49">
        <v>2666.4086198099999</v>
      </c>
      <c r="AI21" s="49">
        <v>20322781.719269902</v>
      </c>
      <c r="AJ21" s="49">
        <v>20320211.234108601</v>
      </c>
      <c r="AK21" s="49">
        <v>2570.4851613199999</v>
      </c>
      <c r="AL21" s="49">
        <v>20677225.127939101</v>
      </c>
      <c r="AM21" s="49">
        <v>20674655.815853901</v>
      </c>
      <c r="AN21" s="16">
        <v>2569.3120852299999</v>
      </c>
    </row>
    <row r="22" spans="1:46" x14ac:dyDescent="0.25">
      <c r="A22" s="17" t="s">
        <v>7</v>
      </c>
      <c r="B22" s="30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4"/>
      <c r="AE22" s="54"/>
      <c r="AF22" s="54"/>
      <c r="AG22" s="54"/>
      <c r="AH22" s="54"/>
      <c r="AI22" s="54"/>
      <c r="AJ22" s="54"/>
      <c r="AK22" s="54"/>
      <c r="AL22" s="54"/>
      <c r="AM22" s="54"/>
      <c r="AN22" s="31"/>
    </row>
    <row r="23" spans="1:46" x14ac:dyDescent="0.25">
      <c r="A23" s="14" t="s">
        <v>57</v>
      </c>
      <c r="B23" s="32">
        <v>5297331.9577278411</v>
      </c>
      <c r="C23" s="55">
        <v>5296216.1535552815</v>
      </c>
      <c r="D23" s="55">
        <v>1115.8041725599999</v>
      </c>
      <c r="E23" s="55">
        <v>5326280.6632616846</v>
      </c>
      <c r="F23" s="55">
        <v>5325185.0146061545</v>
      </c>
      <c r="G23" s="55">
        <v>1095.64865553</v>
      </c>
      <c r="H23" s="55">
        <v>5395975.9004041804</v>
      </c>
      <c r="I23" s="55">
        <v>5394982.5091837002</v>
      </c>
      <c r="J23" s="55">
        <v>993.39122048000013</v>
      </c>
      <c r="K23" s="55">
        <v>5435896.5294876527</v>
      </c>
      <c r="L23" s="55">
        <v>5434831.3718224522</v>
      </c>
      <c r="M23" s="55">
        <v>1065.1576651999999</v>
      </c>
      <c r="N23" s="55">
        <v>5469131.9140894599</v>
      </c>
      <c r="O23" s="55">
        <v>5468282.2564479597</v>
      </c>
      <c r="P23" s="55">
        <v>849.65764149999995</v>
      </c>
      <c r="Q23" s="55">
        <v>5494014.861246163</v>
      </c>
      <c r="R23" s="55">
        <v>5493061.1323097432</v>
      </c>
      <c r="S23" s="55">
        <v>953.72893642000008</v>
      </c>
      <c r="T23" s="55">
        <v>5535013.2663983889</v>
      </c>
      <c r="U23" s="55">
        <v>5534005.1511445493</v>
      </c>
      <c r="V23" s="55">
        <v>1008.1152538399998</v>
      </c>
      <c r="W23" s="55">
        <v>5603144.1418292997</v>
      </c>
      <c r="X23" s="55">
        <v>5602141.0818473594</v>
      </c>
      <c r="Y23" s="55">
        <v>1003.0599819399999</v>
      </c>
      <c r="Z23" s="55">
        <v>5705534.4943911796</v>
      </c>
      <c r="AA23" s="55">
        <v>5704526.9476332599</v>
      </c>
      <c r="AB23" s="55">
        <v>1007.54675792</v>
      </c>
      <c r="AC23" s="55">
        <v>5775705.8890223876</v>
      </c>
      <c r="AD23" s="55">
        <v>5774705.2259920081</v>
      </c>
      <c r="AE23" s="55">
        <v>1000.6630303800001</v>
      </c>
      <c r="AF23" s="55">
        <v>5859239.2428379497</v>
      </c>
      <c r="AG23" s="55">
        <v>5858335.4877618998</v>
      </c>
      <c r="AH23" s="55">
        <v>903.75507604999996</v>
      </c>
      <c r="AI23" s="55">
        <v>5967072.8272799104</v>
      </c>
      <c r="AJ23" s="55">
        <v>5966245.8921731897</v>
      </c>
      <c r="AK23" s="55">
        <v>826.93510672000002</v>
      </c>
      <c r="AL23" s="55">
        <v>6063794.8843773101</v>
      </c>
      <c r="AM23" s="55">
        <v>6062948.7241029805</v>
      </c>
      <c r="AN23" s="33">
        <v>846.16027432999999</v>
      </c>
    </row>
    <row r="24" spans="1:46" x14ac:dyDescent="0.25">
      <c r="A24" s="24" t="s">
        <v>29</v>
      </c>
      <c r="B24" s="25">
        <v>347.59284565000002</v>
      </c>
      <c r="C24" s="52">
        <v>341.21681890000002</v>
      </c>
      <c r="D24" s="52">
        <v>6.3760267500000003</v>
      </c>
      <c r="E24" s="52">
        <v>345.13765515000006</v>
      </c>
      <c r="F24" s="52">
        <v>338.85729124</v>
      </c>
      <c r="G24" s="52">
        <v>6.2803639100000002</v>
      </c>
      <c r="H24" s="52">
        <v>292.79777240000004</v>
      </c>
      <c r="I24" s="52">
        <v>286.47715155000003</v>
      </c>
      <c r="J24" s="52">
        <v>6.3206208500000001</v>
      </c>
      <c r="K24" s="52">
        <v>253.24694037000003</v>
      </c>
      <c r="L24" s="52">
        <v>246.98004220000004</v>
      </c>
      <c r="M24" s="52">
        <v>6.2668981700000002</v>
      </c>
      <c r="N24" s="52">
        <v>268.48099374000003</v>
      </c>
      <c r="O24" s="52">
        <v>262.28044238000001</v>
      </c>
      <c r="P24" s="52">
        <v>6.2005513600000004</v>
      </c>
      <c r="Q24" s="52">
        <v>265.15312535000004</v>
      </c>
      <c r="R24" s="52">
        <v>258.87963458000002</v>
      </c>
      <c r="S24" s="52">
        <v>6.2734907699999996</v>
      </c>
      <c r="T24" s="52">
        <v>279.87407309999998</v>
      </c>
      <c r="U24" s="52">
        <v>273.26099325999996</v>
      </c>
      <c r="V24" s="52">
        <v>6.6130798400000002</v>
      </c>
      <c r="W24" s="52">
        <v>279.89670935000009</v>
      </c>
      <c r="X24" s="52">
        <v>273.24870275000006</v>
      </c>
      <c r="Y24" s="52">
        <v>6.6480065999999995</v>
      </c>
      <c r="Z24" s="52">
        <v>288.17329161000009</v>
      </c>
      <c r="AA24" s="52">
        <v>281.41755911000007</v>
      </c>
      <c r="AB24" s="52">
        <v>6.7557324999999997</v>
      </c>
      <c r="AC24" s="52">
        <v>287.98771462000002</v>
      </c>
      <c r="AD24" s="52">
        <v>281.23815392</v>
      </c>
      <c r="AE24" s="52">
        <v>6.7495607</v>
      </c>
      <c r="AF24" s="52">
        <v>300.26737437999998</v>
      </c>
      <c r="AG24" s="52">
        <v>293.41864413000002</v>
      </c>
      <c r="AH24" s="52">
        <v>6.84873025</v>
      </c>
      <c r="AI24" s="52">
        <v>324.70824718</v>
      </c>
      <c r="AJ24" s="52">
        <v>317.53746137000002</v>
      </c>
      <c r="AK24" s="52">
        <v>7.1707858099999999</v>
      </c>
      <c r="AL24" s="52">
        <v>371.62361340000001</v>
      </c>
      <c r="AM24" s="52">
        <v>364.25799519999998</v>
      </c>
      <c r="AN24" s="26">
        <v>7.3656182000000001</v>
      </c>
    </row>
    <row r="25" spans="1:46" x14ac:dyDescent="0.25">
      <c r="A25" s="27" t="s">
        <v>30</v>
      </c>
      <c r="B25" s="28">
        <v>5296984.3648821907</v>
      </c>
      <c r="C25" s="53">
        <v>5295874.9367363807</v>
      </c>
      <c r="D25" s="53">
        <v>1109.4281458099999</v>
      </c>
      <c r="E25" s="53">
        <v>5325935.5256065344</v>
      </c>
      <c r="F25" s="53">
        <v>5324846.1573149143</v>
      </c>
      <c r="G25" s="53">
        <v>1089.3682916199998</v>
      </c>
      <c r="H25" s="53">
        <v>5395683.1026317803</v>
      </c>
      <c r="I25" s="53">
        <v>5394696.0320321508</v>
      </c>
      <c r="J25" s="53">
        <v>987.07059963000006</v>
      </c>
      <c r="K25" s="53">
        <v>5435643.2825472821</v>
      </c>
      <c r="L25" s="53">
        <v>5434584.3917802516</v>
      </c>
      <c r="M25" s="53">
        <v>1058.89076703</v>
      </c>
      <c r="N25" s="53">
        <v>5468863.4330957197</v>
      </c>
      <c r="O25" s="53">
        <v>5468019.9760055803</v>
      </c>
      <c r="P25" s="53">
        <v>843.45709013999999</v>
      </c>
      <c r="Q25" s="53">
        <v>5493749.7081208136</v>
      </c>
      <c r="R25" s="53">
        <v>5492802.2526751626</v>
      </c>
      <c r="S25" s="53">
        <v>947.45544565000012</v>
      </c>
      <c r="T25" s="53">
        <v>5534733.3923252886</v>
      </c>
      <c r="U25" s="53">
        <v>5533731.8901512893</v>
      </c>
      <c r="V25" s="53">
        <v>1001.5021739999997</v>
      </c>
      <c r="W25" s="53">
        <v>5602864.2451199489</v>
      </c>
      <c r="X25" s="53">
        <v>5601867.8331446098</v>
      </c>
      <c r="Y25" s="53">
        <v>996.41197533999991</v>
      </c>
      <c r="Z25" s="53">
        <v>5705246.3210995691</v>
      </c>
      <c r="AA25" s="53">
        <v>5704245.5300741494</v>
      </c>
      <c r="AB25" s="53">
        <v>1000.79102542</v>
      </c>
      <c r="AC25" s="53">
        <v>5775417.9013077673</v>
      </c>
      <c r="AD25" s="53">
        <v>5774423.9878380876</v>
      </c>
      <c r="AE25" s="53">
        <v>993.91346968000005</v>
      </c>
      <c r="AF25" s="53">
        <v>5858938.9754635701</v>
      </c>
      <c r="AG25" s="53">
        <v>5858042.0691177696</v>
      </c>
      <c r="AH25" s="53">
        <v>896.90634580000005</v>
      </c>
      <c r="AI25" s="53">
        <v>5966748.1190327303</v>
      </c>
      <c r="AJ25" s="53">
        <v>5965928.3547118204</v>
      </c>
      <c r="AK25" s="53">
        <v>819.76432091000004</v>
      </c>
      <c r="AL25" s="53">
        <v>6063423.2607639097</v>
      </c>
      <c r="AM25" s="53">
        <v>6062584.4661077801</v>
      </c>
      <c r="AN25" s="29">
        <v>838.79465613000002</v>
      </c>
    </row>
    <row r="26" spans="1:46" x14ac:dyDescent="0.25">
      <c r="A26" s="14" t="s">
        <v>58</v>
      </c>
      <c r="B26" s="32">
        <v>10311254.99686373</v>
      </c>
      <c r="C26" s="55">
        <v>10309309.116924711</v>
      </c>
      <c r="D26" s="55">
        <v>1945.8799390199997</v>
      </c>
      <c r="E26" s="55">
        <v>10440291.757953074</v>
      </c>
      <c r="F26" s="55">
        <v>10438404.061358854</v>
      </c>
      <c r="G26" s="55">
        <v>1887.69659422</v>
      </c>
      <c r="H26" s="55">
        <v>10723142.949919002</v>
      </c>
      <c r="I26" s="55">
        <v>10721355.137192722</v>
      </c>
      <c r="J26" s="55">
        <v>1787.8127262799999</v>
      </c>
      <c r="K26" s="55">
        <v>10945617.773005258</v>
      </c>
      <c r="L26" s="55">
        <v>10943831.851378627</v>
      </c>
      <c r="M26" s="55">
        <v>1785.9216266299993</v>
      </c>
      <c r="N26" s="55">
        <v>11097203.316952785</v>
      </c>
      <c r="O26" s="55">
        <v>11095535.520860177</v>
      </c>
      <c r="P26" s="55">
        <v>1667.79609261</v>
      </c>
      <c r="Q26" s="55">
        <v>11280856.982069854</v>
      </c>
      <c r="R26" s="55">
        <v>11279251.100532664</v>
      </c>
      <c r="S26" s="55">
        <v>1605.8815371900005</v>
      </c>
      <c r="T26" s="55">
        <v>11599593.271441761</v>
      </c>
      <c r="U26" s="55">
        <v>11597954.820065992</v>
      </c>
      <c r="V26" s="55">
        <v>1638.4513757700001</v>
      </c>
      <c r="W26" s="55">
        <v>11959143.683294607</v>
      </c>
      <c r="X26" s="55">
        <v>11957560.709870597</v>
      </c>
      <c r="Y26" s="55">
        <v>1582.9734240100001</v>
      </c>
      <c r="Z26" s="55">
        <v>12649627.666401975</v>
      </c>
      <c r="AA26" s="55">
        <v>12647950.365715085</v>
      </c>
      <c r="AB26" s="55">
        <v>1677.3006868899997</v>
      </c>
      <c r="AC26" s="55">
        <v>12853914.638560545</v>
      </c>
      <c r="AD26" s="55">
        <v>12852343.846662374</v>
      </c>
      <c r="AE26" s="55">
        <v>1570.7918981699995</v>
      </c>
      <c r="AF26" s="55">
        <v>13107365.0129022</v>
      </c>
      <c r="AG26" s="55">
        <v>13105845.8228487</v>
      </c>
      <c r="AH26" s="55">
        <v>1519.1900535499999</v>
      </c>
      <c r="AI26" s="55">
        <v>13504422.0285872</v>
      </c>
      <c r="AJ26" s="55">
        <v>13502930.1401114</v>
      </c>
      <c r="AK26" s="55">
        <v>1491.8884757400001</v>
      </c>
      <c r="AL26" s="55">
        <v>13765946.0708612</v>
      </c>
      <c r="AM26" s="55">
        <v>13764554.8301029</v>
      </c>
      <c r="AN26" s="33">
        <v>1391.2407582999999</v>
      </c>
    </row>
    <row r="27" spans="1:46" x14ac:dyDescent="0.25">
      <c r="A27" s="24" t="s">
        <v>29</v>
      </c>
      <c r="B27" s="25">
        <v>736404.98506133945</v>
      </c>
      <c r="C27" s="52">
        <v>736385.34196250956</v>
      </c>
      <c r="D27" s="52">
        <v>19.643098829999996</v>
      </c>
      <c r="E27" s="52">
        <v>737562.18081670988</v>
      </c>
      <c r="F27" s="52">
        <v>737544.56510880985</v>
      </c>
      <c r="G27" s="52">
        <v>17.615707900000004</v>
      </c>
      <c r="H27" s="52">
        <v>729217.74957773916</v>
      </c>
      <c r="I27" s="52">
        <v>729201.31260604924</v>
      </c>
      <c r="J27" s="52">
        <v>16.43697169</v>
      </c>
      <c r="K27" s="52">
        <v>774191.34777090058</v>
      </c>
      <c r="L27" s="52">
        <v>774175.43996247055</v>
      </c>
      <c r="M27" s="52">
        <v>15.907808429999998</v>
      </c>
      <c r="N27" s="52">
        <v>794091.71418126987</v>
      </c>
      <c r="O27" s="52">
        <v>794075.85548506991</v>
      </c>
      <c r="P27" s="52">
        <v>15.858696200000001</v>
      </c>
      <c r="Q27" s="52">
        <v>789407.08511917898</v>
      </c>
      <c r="R27" s="52">
        <v>789391.64239086886</v>
      </c>
      <c r="S27" s="52">
        <v>15.442728309999998</v>
      </c>
      <c r="T27" s="52">
        <v>830963.0323969404</v>
      </c>
      <c r="U27" s="52">
        <v>830945.91800589033</v>
      </c>
      <c r="V27" s="52">
        <v>17.114391049999998</v>
      </c>
      <c r="W27" s="52">
        <v>925500.3236086407</v>
      </c>
      <c r="X27" s="52">
        <v>925483.0900702707</v>
      </c>
      <c r="Y27" s="52">
        <v>17.233538370000002</v>
      </c>
      <c r="Z27" s="52">
        <v>944701.73141973931</v>
      </c>
      <c r="AA27" s="52">
        <v>944670.06767856923</v>
      </c>
      <c r="AB27" s="52">
        <v>31.663741169999998</v>
      </c>
      <c r="AC27" s="52">
        <v>965424.44396465993</v>
      </c>
      <c r="AD27" s="52">
        <v>965410.64203066996</v>
      </c>
      <c r="AE27" s="52">
        <v>13.80193399</v>
      </c>
      <c r="AF27" s="52">
        <v>982914.71613934997</v>
      </c>
      <c r="AG27" s="52">
        <v>982912.85022896004</v>
      </c>
      <c r="AH27" s="52">
        <v>1.86591039</v>
      </c>
      <c r="AI27" s="52">
        <v>1003715.11843335</v>
      </c>
      <c r="AJ27" s="52">
        <v>1003714.81318196</v>
      </c>
      <c r="AK27" s="52">
        <v>0.30525139000000001</v>
      </c>
      <c r="AL27" s="52">
        <v>959949.37050994998</v>
      </c>
      <c r="AM27" s="52">
        <v>959949.05705875997</v>
      </c>
      <c r="AN27" s="26">
        <v>0.31345118999999999</v>
      </c>
    </row>
    <row r="28" spans="1:46" x14ac:dyDescent="0.25">
      <c r="A28" s="27" t="s">
        <v>30</v>
      </c>
      <c r="B28" s="28">
        <v>9574850.0118023902</v>
      </c>
      <c r="C28" s="53">
        <v>9572923.7749622017</v>
      </c>
      <c r="D28" s="53">
        <v>1926.2368401899998</v>
      </c>
      <c r="E28" s="53">
        <v>9702729.5771363638</v>
      </c>
      <c r="F28" s="53">
        <v>9700859.4962500427</v>
      </c>
      <c r="G28" s="53">
        <v>1870.08088632</v>
      </c>
      <c r="H28" s="53">
        <v>9993925.2003412638</v>
      </c>
      <c r="I28" s="53">
        <v>9992153.8245866746</v>
      </c>
      <c r="J28" s="53">
        <v>1771.3757545899998</v>
      </c>
      <c r="K28" s="53">
        <v>10171426.425234355</v>
      </c>
      <c r="L28" s="53">
        <v>10169656.411416156</v>
      </c>
      <c r="M28" s="53">
        <v>1770.0138181999994</v>
      </c>
      <c r="N28" s="53">
        <v>10303111.602771515</v>
      </c>
      <c r="O28" s="53">
        <v>10301459.665375106</v>
      </c>
      <c r="P28" s="53">
        <v>1651.9373964099998</v>
      </c>
      <c r="Q28" s="53">
        <v>10491449.896950675</v>
      </c>
      <c r="R28" s="53">
        <v>10489859.458141794</v>
      </c>
      <c r="S28" s="53">
        <v>1590.4388088800006</v>
      </c>
      <c r="T28" s="53">
        <v>10768630.239044823</v>
      </c>
      <c r="U28" s="53">
        <v>10767008.902060101</v>
      </c>
      <c r="V28" s="53">
        <v>1621.3369847200004</v>
      </c>
      <c r="W28" s="53">
        <v>11033643.359685967</v>
      </c>
      <c r="X28" s="53">
        <v>11032077.619800325</v>
      </c>
      <c r="Y28" s="53">
        <v>1565.7398856400002</v>
      </c>
      <c r="Z28" s="53">
        <v>11704925.934982236</v>
      </c>
      <c r="AA28" s="53">
        <v>11703280.298036516</v>
      </c>
      <c r="AB28" s="53">
        <v>1645.6369457199996</v>
      </c>
      <c r="AC28" s="53">
        <v>11888490.194595885</v>
      </c>
      <c r="AD28" s="53">
        <v>11886933.204631705</v>
      </c>
      <c r="AE28" s="53">
        <v>1556.9899641799996</v>
      </c>
      <c r="AF28" s="53">
        <v>12124450.2967629</v>
      </c>
      <c r="AG28" s="53">
        <v>12122932.972619699</v>
      </c>
      <c r="AH28" s="53">
        <v>1517.3241431599999</v>
      </c>
      <c r="AI28" s="53">
        <v>12500706.910153801</v>
      </c>
      <c r="AJ28" s="53">
        <v>12499215.3269295</v>
      </c>
      <c r="AK28" s="53">
        <v>1491.5832243499999</v>
      </c>
      <c r="AL28" s="53">
        <v>12805996.700351199</v>
      </c>
      <c r="AM28" s="53">
        <v>12804605.7730441</v>
      </c>
      <c r="AN28" s="29">
        <v>1390.9273071099999</v>
      </c>
    </row>
    <row r="29" spans="1:46" x14ac:dyDescent="0.25">
      <c r="A29" s="34" t="s">
        <v>59</v>
      </c>
      <c r="B29" s="35">
        <v>1077648.3820364091</v>
      </c>
      <c r="C29" s="56">
        <v>1076950.500948129</v>
      </c>
      <c r="D29" s="56">
        <v>697.8810882800002</v>
      </c>
      <c r="E29" s="56">
        <v>1104998.02141928</v>
      </c>
      <c r="F29" s="56">
        <v>1104323.2415942401</v>
      </c>
      <c r="G29" s="56">
        <v>674.77982504000022</v>
      </c>
      <c r="H29" s="56">
        <v>1129675.3561661292</v>
      </c>
      <c r="I29" s="56">
        <v>1128939.8455236892</v>
      </c>
      <c r="J29" s="56">
        <v>735.51064243999986</v>
      </c>
      <c r="K29" s="56">
        <v>1160603.55450626</v>
      </c>
      <c r="L29" s="56">
        <v>1160035.2099893701</v>
      </c>
      <c r="M29" s="56">
        <v>568.34451689000014</v>
      </c>
      <c r="N29" s="56">
        <v>1184057.5254985893</v>
      </c>
      <c r="O29" s="56">
        <v>1183425.8322129992</v>
      </c>
      <c r="P29" s="56">
        <v>631.69328559000019</v>
      </c>
      <c r="Q29" s="56">
        <v>1205096.4647655273</v>
      </c>
      <c r="R29" s="56">
        <v>1204768.0892683174</v>
      </c>
      <c r="S29" s="56">
        <v>328.37549721000011</v>
      </c>
      <c r="T29" s="56">
        <v>1207447.0247072701</v>
      </c>
      <c r="U29" s="56">
        <v>1207102.89894957</v>
      </c>
      <c r="V29" s="56">
        <v>344.12575770000001</v>
      </c>
      <c r="W29" s="56">
        <v>1178624.6351179094</v>
      </c>
      <c r="X29" s="56">
        <v>1178290.0966776393</v>
      </c>
      <c r="Y29" s="56">
        <v>334.53844026999991</v>
      </c>
      <c r="Z29" s="56">
        <v>802063.78640025866</v>
      </c>
      <c r="AA29" s="56">
        <v>801814.47721592872</v>
      </c>
      <c r="AB29" s="56">
        <v>249.30918433000002</v>
      </c>
      <c r="AC29" s="56">
        <v>821596.69323094911</v>
      </c>
      <c r="AD29" s="56">
        <v>821336.80642102903</v>
      </c>
      <c r="AE29" s="56">
        <v>259.88680991999996</v>
      </c>
      <c r="AF29" s="56">
        <v>839732.94884560897</v>
      </c>
      <c r="AG29" s="56">
        <v>839489.48535540001</v>
      </c>
      <c r="AH29" s="56">
        <v>243.46349021</v>
      </c>
      <c r="AI29" s="56">
        <v>851286.86340280005</v>
      </c>
      <c r="AJ29" s="56">
        <v>851035.20182394003</v>
      </c>
      <c r="AK29" s="56">
        <v>251.66157885999999</v>
      </c>
      <c r="AL29" s="56">
        <v>847484.17270061001</v>
      </c>
      <c r="AM29" s="56">
        <v>847152.26164801</v>
      </c>
      <c r="AN29" s="36">
        <v>331.9110526</v>
      </c>
    </row>
    <row r="31" spans="1:46" x14ac:dyDescent="0.25">
      <c r="A31" s="57" t="s">
        <v>47</v>
      </c>
    </row>
    <row r="32" spans="1:46" x14ac:dyDescent="0.25">
      <c r="A32" s="57" t="s">
        <v>48</v>
      </c>
    </row>
    <row r="33" spans="1:1" x14ac:dyDescent="0.25">
      <c r="A33" s="58" t="s">
        <v>49</v>
      </c>
    </row>
    <row r="34" spans="1:1" x14ac:dyDescent="0.25">
      <c r="A34" s="58" t="s">
        <v>11</v>
      </c>
    </row>
  </sheetData>
  <mergeCells count="39">
    <mergeCell ref="AI4:AK4"/>
    <mergeCell ref="AI5:AI6"/>
    <mergeCell ref="AJ5:AK5"/>
    <mergeCell ref="AL4:AN4"/>
    <mergeCell ref="AL5:AL6"/>
    <mergeCell ref="AM5:AN5"/>
    <mergeCell ref="AF4:AH4"/>
    <mergeCell ref="AF5:AF6"/>
    <mergeCell ref="AG5:AH5"/>
    <mergeCell ref="AC4:AE4"/>
    <mergeCell ref="AC5:AC6"/>
    <mergeCell ref="AD5:AE5"/>
    <mergeCell ref="Z4:AB4"/>
    <mergeCell ref="Z5:Z6"/>
    <mergeCell ref="AA5:AB5"/>
    <mergeCell ref="W4:Y4"/>
    <mergeCell ref="W5:W6"/>
    <mergeCell ref="X5:Y5"/>
    <mergeCell ref="B4:D4"/>
    <mergeCell ref="B5:B6"/>
    <mergeCell ref="C5:D5"/>
    <mergeCell ref="E4:G4"/>
    <mergeCell ref="E5:E6"/>
    <mergeCell ref="F5:G5"/>
    <mergeCell ref="H4:J4"/>
    <mergeCell ref="H5:H6"/>
    <mergeCell ref="I5:J5"/>
    <mergeCell ref="T4:V4"/>
    <mergeCell ref="T5:T6"/>
    <mergeCell ref="U5:V5"/>
    <mergeCell ref="K4:M4"/>
    <mergeCell ref="K5:K6"/>
    <mergeCell ref="L5:M5"/>
    <mergeCell ref="Q4:S4"/>
    <mergeCell ref="Q5:Q6"/>
    <mergeCell ref="R5:S5"/>
    <mergeCell ref="N4:P4"/>
    <mergeCell ref="N5:N6"/>
    <mergeCell ref="O5:P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34"/>
  <sheetViews>
    <sheetView showGridLines="0" zoomScale="80" zoomScaleNormal="80" workbookViewId="0">
      <pane xSplit="1" ySplit="6" topLeftCell="AE7" activePane="bottomRight" state="frozen"/>
      <selection pane="topRight" activeCell="B1" sqref="B1"/>
      <selection pane="bottomLeft" activeCell="A7" sqref="A7"/>
      <selection pane="bottomRight" activeCell="AS19" sqref="AS19"/>
    </sheetView>
  </sheetViews>
  <sheetFormatPr defaultColWidth="8.85546875" defaultRowHeight="15.75" x14ac:dyDescent="0.25"/>
  <cols>
    <col min="1" max="1" width="63.5703125" style="3" customWidth="1"/>
    <col min="2" max="2" width="14.7109375" style="3" customWidth="1"/>
    <col min="3" max="4" width="18.140625" style="3" customWidth="1"/>
    <col min="5" max="5" width="14.7109375" style="3" customWidth="1"/>
    <col min="6" max="7" width="18.140625" style="3" customWidth="1"/>
    <col min="8" max="8" width="14.7109375" style="3" customWidth="1"/>
    <col min="9" max="10" width="18.140625" style="3" customWidth="1"/>
    <col min="11" max="11" width="14.7109375" style="3" customWidth="1"/>
    <col min="12" max="13" width="18.140625" style="3" customWidth="1"/>
    <col min="14" max="14" width="14.7109375" style="3" customWidth="1"/>
    <col min="15" max="16" width="18.140625" style="3" customWidth="1"/>
    <col min="17" max="17" width="14.7109375" style="3" customWidth="1"/>
    <col min="18" max="19" width="18.140625" style="3" customWidth="1"/>
    <col min="20" max="20" width="14.7109375" style="3" customWidth="1"/>
    <col min="21" max="22" width="18.140625" style="3" customWidth="1"/>
    <col min="23" max="23" width="14.7109375" style="3" customWidth="1"/>
    <col min="24" max="25" width="18.140625" style="3" customWidth="1"/>
    <col min="26" max="26" width="14.7109375" style="3" customWidth="1"/>
    <col min="27" max="28" width="18.140625" style="3" customWidth="1"/>
    <col min="29" max="29" width="14.7109375" style="3" customWidth="1"/>
    <col min="30" max="31" width="18.140625" style="3" customWidth="1"/>
    <col min="32" max="32" width="14.7109375" style="3" customWidth="1"/>
    <col min="33" max="37" width="18.140625" style="3" customWidth="1"/>
    <col min="38" max="38" width="14.7109375" style="3" customWidth="1"/>
    <col min="39" max="40" width="18.140625" style="3" customWidth="1"/>
    <col min="41" max="16384" width="8.85546875" style="3"/>
  </cols>
  <sheetData>
    <row r="1" spans="1:46" ht="18" x14ac:dyDescent="0.25">
      <c r="A1" s="1" t="s">
        <v>14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</row>
    <row r="2" spans="1:46" x14ac:dyDescent="0.25">
      <c r="A2" s="4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</row>
    <row r="3" spans="1:46" x14ac:dyDescent="0.25">
      <c r="A3" s="5" t="s">
        <v>3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</row>
    <row r="4" spans="1:46" ht="15.6" customHeight="1" x14ac:dyDescent="0.25">
      <c r="A4" s="6"/>
      <c r="B4" s="81" t="s">
        <v>12</v>
      </c>
      <c r="C4" s="82"/>
      <c r="D4" s="83"/>
      <c r="E4" s="81">
        <v>45323</v>
      </c>
      <c r="F4" s="82"/>
      <c r="G4" s="83"/>
      <c r="H4" s="81">
        <v>45352</v>
      </c>
      <c r="I4" s="82"/>
      <c r="J4" s="83"/>
      <c r="K4" s="81">
        <v>45383</v>
      </c>
      <c r="L4" s="82"/>
      <c r="M4" s="83"/>
      <c r="N4" s="81">
        <v>45413</v>
      </c>
      <c r="O4" s="82"/>
      <c r="P4" s="83"/>
      <c r="Q4" s="81">
        <v>45444</v>
      </c>
      <c r="R4" s="82"/>
      <c r="S4" s="83"/>
      <c r="T4" s="81">
        <v>45474</v>
      </c>
      <c r="U4" s="82"/>
      <c r="V4" s="83"/>
      <c r="W4" s="81">
        <v>45505</v>
      </c>
      <c r="X4" s="82"/>
      <c r="Y4" s="83"/>
      <c r="Z4" s="81">
        <v>45536</v>
      </c>
      <c r="AA4" s="82"/>
      <c r="AB4" s="83"/>
      <c r="AC4" s="81">
        <v>45566</v>
      </c>
      <c r="AD4" s="82"/>
      <c r="AE4" s="83"/>
      <c r="AF4" s="81">
        <v>45597</v>
      </c>
      <c r="AG4" s="82"/>
      <c r="AH4" s="83"/>
      <c r="AI4" s="81">
        <v>45627</v>
      </c>
      <c r="AJ4" s="82"/>
      <c r="AK4" s="83"/>
      <c r="AL4" s="81" t="s">
        <v>69</v>
      </c>
      <c r="AM4" s="82"/>
      <c r="AN4" s="83"/>
    </row>
    <row r="5" spans="1:46" ht="15.6" customHeight="1" x14ac:dyDescent="0.25">
      <c r="A5" s="46"/>
      <c r="B5" s="76" t="s">
        <v>45</v>
      </c>
      <c r="C5" s="78" t="s">
        <v>43</v>
      </c>
      <c r="D5" s="79"/>
      <c r="E5" s="76" t="s">
        <v>45</v>
      </c>
      <c r="F5" s="78" t="s">
        <v>43</v>
      </c>
      <c r="G5" s="79"/>
      <c r="H5" s="76" t="s">
        <v>45</v>
      </c>
      <c r="I5" s="78" t="s">
        <v>43</v>
      </c>
      <c r="J5" s="79"/>
      <c r="K5" s="76" t="s">
        <v>45</v>
      </c>
      <c r="L5" s="78" t="s">
        <v>43</v>
      </c>
      <c r="M5" s="79"/>
      <c r="N5" s="76" t="s">
        <v>45</v>
      </c>
      <c r="O5" s="78" t="s">
        <v>43</v>
      </c>
      <c r="P5" s="79"/>
      <c r="Q5" s="76" t="s">
        <v>45</v>
      </c>
      <c r="R5" s="78" t="s">
        <v>43</v>
      </c>
      <c r="S5" s="79"/>
      <c r="T5" s="76" t="s">
        <v>45</v>
      </c>
      <c r="U5" s="78" t="s">
        <v>43</v>
      </c>
      <c r="V5" s="79"/>
      <c r="W5" s="76" t="s">
        <v>45</v>
      </c>
      <c r="X5" s="78" t="s">
        <v>43</v>
      </c>
      <c r="Y5" s="79"/>
      <c r="Z5" s="76" t="s">
        <v>45</v>
      </c>
      <c r="AA5" s="78" t="s">
        <v>43</v>
      </c>
      <c r="AB5" s="79"/>
      <c r="AC5" s="76" t="s">
        <v>45</v>
      </c>
      <c r="AD5" s="78" t="s">
        <v>43</v>
      </c>
      <c r="AE5" s="79"/>
      <c r="AF5" s="76" t="s">
        <v>45</v>
      </c>
      <c r="AG5" s="78" t="s">
        <v>43</v>
      </c>
      <c r="AH5" s="79"/>
      <c r="AI5" s="76" t="s">
        <v>45</v>
      </c>
      <c r="AJ5" s="78" t="s">
        <v>43</v>
      </c>
      <c r="AK5" s="79"/>
      <c r="AL5" s="76" t="s">
        <v>45</v>
      </c>
      <c r="AM5" s="78" t="s">
        <v>43</v>
      </c>
      <c r="AN5" s="79"/>
    </row>
    <row r="6" spans="1:46" ht="47.25" customHeight="1" x14ac:dyDescent="0.25">
      <c r="A6" s="7"/>
      <c r="B6" s="77"/>
      <c r="C6" s="8" t="s">
        <v>0</v>
      </c>
      <c r="D6" s="8" t="s">
        <v>1</v>
      </c>
      <c r="E6" s="77"/>
      <c r="F6" s="8" t="s">
        <v>0</v>
      </c>
      <c r="G6" s="8" t="s">
        <v>1</v>
      </c>
      <c r="H6" s="77"/>
      <c r="I6" s="8" t="s">
        <v>0</v>
      </c>
      <c r="J6" s="8" t="s">
        <v>1</v>
      </c>
      <c r="K6" s="77"/>
      <c r="L6" s="8" t="s">
        <v>0</v>
      </c>
      <c r="M6" s="8" t="s">
        <v>1</v>
      </c>
      <c r="N6" s="77"/>
      <c r="O6" s="8" t="s">
        <v>0</v>
      </c>
      <c r="P6" s="8" t="s">
        <v>1</v>
      </c>
      <c r="Q6" s="77"/>
      <c r="R6" s="8" t="s">
        <v>0</v>
      </c>
      <c r="S6" s="8" t="s">
        <v>1</v>
      </c>
      <c r="T6" s="77"/>
      <c r="U6" s="8" t="s">
        <v>0</v>
      </c>
      <c r="V6" s="8" t="s">
        <v>1</v>
      </c>
      <c r="W6" s="77"/>
      <c r="X6" s="8" t="s">
        <v>0</v>
      </c>
      <c r="Y6" s="8" t="s">
        <v>1</v>
      </c>
      <c r="Z6" s="77"/>
      <c r="AA6" s="8" t="s">
        <v>0</v>
      </c>
      <c r="AB6" s="8" t="s">
        <v>1</v>
      </c>
      <c r="AC6" s="77"/>
      <c r="AD6" s="8" t="s">
        <v>0</v>
      </c>
      <c r="AE6" s="8" t="s">
        <v>1</v>
      </c>
      <c r="AF6" s="77"/>
      <c r="AG6" s="8" t="s">
        <v>0</v>
      </c>
      <c r="AH6" s="8" t="s">
        <v>1</v>
      </c>
      <c r="AI6" s="77"/>
      <c r="AJ6" s="8" t="s">
        <v>0</v>
      </c>
      <c r="AK6" s="8" t="s">
        <v>1</v>
      </c>
      <c r="AL6" s="77"/>
      <c r="AM6" s="8" t="s">
        <v>0</v>
      </c>
      <c r="AN6" s="8" t="s">
        <v>1</v>
      </c>
    </row>
    <row r="7" spans="1:46" ht="36.75" customHeight="1" x14ac:dyDescent="0.25">
      <c r="A7" s="59" t="s">
        <v>50</v>
      </c>
      <c r="B7" s="63">
        <v>680589.83138753986</v>
      </c>
      <c r="C7" s="64">
        <v>667411.93160321994</v>
      </c>
      <c r="D7" s="64">
        <v>13177.899784319918</v>
      </c>
      <c r="E7" s="64">
        <v>727694.59176864987</v>
      </c>
      <c r="F7" s="64">
        <v>713685.56338578986</v>
      </c>
      <c r="G7" s="64">
        <v>14009.02838286</v>
      </c>
      <c r="H7" s="64">
        <v>752326.12496656983</v>
      </c>
      <c r="I7" s="64">
        <v>737613.46841845987</v>
      </c>
      <c r="J7" s="64">
        <v>14712.656548110001</v>
      </c>
      <c r="K7" s="64">
        <v>747309.87116695021</v>
      </c>
      <c r="L7" s="64">
        <v>737269.86589558015</v>
      </c>
      <c r="M7" s="64">
        <v>10040.005271369999</v>
      </c>
      <c r="N7" s="64">
        <v>770887.81306475971</v>
      </c>
      <c r="O7" s="64">
        <v>752634.22096207913</v>
      </c>
      <c r="P7" s="64">
        <v>18253.592102679999</v>
      </c>
      <c r="Q7" s="64">
        <v>812216.03824981989</v>
      </c>
      <c r="R7" s="64">
        <v>796050.36533240997</v>
      </c>
      <c r="S7" s="64">
        <v>16165.672917410002</v>
      </c>
      <c r="T7" s="64">
        <v>799588.96535476996</v>
      </c>
      <c r="U7" s="64">
        <v>789446.96147572016</v>
      </c>
      <c r="V7" s="64">
        <v>10142.00387905</v>
      </c>
      <c r="W7" s="64">
        <v>819720.79452559946</v>
      </c>
      <c r="X7" s="64">
        <v>811047.94510441937</v>
      </c>
      <c r="Y7" s="64">
        <v>8672.8494211800025</v>
      </c>
      <c r="Z7" s="64">
        <v>837022.13515018951</v>
      </c>
      <c r="AA7" s="64">
        <v>834045.65333861974</v>
      </c>
      <c r="AB7" s="64">
        <v>2976.4818115699995</v>
      </c>
      <c r="AC7" s="64">
        <v>913792.91217432986</v>
      </c>
      <c r="AD7" s="64">
        <v>907094.61805013148</v>
      </c>
      <c r="AE7" s="64">
        <v>6698.2941241999988</v>
      </c>
      <c r="AF7" s="64">
        <v>945992.34062666004</v>
      </c>
      <c r="AG7" s="64">
        <v>939408.77375639905</v>
      </c>
      <c r="AH7" s="64">
        <v>6583.5668702599996</v>
      </c>
      <c r="AI7" s="64">
        <v>936342.43691903003</v>
      </c>
      <c r="AJ7" s="64">
        <v>929608.86707347003</v>
      </c>
      <c r="AK7" s="64">
        <v>6733.5698455600004</v>
      </c>
      <c r="AL7" s="64">
        <v>907173.89604347094</v>
      </c>
      <c r="AM7" s="64">
        <v>893971.70550558099</v>
      </c>
      <c r="AN7" s="65">
        <v>13202.190537889999</v>
      </c>
      <c r="AR7" s="84"/>
      <c r="AS7" s="84"/>
      <c r="AT7" s="84"/>
    </row>
    <row r="8" spans="1:46" x14ac:dyDescent="0.25">
      <c r="A8" s="12" t="s">
        <v>2</v>
      </c>
      <c r="B8" s="71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  <c r="AB8" s="48"/>
      <c r="AC8" s="48"/>
      <c r="AD8" s="48"/>
      <c r="AE8" s="48"/>
      <c r="AF8" s="48"/>
      <c r="AG8" s="48"/>
      <c r="AH8" s="48"/>
      <c r="AI8" s="48"/>
      <c r="AJ8" s="48"/>
      <c r="AK8" s="48"/>
      <c r="AL8" s="48"/>
      <c r="AM8" s="48"/>
      <c r="AN8" s="13"/>
    </row>
    <row r="9" spans="1:46" ht="18" customHeight="1" x14ac:dyDescent="0.25">
      <c r="A9" s="14" t="s">
        <v>51</v>
      </c>
      <c r="B9" s="15">
        <v>283132.71527178976</v>
      </c>
      <c r="C9" s="49">
        <v>271252.4235141598</v>
      </c>
      <c r="D9" s="49">
        <v>11880.291757629951</v>
      </c>
      <c r="E9" s="49">
        <v>307718.03834420041</v>
      </c>
      <c r="F9" s="49">
        <v>294978.1960661604</v>
      </c>
      <c r="G9" s="49">
        <v>12739.84227804</v>
      </c>
      <c r="H9" s="49">
        <v>320029.31935654028</v>
      </c>
      <c r="I9" s="49">
        <v>306550.84364836029</v>
      </c>
      <c r="J9" s="49">
        <v>13478.475708180002</v>
      </c>
      <c r="K9" s="49">
        <v>300101.99381724</v>
      </c>
      <c r="L9" s="49">
        <v>291213.33721986995</v>
      </c>
      <c r="M9" s="49">
        <v>8888.6565973699999</v>
      </c>
      <c r="N9" s="49">
        <v>313222.12538920995</v>
      </c>
      <c r="O9" s="49">
        <v>296014.08334685996</v>
      </c>
      <c r="P9" s="49">
        <v>17208.042042350004</v>
      </c>
      <c r="Q9" s="49">
        <v>310226.13490546029</v>
      </c>
      <c r="R9" s="49">
        <v>294852.17599337036</v>
      </c>
      <c r="S9" s="49">
        <v>15373.958912089998</v>
      </c>
      <c r="T9" s="49">
        <v>307139.81006693013</v>
      </c>
      <c r="U9" s="49">
        <v>297837.29763369018</v>
      </c>
      <c r="V9" s="49">
        <v>9302.512433240001</v>
      </c>
      <c r="W9" s="49">
        <v>305319.1395601196</v>
      </c>
      <c r="X9" s="49">
        <v>297479.23422551964</v>
      </c>
      <c r="Y9" s="49">
        <v>7839.9053346000019</v>
      </c>
      <c r="Z9" s="49">
        <v>301466.0830350098</v>
      </c>
      <c r="AA9" s="49">
        <v>299321.5142001498</v>
      </c>
      <c r="AB9" s="49">
        <v>2144.5688348600002</v>
      </c>
      <c r="AC9" s="49">
        <v>354960.56093161006</v>
      </c>
      <c r="AD9" s="49">
        <v>349104.76885741012</v>
      </c>
      <c r="AE9" s="49">
        <v>5855.7920741999997</v>
      </c>
      <c r="AF9" s="49">
        <v>363191.64315347001</v>
      </c>
      <c r="AG9" s="49">
        <v>357452.31859340001</v>
      </c>
      <c r="AH9" s="49">
        <v>5739.3245600700002</v>
      </c>
      <c r="AI9" s="49">
        <v>322828.24104279</v>
      </c>
      <c r="AJ9" s="49">
        <v>316943.60814208997</v>
      </c>
      <c r="AK9" s="49">
        <v>5884.6329007000004</v>
      </c>
      <c r="AL9" s="49">
        <v>311333.19479992997</v>
      </c>
      <c r="AM9" s="49">
        <v>298937.52001886</v>
      </c>
      <c r="AN9" s="16">
        <v>12395.67478107</v>
      </c>
      <c r="AR9" s="84"/>
      <c r="AS9" s="84"/>
      <c r="AT9" s="84"/>
    </row>
    <row r="10" spans="1:46" x14ac:dyDescent="0.25">
      <c r="A10" s="17" t="s">
        <v>9</v>
      </c>
      <c r="B10" s="15"/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  <c r="AA10" s="49"/>
      <c r="AB10" s="49"/>
      <c r="AC10" s="49"/>
      <c r="AD10" s="49"/>
      <c r="AE10" s="49"/>
      <c r="AF10" s="49"/>
      <c r="AG10" s="49"/>
      <c r="AH10" s="49"/>
      <c r="AI10" s="49"/>
      <c r="AJ10" s="49"/>
      <c r="AK10" s="49"/>
      <c r="AL10" s="49"/>
      <c r="AM10" s="49"/>
      <c r="AN10" s="16"/>
    </row>
    <row r="11" spans="1:46" x14ac:dyDescent="0.25">
      <c r="A11" s="23" t="s">
        <v>4</v>
      </c>
      <c r="B11" s="21">
        <v>179702.97922809966</v>
      </c>
      <c r="C11" s="51">
        <v>177354.49477399967</v>
      </c>
      <c r="D11" s="51">
        <v>2348.4844540999911</v>
      </c>
      <c r="E11" s="51">
        <v>193238.66873526026</v>
      </c>
      <c r="F11" s="51">
        <v>189889.00957199026</v>
      </c>
      <c r="G11" s="51">
        <v>3349.6591632700001</v>
      </c>
      <c r="H11" s="51">
        <v>205035.11433053022</v>
      </c>
      <c r="I11" s="51">
        <v>201178.7106759302</v>
      </c>
      <c r="J11" s="51">
        <v>3856.4036545999993</v>
      </c>
      <c r="K11" s="51">
        <v>198099.16622298007</v>
      </c>
      <c r="L11" s="51">
        <v>196628.23086844006</v>
      </c>
      <c r="M11" s="51">
        <v>1470.9353545399995</v>
      </c>
      <c r="N11" s="51">
        <v>204794.79291289015</v>
      </c>
      <c r="O11" s="51">
        <v>202078.23243850013</v>
      </c>
      <c r="P11" s="51">
        <v>2716.5604743900003</v>
      </c>
      <c r="Q11" s="51">
        <v>213655.34049679019</v>
      </c>
      <c r="R11" s="51">
        <v>200244.81502494018</v>
      </c>
      <c r="S11" s="51">
        <v>13410.525471849998</v>
      </c>
      <c r="T11" s="51">
        <v>210155.7013763501</v>
      </c>
      <c r="U11" s="51">
        <v>201740.45341286011</v>
      </c>
      <c r="V11" s="51">
        <v>8415.247963490001</v>
      </c>
      <c r="W11" s="51">
        <v>204895.26193684977</v>
      </c>
      <c r="X11" s="51">
        <v>198342.67735913978</v>
      </c>
      <c r="Y11" s="51">
        <v>6552.584577710003</v>
      </c>
      <c r="Z11" s="51">
        <v>205519.36717950989</v>
      </c>
      <c r="AA11" s="51">
        <v>204146.2567370499</v>
      </c>
      <c r="AB11" s="51">
        <v>1373.1104424600001</v>
      </c>
      <c r="AC11" s="51">
        <v>207909.12023389986</v>
      </c>
      <c r="AD11" s="51">
        <v>206464.23260561985</v>
      </c>
      <c r="AE11" s="51">
        <v>1444.8876282799999</v>
      </c>
      <c r="AF11" s="51">
        <v>210847.44037666</v>
      </c>
      <c r="AG11" s="51">
        <v>209361.36239086001</v>
      </c>
      <c r="AH11" s="51">
        <v>1486.0779858000001</v>
      </c>
      <c r="AI11" s="51">
        <v>211174.72367995</v>
      </c>
      <c r="AJ11" s="51">
        <v>209750.14923422001</v>
      </c>
      <c r="AK11" s="51">
        <v>1424.57444573</v>
      </c>
      <c r="AL11" s="51">
        <v>217228.81749392999</v>
      </c>
      <c r="AM11" s="51">
        <v>205221.86253712</v>
      </c>
      <c r="AN11" s="22">
        <v>12006.954956809999</v>
      </c>
      <c r="AR11" s="84"/>
      <c r="AS11" s="84"/>
      <c r="AT11" s="84"/>
    </row>
    <row r="12" spans="1:46" x14ac:dyDescent="0.25">
      <c r="A12" s="24" t="s">
        <v>29</v>
      </c>
      <c r="B12" s="25">
        <v>24814.22658370998</v>
      </c>
      <c r="C12" s="52">
        <v>24798.03790667998</v>
      </c>
      <c r="D12" s="52">
        <v>16.18867703000069</v>
      </c>
      <c r="E12" s="52">
        <v>28013.883645939986</v>
      </c>
      <c r="F12" s="52">
        <v>27248.847004169987</v>
      </c>
      <c r="G12" s="52">
        <v>765.03664176999996</v>
      </c>
      <c r="H12" s="52">
        <v>28372.001139830016</v>
      </c>
      <c r="I12" s="52">
        <v>27778.448437360017</v>
      </c>
      <c r="J12" s="52">
        <v>593.55270246999999</v>
      </c>
      <c r="K12" s="52">
        <v>30578.28770796</v>
      </c>
      <c r="L12" s="52">
        <v>30562.26779003</v>
      </c>
      <c r="M12" s="52">
        <v>16.019917929999998</v>
      </c>
      <c r="N12" s="52">
        <v>32736.481380890007</v>
      </c>
      <c r="O12" s="52">
        <v>32727.57308761001</v>
      </c>
      <c r="P12" s="52">
        <v>8.9082932799999988</v>
      </c>
      <c r="Q12" s="52">
        <v>39448.985883540008</v>
      </c>
      <c r="R12" s="52">
        <v>32362.043798670005</v>
      </c>
      <c r="S12" s="52">
        <v>7086.9420848699992</v>
      </c>
      <c r="T12" s="52">
        <v>31572.332924950006</v>
      </c>
      <c r="U12" s="52">
        <v>30101.869981050004</v>
      </c>
      <c r="V12" s="52">
        <v>1470.4629439</v>
      </c>
      <c r="W12" s="52">
        <v>30227.049646530002</v>
      </c>
      <c r="X12" s="52">
        <v>30120.83296797</v>
      </c>
      <c r="Y12" s="52">
        <v>106.21667856000001</v>
      </c>
      <c r="Z12" s="52">
        <v>30209.821745450019</v>
      </c>
      <c r="AA12" s="52">
        <v>30195.205161150021</v>
      </c>
      <c r="AB12" s="52">
        <v>14.6165843</v>
      </c>
      <c r="AC12" s="52">
        <v>31118.232766309997</v>
      </c>
      <c r="AD12" s="52">
        <v>31108.535714759997</v>
      </c>
      <c r="AE12" s="52">
        <v>9.6970515499999994</v>
      </c>
      <c r="AF12" s="52">
        <v>30977.872966020001</v>
      </c>
      <c r="AG12" s="52">
        <v>30925.255519689999</v>
      </c>
      <c r="AH12" s="52">
        <v>52.61744633</v>
      </c>
      <c r="AI12" s="52">
        <v>28224.669818750001</v>
      </c>
      <c r="AJ12" s="52">
        <v>28214.36759573</v>
      </c>
      <c r="AK12" s="52">
        <v>10.30222302</v>
      </c>
      <c r="AL12" s="52">
        <v>39132.797260250001</v>
      </c>
      <c r="AM12" s="52">
        <v>28576.683712450002</v>
      </c>
      <c r="AN12" s="26">
        <v>10556.1135478</v>
      </c>
      <c r="AR12" s="84"/>
      <c r="AS12" s="84"/>
      <c r="AT12" s="84"/>
    </row>
    <row r="13" spans="1:46" x14ac:dyDescent="0.25">
      <c r="A13" s="27" t="s">
        <v>30</v>
      </c>
      <c r="B13" s="28">
        <v>154888.75264438969</v>
      </c>
      <c r="C13" s="53">
        <v>152556.45686731968</v>
      </c>
      <c r="D13" s="53">
        <v>2332.2957770700159</v>
      </c>
      <c r="E13" s="53">
        <v>165224.78508932027</v>
      </c>
      <c r="F13" s="53">
        <v>162640.16256782028</v>
      </c>
      <c r="G13" s="53">
        <v>2584.6225214999999</v>
      </c>
      <c r="H13" s="53">
        <v>176663.11319070018</v>
      </c>
      <c r="I13" s="53">
        <v>173400.2622385702</v>
      </c>
      <c r="J13" s="53">
        <v>3262.8509521299998</v>
      </c>
      <c r="K13" s="53">
        <v>167520.87851502004</v>
      </c>
      <c r="L13" s="53">
        <v>166065.96307841007</v>
      </c>
      <c r="M13" s="53">
        <v>1454.9154366099995</v>
      </c>
      <c r="N13" s="53">
        <v>172058.31153200008</v>
      </c>
      <c r="O13" s="53">
        <v>169350.65935089011</v>
      </c>
      <c r="P13" s="53">
        <v>2707.6521811100001</v>
      </c>
      <c r="Q13" s="53">
        <v>174206.35461325018</v>
      </c>
      <c r="R13" s="53">
        <v>167882.77122627018</v>
      </c>
      <c r="S13" s="53">
        <v>6323.5833869800008</v>
      </c>
      <c r="T13" s="53">
        <v>178583.36845140008</v>
      </c>
      <c r="U13" s="53">
        <v>171638.58343181008</v>
      </c>
      <c r="V13" s="53">
        <v>6944.7850195900019</v>
      </c>
      <c r="W13" s="53">
        <v>174668.21229031976</v>
      </c>
      <c r="X13" s="53">
        <v>168221.84439116978</v>
      </c>
      <c r="Y13" s="53">
        <v>6446.3678991500028</v>
      </c>
      <c r="Z13" s="53">
        <v>175309.54543405987</v>
      </c>
      <c r="AA13" s="53">
        <v>173951.05157589988</v>
      </c>
      <c r="AB13" s="53">
        <v>1358.4938581600002</v>
      </c>
      <c r="AC13" s="53">
        <v>176790.88746758984</v>
      </c>
      <c r="AD13" s="53">
        <v>175355.69689085984</v>
      </c>
      <c r="AE13" s="53">
        <v>1435.19057673</v>
      </c>
      <c r="AF13" s="53">
        <v>179869.56741064001</v>
      </c>
      <c r="AG13" s="53">
        <v>178436.10687116999</v>
      </c>
      <c r="AH13" s="53">
        <v>1433.46053947</v>
      </c>
      <c r="AI13" s="53">
        <v>182950.05386119999</v>
      </c>
      <c r="AJ13" s="53">
        <v>181535.78163849001</v>
      </c>
      <c r="AK13" s="53">
        <v>1414.2722227100001</v>
      </c>
      <c r="AL13" s="53">
        <v>178096.02023368</v>
      </c>
      <c r="AM13" s="53">
        <v>176645.17882467</v>
      </c>
      <c r="AN13" s="29">
        <v>1450.84140901</v>
      </c>
      <c r="AR13" s="84"/>
      <c r="AS13" s="84"/>
      <c r="AT13" s="84"/>
    </row>
    <row r="14" spans="1:46" x14ac:dyDescent="0.25">
      <c r="A14" s="23" t="s">
        <v>5</v>
      </c>
      <c r="B14" s="21">
        <v>46161.566359669996</v>
      </c>
      <c r="C14" s="51">
        <v>46161.553277429994</v>
      </c>
      <c r="D14" s="51">
        <v>1.3082240002404433E-2</v>
      </c>
      <c r="E14" s="51">
        <v>48011.511270899988</v>
      </c>
      <c r="F14" s="51">
        <v>48011.498384939994</v>
      </c>
      <c r="G14" s="51">
        <v>1.288596E-2</v>
      </c>
      <c r="H14" s="51">
        <v>47878.668564009989</v>
      </c>
      <c r="I14" s="51">
        <v>47737.114397459998</v>
      </c>
      <c r="J14" s="51">
        <v>141.55416655000002</v>
      </c>
      <c r="K14" s="51">
        <v>47086.202985120006</v>
      </c>
      <c r="L14" s="51">
        <v>46934.892120130011</v>
      </c>
      <c r="M14" s="51">
        <v>151.31086499</v>
      </c>
      <c r="N14" s="51">
        <v>60544.650222280012</v>
      </c>
      <c r="O14" s="51">
        <v>47938.145655240012</v>
      </c>
      <c r="P14" s="51">
        <v>12606.504567040001</v>
      </c>
      <c r="Q14" s="51">
        <v>45054.50236187</v>
      </c>
      <c r="R14" s="51">
        <v>45015.249864419995</v>
      </c>
      <c r="S14" s="51">
        <v>39.25249745</v>
      </c>
      <c r="T14" s="51">
        <v>44484.512127069989</v>
      </c>
      <c r="U14" s="51">
        <v>43723.343373159994</v>
      </c>
      <c r="V14" s="51">
        <v>761.16875390999996</v>
      </c>
      <c r="W14" s="51">
        <v>44942.23662108001</v>
      </c>
      <c r="X14" s="51">
        <v>43732.701709630004</v>
      </c>
      <c r="Y14" s="51">
        <v>1209.53491145</v>
      </c>
      <c r="Z14" s="51">
        <v>46733.60205044</v>
      </c>
      <c r="AA14" s="51">
        <v>46006.844180519998</v>
      </c>
      <c r="AB14" s="51">
        <v>726.75786991999996</v>
      </c>
      <c r="AC14" s="51">
        <v>51729.433937780006</v>
      </c>
      <c r="AD14" s="51">
        <v>47551.761978730006</v>
      </c>
      <c r="AE14" s="51">
        <v>4177.6719590500006</v>
      </c>
      <c r="AF14" s="51">
        <v>49664.631509129998</v>
      </c>
      <c r="AG14" s="51">
        <v>45456.700457760002</v>
      </c>
      <c r="AH14" s="51">
        <v>4207.9310513700002</v>
      </c>
      <c r="AI14" s="51">
        <v>49028.121953000002</v>
      </c>
      <c r="AJ14" s="51">
        <v>44615.509943810001</v>
      </c>
      <c r="AK14" s="51">
        <v>4412.6120091900002</v>
      </c>
      <c r="AL14" s="51">
        <v>42953.985566160001</v>
      </c>
      <c r="AM14" s="51">
        <v>42614.001321780001</v>
      </c>
      <c r="AN14" s="22">
        <v>339.98424438000001</v>
      </c>
      <c r="AR14" s="84"/>
      <c r="AS14" s="84"/>
      <c r="AT14" s="84"/>
    </row>
    <row r="15" spans="1:46" x14ac:dyDescent="0.25">
      <c r="A15" s="24" t="s">
        <v>29</v>
      </c>
      <c r="B15" s="25">
        <v>11677.13083806</v>
      </c>
      <c r="C15" s="52">
        <v>11677.13083806</v>
      </c>
      <c r="D15" s="52">
        <v>0</v>
      </c>
      <c r="E15" s="52">
        <v>12584.238287509997</v>
      </c>
      <c r="F15" s="52">
        <v>12584.238287509997</v>
      </c>
      <c r="G15" s="52">
        <v>0</v>
      </c>
      <c r="H15" s="52">
        <v>12148.090386460002</v>
      </c>
      <c r="I15" s="52">
        <v>12019.325348090002</v>
      </c>
      <c r="J15" s="52">
        <v>128.76503837000001</v>
      </c>
      <c r="K15" s="52">
        <v>12160.659658789997</v>
      </c>
      <c r="L15" s="52">
        <v>12040.790465729997</v>
      </c>
      <c r="M15" s="52">
        <v>119.86919306</v>
      </c>
      <c r="N15" s="52">
        <v>24628.768640030008</v>
      </c>
      <c r="O15" s="52">
        <v>12046.964720030006</v>
      </c>
      <c r="P15" s="52">
        <v>12581.80392</v>
      </c>
      <c r="Q15" s="52">
        <v>12719.390952920005</v>
      </c>
      <c r="R15" s="52">
        <v>12719.390952920005</v>
      </c>
      <c r="S15" s="52">
        <v>0</v>
      </c>
      <c r="T15" s="52">
        <v>11994.000021189999</v>
      </c>
      <c r="U15" s="52">
        <v>11994.000021189999</v>
      </c>
      <c r="V15" s="52">
        <v>0</v>
      </c>
      <c r="W15" s="52">
        <v>12220.15958969</v>
      </c>
      <c r="X15" s="52">
        <v>11767.664126080001</v>
      </c>
      <c r="Y15" s="52">
        <v>452.49546361</v>
      </c>
      <c r="Z15" s="52">
        <v>12930.040792589994</v>
      </c>
      <c r="AA15" s="52">
        <v>12930.040792589994</v>
      </c>
      <c r="AB15" s="52">
        <v>0</v>
      </c>
      <c r="AC15" s="52">
        <v>12081.66290738</v>
      </c>
      <c r="AD15" s="52">
        <v>12081.66290738</v>
      </c>
      <c r="AE15" s="52">
        <v>0</v>
      </c>
      <c r="AF15" s="52">
        <v>13743.94201413</v>
      </c>
      <c r="AG15" s="52">
        <v>13743.94201413</v>
      </c>
      <c r="AH15" s="52">
        <v>0</v>
      </c>
      <c r="AI15" s="52">
        <v>12932.08335587</v>
      </c>
      <c r="AJ15" s="52">
        <v>12851.42660703</v>
      </c>
      <c r="AK15" s="52">
        <v>80.656748840000006</v>
      </c>
      <c r="AL15" s="52">
        <v>10350.463765570001</v>
      </c>
      <c r="AM15" s="52">
        <v>10280.677455229999</v>
      </c>
      <c r="AN15" s="26">
        <v>69.78631034</v>
      </c>
      <c r="AR15" s="84"/>
      <c r="AS15" s="84"/>
      <c r="AT15" s="84"/>
    </row>
    <row r="16" spans="1:46" x14ac:dyDescent="0.25">
      <c r="A16" s="27" t="s">
        <v>30</v>
      </c>
      <c r="B16" s="28">
        <v>34484.435521609994</v>
      </c>
      <c r="C16" s="53">
        <v>34484.422439369999</v>
      </c>
      <c r="D16" s="53">
        <v>1.3082239995128475E-2</v>
      </c>
      <c r="E16" s="53">
        <v>35427.272983389994</v>
      </c>
      <c r="F16" s="53">
        <v>35427.260097429993</v>
      </c>
      <c r="G16" s="53">
        <v>1.288596E-2</v>
      </c>
      <c r="H16" s="53">
        <v>35730.578177549993</v>
      </c>
      <c r="I16" s="53">
        <v>35717.789049369996</v>
      </c>
      <c r="J16" s="53">
        <v>12.789128180000001</v>
      </c>
      <c r="K16" s="53">
        <v>34925.543326330015</v>
      </c>
      <c r="L16" s="53">
        <v>34894.101654400009</v>
      </c>
      <c r="M16" s="53">
        <v>31.441671929999995</v>
      </c>
      <c r="N16" s="53">
        <v>35915.881582250004</v>
      </c>
      <c r="O16" s="53">
        <v>35891.180935210003</v>
      </c>
      <c r="P16" s="53">
        <v>24.70064704</v>
      </c>
      <c r="Q16" s="53">
        <v>32335.111408949997</v>
      </c>
      <c r="R16" s="53">
        <v>32295.858911499992</v>
      </c>
      <c r="S16" s="53">
        <v>39.25249745</v>
      </c>
      <c r="T16" s="53">
        <v>32490.512105879992</v>
      </c>
      <c r="U16" s="53">
        <v>31729.343351969994</v>
      </c>
      <c r="V16" s="53">
        <v>761.16875390999996</v>
      </c>
      <c r="W16" s="53">
        <v>32722.07703139001</v>
      </c>
      <c r="X16" s="53">
        <v>31965.037583550009</v>
      </c>
      <c r="Y16" s="53">
        <v>757.03944783999998</v>
      </c>
      <c r="Z16" s="53">
        <v>33803.56125785</v>
      </c>
      <c r="AA16" s="53">
        <v>33076.803387930006</v>
      </c>
      <c r="AB16" s="53">
        <v>726.75786991999996</v>
      </c>
      <c r="AC16" s="53">
        <v>39647.771030400007</v>
      </c>
      <c r="AD16" s="53">
        <v>35470.099071350007</v>
      </c>
      <c r="AE16" s="53">
        <v>4177.6719590500006</v>
      </c>
      <c r="AF16" s="53">
        <v>35920.689494999999</v>
      </c>
      <c r="AG16" s="53">
        <v>31712.758443629999</v>
      </c>
      <c r="AH16" s="53">
        <v>4207.9310513700002</v>
      </c>
      <c r="AI16" s="53">
        <v>36096.038597129998</v>
      </c>
      <c r="AJ16" s="53">
        <v>31764.083336780001</v>
      </c>
      <c r="AK16" s="53">
        <v>4331.9552603499997</v>
      </c>
      <c r="AL16" s="53">
        <v>32603.521800589999</v>
      </c>
      <c r="AM16" s="53">
        <v>32333.323866549999</v>
      </c>
      <c r="AN16" s="29">
        <v>270.19793404000001</v>
      </c>
      <c r="AR16" s="84"/>
      <c r="AS16" s="84"/>
      <c r="AT16" s="84"/>
    </row>
    <row r="17" spans="1:46" x14ac:dyDescent="0.25">
      <c r="A17" s="23" t="s">
        <v>6</v>
      </c>
      <c r="B17" s="21">
        <v>57268.169684020002</v>
      </c>
      <c r="C17" s="51">
        <v>47736.37546273</v>
      </c>
      <c r="D17" s="51">
        <v>9531.7942212900016</v>
      </c>
      <c r="E17" s="51">
        <v>66467.858338040009</v>
      </c>
      <c r="F17" s="51">
        <v>57077.68810923001</v>
      </c>
      <c r="G17" s="51">
        <v>9390.1702288100005</v>
      </c>
      <c r="H17" s="51">
        <v>67115.536462000004</v>
      </c>
      <c r="I17" s="51">
        <v>57635.018574969996</v>
      </c>
      <c r="J17" s="51">
        <v>9480.5178870300024</v>
      </c>
      <c r="K17" s="51">
        <v>54916.624609140003</v>
      </c>
      <c r="L17" s="51">
        <v>47650.2142313</v>
      </c>
      <c r="M17" s="51">
        <v>7266.4103778400004</v>
      </c>
      <c r="N17" s="51">
        <v>47882.682254040003</v>
      </c>
      <c r="O17" s="51">
        <v>45997.705253119995</v>
      </c>
      <c r="P17" s="51">
        <v>1884.9770009199999</v>
      </c>
      <c r="Q17" s="51">
        <v>51516.292046799994</v>
      </c>
      <c r="R17" s="51">
        <v>49592.111104009993</v>
      </c>
      <c r="S17" s="51">
        <v>1924.18094279</v>
      </c>
      <c r="T17" s="51">
        <v>52499.59656351</v>
      </c>
      <c r="U17" s="51">
        <v>52373.500847670002</v>
      </c>
      <c r="V17" s="51">
        <v>126.09571584</v>
      </c>
      <c r="W17" s="51">
        <v>55481.641002189994</v>
      </c>
      <c r="X17" s="51">
        <v>55403.855156749996</v>
      </c>
      <c r="Y17" s="51">
        <v>77.785845440000003</v>
      </c>
      <c r="Z17" s="51">
        <v>49213.113805059998</v>
      </c>
      <c r="AA17" s="51">
        <v>49168.413282579997</v>
      </c>
      <c r="AB17" s="51">
        <v>44.700522479999997</v>
      </c>
      <c r="AC17" s="51">
        <v>95322.006759930009</v>
      </c>
      <c r="AD17" s="51">
        <v>95088.77427306</v>
      </c>
      <c r="AE17" s="51">
        <v>233.23248687</v>
      </c>
      <c r="AF17" s="51">
        <v>102679.57126768</v>
      </c>
      <c r="AG17" s="51">
        <v>102634.25574478001</v>
      </c>
      <c r="AH17" s="51">
        <v>45.315522899999998</v>
      </c>
      <c r="AI17" s="51">
        <v>62625.395409839999</v>
      </c>
      <c r="AJ17" s="51">
        <v>62577.94896406</v>
      </c>
      <c r="AK17" s="51">
        <v>47.446445779999998</v>
      </c>
      <c r="AL17" s="51">
        <v>51150.391739840001</v>
      </c>
      <c r="AM17" s="51">
        <v>51101.656159960003</v>
      </c>
      <c r="AN17" s="22">
        <v>48.735579880000003</v>
      </c>
      <c r="AR17" s="84"/>
      <c r="AS17" s="84"/>
      <c r="AT17" s="84"/>
    </row>
    <row r="18" spans="1:46" x14ac:dyDescent="0.25">
      <c r="A18" s="24" t="s">
        <v>29</v>
      </c>
      <c r="B18" s="25">
        <v>21668.367926770003</v>
      </c>
      <c r="C18" s="52">
        <v>21626.180108620003</v>
      </c>
      <c r="D18" s="52">
        <v>42.187818149999657</v>
      </c>
      <c r="E18" s="52">
        <v>21905.718574670005</v>
      </c>
      <c r="F18" s="52">
        <v>21864.163722290006</v>
      </c>
      <c r="G18" s="52">
        <v>41.55485238</v>
      </c>
      <c r="H18" s="52">
        <v>21992.43879724</v>
      </c>
      <c r="I18" s="52">
        <v>21950.617579500002</v>
      </c>
      <c r="J18" s="52">
        <v>41.821217740000002</v>
      </c>
      <c r="K18" s="52">
        <v>22119.826153780003</v>
      </c>
      <c r="L18" s="52">
        <v>22078.360399220001</v>
      </c>
      <c r="M18" s="52">
        <v>41.465754560000001</v>
      </c>
      <c r="N18" s="52">
        <v>20495.51888267</v>
      </c>
      <c r="O18" s="52">
        <v>20454.396984309999</v>
      </c>
      <c r="P18" s="52">
        <v>41.121898359999996</v>
      </c>
      <c r="Q18" s="52">
        <v>22719.088531199995</v>
      </c>
      <c r="R18" s="52">
        <v>22630.635982169999</v>
      </c>
      <c r="S18" s="52">
        <v>88.45254903</v>
      </c>
      <c r="T18" s="52">
        <v>25392.278106180005</v>
      </c>
      <c r="U18" s="52">
        <v>25299.681282880007</v>
      </c>
      <c r="V18" s="52">
        <v>92.596823300000011</v>
      </c>
      <c r="W18" s="52">
        <v>28450.9326616</v>
      </c>
      <c r="X18" s="52">
        <v>28406.944934769996</v>
      </c>
      <c r="Y18" s="52">
        <v>43.98772683</v>
      </c>
      <c r="Z18" s="52">
        <v>32006.999042919997</v>
      </c>
      <c r="AA18" s="52">
        <v>31962.298520439999</v>
      </c>
      <c r="AB18" s="52">
        <v>44.700522479999997</v>
      </c>
      <c r="AC18" s="52">
        <v>35108.472675440004</v>
      </c>
      <c r="AD18" s="52">
        <v>35063.812987010002</v>
      </c>
      <c r="AE18" s="52">
        <v>44.659688430000003</v>
      </c>
      <c r="AF18" s="52">
        <v>36340.357960349997</v>
      </c>
      <c r="AG18" s="52">
        <v>36295.04243745</v>
      </c>
      <c r="AH18" s="52">
        <v>45.315522899999998</v>
      </c>
      <c r="AI18" s="52">
        <v>36883.810919210002</v>
      </c>
      <c r="AJ18" s="52">
        <v>36836.364473430003</v>
      </c>
      <c r="AK18" s="52">
        <v>47.446445779999998</v>
      </c>
      <c r="AL18" s="52">
        <v>33234.060794390003</v>
      </c>
      <c r="AM18" s="52">
        <v>33185.325214509998</v>
      </c>
      <c r="AN18" s="26">
        <v>48.735579880000003</v>
      </c>
      <c r="AR18" s="84"/>
      <c r="AS18" s="84"/>
      <c r="AT18" s="84"/>
    </row>
    <row r="19" spans="1:46" x14ac:dyDescent="0.25">
      <c r="A19" s="27" t="s">
        <v>30</v>
      </c>
      <c r="B19" s="28">
        <v>35599.801757250003</v>
      </c>
      <c r="C19" s="53">
        <v>26110.195354110001</v>
      </c>
      <c r="D19" s="53">
        <v>9489.6064031400019</v>
      </c>
      <c r="E19" s="53">
        <v>44562.139763370011</v>
      </c>
      <c r="F19" s="53">
        <v>35213.524386940007</v>
      </c>
      <c r="G19" s="53">
        <v>9348.6153764299997</v>
      </c>
      <c r="H19" s="53">
        <v>45123.097664759996</v>
      </c>
      <c r="I19" s="53">
        <v>35684.400995469994</v>
      </c>
      <c r="J19" s="53">
        <v>9438.6966692900023</v>
      </c>
      <c r="K19" s="53">
        <v>32796.798455360004</v>
      </c>
      <c r="L19" s="53">
        <v>25571.85383208</v>
      </c>
      <c r="M19" s="53">
        <v>7224.9446232800001</v>
      </c>
      <c r="N19" s="53">
        <v>27387.163371369999</v>
      </c>
      <c r="O19" s="53">
        <v>25543.30826881</v>
      </c>
      <c r="P19" s="53">
        <v>1843.8551025599998</v>
      </c>
      <c r="Q19" s="53">
        <v>28797.203515599998</v>
      </c>
      <c r="R19" s="53">
        <v>26961.475121839998</v>
      </c>
      <c r="S19" s="53">
        <v>1835.72839376</v>
      </c>
      <c r="T19" s="53">
        <v>27107.318457329995</v>
      </c>
      <c r="U19" s="53">
        <v>27073.819564789992</v>
      </c>
      <c r="V19" s="53">
        <v>33.49889254</v>
      </c>
      <c r="W19" s="53">
        <v>27030.708340590001</v>
      </c>
      <c r="X19" s="53">
        <v>26996.910221980001</v>
      </c>
      <c r="Y19" s="53">
        <v>33.798118609999996</v>
      </c>
      <c r="Z19" s="53">
        <v>17206.114762140001</v>
      </c>
      <c r="AA19" s="53">
        <v>17206.114762140001</v>
      </c>
      <c r="AB19" s="53">
        <v>0</v>
      </c>
      <c r="AC19" s="53">
        <v>60213.534084490006</v>
      </c>
      <c r="AD19" s="53">
        <v>60024.961286050006</v>
      </c>
      <c r="AE19" s="53">
        <v>188.57279843999999</v>
      </c>
      <c r="AF19" s="53">
        <v>66339.213307330007</v>
      </c>
      <c r="AG19" s="53">
        <v>66339.213307330007</v>
      </c>
      <c r="AH19" s="53">
        <v>0</v>
      </c>
      <c r="AI19" s="53">
        <v>25741.584490630001</v>
      </c>
      <c r="AJ19" s="53">
        <v>25741.584490630001</v>
      </c>
      <c r="AK19" s="53">
        <v>0</v>
      </c>
      <c r="AL19" s="53">
        <v>17916.330945450001</v>
      </c>
      <c r="AM19" s="53">
        <v>17916.330945450001</v>
      </c>
      <c r="AN19" s="29">
        <v>0</v>
      </c>
      <c r="AR19" s="84"/>
      <c r="AS19" s="84"/>
      <c r="AT19" s="84"/>
    </row>
    <row r="20" spans="1:46" x14ac:dyDescent="0.25">
      <c r="A20" s="23"/>
      <c r="B20" s="71"/>
      <c r="C20" s="48"/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48"/>
      <c r="AA20" s="48"/>
      <c r="AB20" s="48"/>
      <c r="AC20" s="48"/>
      <c r="AD20" s="48"/>
      <c r="AE20" s="48"/>
      <c r="AF20" s="48"/>
      <c r="AG20" s="48"/>
      <c r="AH20" s="48"/>
      <c r="AI20" s="48"/>
      <c r="AJ20" s="48"/>
      <c r="AK20" s="48"/>
      <c r="AL20" s="48"/>
      <c r="AM20" s="48"/>
      <c r="AN20" s="13"/>
    </row>
    <row r="21" spans="1:46" x14ac:dyDescent="0.25">
      <c r="A21" s="14" t="s">
        <v>16</v>
      </c>
      <c r="B21" s="15">
        <v>397457.11611574976</v>
      </c>
      <c r="C21" s="49">
        <v>396159.50808905979</v>
      </c>
      <c r="D21" s="49">
        <v>1297.6080266899662</v>
      </c>
      <c r="E21" s="49">
        <v>419976.55342445004</v>
      </c>
      <c r="F21" s="49">
        <v>418707.36731962999</v>
      </c>
      <c r="G21" s="49">
        <v>1269.1861048199996</v>
      </c>
      <c r="H21" s="49">
        <v>432296.80561002943</v>
      </c>
      <c r="I21" s="49">
        <v>431062.62477009941</v>
      </c>
      <c r="J21" s="49">
        <v>1234.18083993</v>
      </c>
      <c r="K21" s="49">
        <v>447207.87734971015</v>
      </c>
      <c r="L21" s="49">
        <v>446056.52867571014</v>
      </c>
      <c r="M21" s="49">
        <v>1151.3486740000001</v>
      </c>
      <c r="N21" s="49">
        <v>457665.68767554982</v>
      </c>
      <c r="O21" s="49">
        <v>456620.13761521981</v>
      </c>
      <c r="P21" s="49">
        <v>1045.5500603300002</v>
      </c>
      <c r="Q21" s="49">
        <v>501989.90334435948</v>
      </c>
      <c r="R21" s="49">
        <v>501198.18933903944</v>
      </c>
      <c r="S21" s="49">
        <v>791.71400531999996</v>
      </c>
      <c r="T21" s="49">
        <v>492449.15528784035</v>
      </c>
      <c r="U21" s="49">
        <v>491609.66384203034</v>
      </c>
      <c r="V21" s="49">
        <v>839.49144580999996</v>
      </c>
      <c r="W21" s="49">
        <v>514401.65496547997</v>
      </c>
      <c r="X21" s="49">
        <v>513568.71087890002</v>
      </c>
      <c r="Y21" s="49">
        <v>832.94408658000009</v>
      </c>
      <c r="Z21" s="49">
        <v>535556.05211517971</v>
      </c>
      <c r="AA21" s="49">
        <v>534724.13913846971</v>
      </c>
      <c r="AB21" s="49">
        <v>831.91297671000007</v>
      </c>
      <c r="AC21" s="49">
        <v>558832.35124272038</v>
      </c>
      <c r="AD21" s="49">
        <v>557989.84919272037</v>
      </c>
      <c r="AE21" s="49">
        <v>842.50205000000028</v>
      </c>
      <c r="AF21" s="49">
        <v>582800.69747319003</v>
      </c>
      <c r="AG21" s="49">
        <v>581956.45516300004</v>
      </c>
      <c r="AH21" s="49">
        <v>844.24231019000001</v>
      </c>
      <c r="AI21" s="49">
        <v>613514.19587624003</v>
      </c>
      <c r="AJ21" s="49">
        <v>612665.25893138</v>
      </c>
      <c r="AK21" s="49">
        <v>848.93694486000004</v>
      </c>
      <c r="AL21" s="49">
        <v>595840.70124354004</v>
      </c>
      <c r="AM21" s="49">
        <v>595034.18548671994</v>
      </c>
      <c r="AN21" s="16">
        <v>806.51575681999998</v>
      </c>
      <c r="AR21" s="84"/>
      <c r="AS21" s="84"/>
      <c r="AT21" s="84"/>
    </row>
    <row r="22" spans="1:46" x14ac:dyDescent="0.25">
      <c r="A22" s="17" t="s">
        <v>7</v>
      </c>
      <c r="B22" s="30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4"/>
      <c r="AE22" s="54"/>
      <c r="AF22" s="54"/>
      <c r="AG22" s="54"/>
      <c r="AH22" s="54"/>
      <c r="AI22" s="54"/>
      <c r="AJ22" s="54"/>
      <c r="AK22" s="54"/>
      <c r="AL22" s="54"/>
      <c r="AM22" s="54"/>
      <c r="AN22" s="31"/>
    </row>
    <row r="23" spans="1:46" x14ac:dyDescent="0.25">
      <c r="A23" s="14" t="s">
        <v>57</v>
      </c>
      <c r="B23" s="32">
        <v>24055.83497978</v>
      </c>
      <c r="C23" s="55">
        <v>23822.234813899999</v>
      </c>
      <c r="D23" s="55">
        <v>233.60016588000144</v>
      </c>
      <c r="E23" s="55">
        <v>24539.159731450007</v>
      </c>
      <c r="F23" s="55">
        <v>24307.660977500007</v>
      </c>
      <c r="G23" s="55">
        <v>231.49875394999998</v>
      </c>
      <c r="H23" s="55">
        <v>23397.118718379999</v>
      </c>
      <c r="I23" s="55">
        <v>23220.475128319998</v>
      </c>
      <c r="J23" s="55">
        <v>176.64359006000001</v>
      </c>
      <c r="K23" s="55">
        <v>22223.277866350007</v>
      </c>
      <c r="L23" s="55">
        <v>22006.745054720006</v>
      </c>
      <c r="M23" s="55">
        <v>216.53281163000003</v>
      </c>
      <c r="N23" s="55">
        <v>20985.621988929994</v>
      </c>
      <c r="O23" s="55">
        <v>20916.816579319991</v>
      </c>
      <c r="P23" s="55">
        <v>68.805409609999998</v>
      </c>
      <c r="Q23" s="55">
        <v>21780.765752839998</v>
      </c>
      <c r="R23" s="55">
        <v>21654.323821629998</v>
      </c>
      <c r="S23" s="55">
        <v>126.44193120999999</v>
      </c>
      <c r="T23" s="55">
        <v>21689.675741560004</v>
      </c>
      <c r="U23" s="55">
        <v>21555.902389360006</v>
      </c>
      <c r="V23" s="55">
        <v>133.77335220000001</v>
      </c>
      <c r="W23" s="55">
        <v>21733.842467429997</v>
      </c>
      <c r="X23" s="55">
        <v>21601.520490149996</v>
      </c>
      <c r="Y23" s="55">
        <v>132.32197728</v>
      </c>
      <c r="Z23" s="55">
        <v>22135.134947569997</v>
      </c>
      <c r="AA23" s="55">
        <v>22000.171269299997</v>
      </c>
      <c r="AB23" s="55">
        <v>134.96367827</v>
      </c>
      <c r="AC23" s="55">
        <v>21470.98357452999</v>
      </c>
      <c r="AD23" s="55">
        <v>21335.646125009989</v>
      </c>
      <c r="AE23" s="55">
        <v>135.33744951999998</v>
      </c>
      <c r="AF23" s="55">
        <v>20921.803728899999</v>
      </c>
      <c r="AG23" s="55">
        <v>20783.97342871</v>
      </c>
      <c r="AH23" s="55">
        <v>137.83030019</v>
      </c>
      <c r="AI23" s="55">
        <v>20452.55601077</v>
      </c>
      <c r="AJ23" s="55">
        <v>20375.839914389999</v>
      </c>
      <c r="AK23" s="55">
        <v>76.716096379999996</v>
      </c>
      <c r="AL23" s="55">
        <v>20674.14522387</v>
      </c>
      <c r="AM23" s="55">
        <v>20595.344728249998</v>
      </c>
      <c r="AN23" s="33">
        <v>78.800495620000007</v>
      </c>
      <c r="AR23" s="84"/>
      <c r="AS23" s="84"/>
      <c r="AT23" s="84"/>
    </row>
    <row r="24" spans="1:46" x14ac:dyDescent="0.25">
      <c r="A24" s="24" t="s">
        <v>29</v>
      </c>
      <c r="B24" s="25">
        <v>285.90246608000001</v>
      </c>
      <c r="C24" s="52">
        <v>279.52643932999996</v>
      </c>
      <c r="D24" s="52">
        <v>6.3760267500000509</v>
      </c>
      <c r="E24" s="52">
        <v>273.09388663000004</v>
      </c>
      <c r="F24" s="52">
        <v>266.81352272000004</v>
      </c>
      <c r="G24" s="52">
        <v>6.2803639100000002</v>
      </c>
      <c r="H24" s="52">
        <v>241.13898876000002</v>
      </c>
      <c r="I24" s="52">
        <v>234.81836791000003</v>
      </c>
      <c r="J24" s="52">
        <v>6.3206208500000001</v>
      </c>
      <c r="K24" s="52">
        <v>207.31818797000003</v>
      </c>
      <c r="L24" s="52">
        <v>201.05128980000003</v>
      </c>
      <c r="M24" s="52">
        <v>6.2668981700000002</v>
      </c>
      <c r="N24" s="52">
        <v>206.99851805000003</v>
      </c>
      <c r="O24" s="52">
        <v>200.79796669000004</v>
      </c>
      <c r="P24" s="52">
        <v>6.2005513600000004</v>
      </c>
      <c r="Q24" s="52">
        <v>206.81624594000004</v>
      </c>
      <c r="R24" s="52">
        <v>200.54275517000005</v>
      </c>
      <c r="S24" s="52">
        <v>6.2734907699999996</v>
      </c>
      <c r="T24" s="52">
        <v>206.84693035000001</v>
      </c>
      <c r="U24" s="52">
        <v>200.23385051</v>
      </c>
      <c r="V24" s="52">
        <v>6.6130798400000002</v>
      </c>
      <c r="W24" s="52">
        <v>206.54163328000001</v>
      </c>
      <c r="X24" s="52">
        <v>199.89362668000001</v>
      </c>
      <c r="Y24" s="52">
        <v>6.6480065999999995</v>
      </c>
      <c r="Z24" s="52">
        <v>204.04912900000005</v>
      </c>
      <c r="AA24" s="52">
        <v>197.29339650000006</v>
      </c>
      <c r="AB24" s="52">
        <v>6.7557324999999997</v>
      </c>
      <c r="AC24" s="52">
        <v>203.2502916</v>
      </c>
      <c r="AD24" s="52">
        <v>196.50073090000001</v>
      </c>
      <c r="AE24" s="52">
        <v>6.7495607</v>
      </c>
      <c r="AF24" s="52">
        <v>197.25105816999999</v>
      </c>
      <c r="AG24" s="52">
        <v>190.40232792</v>
      </c>
      <c r="AH24" s="52">
        <v>6.84873025</v>
      </c>
      <c r="AI24" s="52">
        <v>195.80761815</v>
      </c>
      <c r="AJ24" s="52">
        <v>188.63683234000001</v>
      </c>
      <c r="AK24" s="52">
        <v>7.1707858099999999</v>
      </c>
      <c r="AL24" s="52">
        <v>191.29992693</v>
      </c>
      <c r="AM24" s="52">
        <v>183.93430873</v>
      </c>
      <c r="AN24" s="26">
        <v>7.3656182000000001</v>
      </c>
      <c r="AR24" s="84"/>
      <c r="AS24" s="84"/>
      <c r="AT24" s="84"/>
    </row>
    <row r="25" spans="1:46" x14ac:dyDescent="0.25">
      <c r="A25" s="27" t="s">
        <v>30</v>
      </c>
      <c r="B25" s="28">
        <v>23769.932513699998</v>
      </c>
      <c r="C25" s="53">
        <v>23542.708374569997</v>
      </c>
      <c r="D25" s="53">
        <v>227.22413913000128</v>
      </c>
      <c r="E25" s="53">
        <v>24266.065844820008</v>
      </c>
      <c r="F25" s="53">
        <v>24040.847454780007</v>
      </c>
      <c r="G25" s="53">
        <v>225.21839004</v>
      </c>
      <c r="H25" s="53">
        <v>23155.979729619998</v>
      </c>
      <c r="I25" s="53">
        <v>22985.656760409998</v>
      </c>
      <c r="J25" s="53">
        <v>170.32296921</v>
      </c>
      <c r="K25" s="53">
        <v>22015.959678380004</v>
      </c>
      <c r="L25" s="53">
        <v>21805.693764920004</v>
      </c>
      <c r="M25" s="53">
        <v>210.26591346000004</v>
      </c>
      <c r="N25" s="53">
        <v>20778.623470879993</v>
      </c>
      <c r="O25" s="53">
        <v>20716.018612629992</v>
      </c>
      <c r="P25" s="53">
        <v>62.604858249999999</v>
      </c>
      <c r="Q25" s="53">
        <v>21573.949506899997</v>
      </c>
      <c r="R25" s="53">
        <v>21453.78106646</v>
      </c>
      <c r="S25" s="53">
        <v>120.16844044</v>
      </c>
      <c r="T25" s="53">
        <v>21482.828811210005</v>
      </c>
      <c r="U25" s="53">
        <v>21355.668538850005</v>
      </c>
      <c r="V25" s="53">
        <v>127.16027236000001</v>
      </c>
      <c r="W25" s="53">
        <v>21527.300834149999</v>
      </c>
      <c r="X25" s="53">
        <v>21401.626863469999</v>
      </c>
      <c r="Y25" s="53">
        <v>125.67397068000001</v>
      </c>
      <c r="Z25" s="53">
        <v>21931.085818569994</v>
      </c>
      <c r="AA25" s="53">
        <v>21802.877872799996</v>
      </c>
      <c r="AB25" s="53">
        <v>128.20794577000001</v>
      </c>
      <c r="AC25" s="53">
        <v>21267.733282929988</v>
      </c>
      <c r="AD25" s="53">
        <v>21139.14539410999</v>
      </c>
      <c r="AE25" s="53">
        <v>128.58788881999999</v>
      </c>
      <c r="AF25" s="53">
        <v>20724.552670730001</v>
      </c>
      <c r="AG25" s="53">
        <v>20593.571100789999</v>
      </c>
      <c r="AH25" s="53">
        <v>130.98156994000001</v>
      </c>
      <c r="AI25" s="53">
        <v>20256.74839262</v>
      </c>
      <c r="AJ25" s="53">
        <v>20187.20308205</v>
      </c>
      <c r="AK25" s="53">
        <v>69.545310569999998</v>
      </c>
      <c r="AL25" s="53">
        <v>20482.845296939999</v>
      </c>
      <c r="AM25" s="53">
        <v>20411.410419520002</v>
      </c>
      <c r="AN25" s="29">
        <v>71.434877420000007</v>
      </c>
      <c r="AR25" s="84"/>
      <c r="AS25" s="84"/>
      <c r="AT25" s="84"/>
    </row>
    <row r="26" spans="1:46" x14ac:dyDescent="0.25">
      <c r="A26" s="14" t="s">
        <v>58</v>
      </c>
      <c r="B26" s="32">
        <v>331980.23198761995</v>
      </c>
      <c r="C26" s="55">
        <v>331425.04022885993</v>
      </c>
      <c r="D26" s="55">
        <v>555.19175876001827</v>
      </c>
      <c r="E26" s="55">
        <v>350297.81541380996</v>
      </c>
      <c r="F26" s="55">
        <v>349758.49736979994</v>
      </c>
      <c r="G26" s="55">
        <v>539.31804400999999</v>
      </c>
      <c r="H26" s="55">
        <v>357979.59835895977</v>
      </c>
      <c r="I26" s="55">
        <v>357440.38256206975</v>
      </c>
      <c r="J26" s="55">
        <v>539.21579689000009</v>
      </c>
      <c r="K26" s="55">
        <v>369592.51399415999</v>
      </c>
      <c r="L26" s="55">
        <v>369060.24638383999</v>
      </c>
      <c r="M26" s="55">
        <v>532.26761032000002</v>
      </c>
      <c r="N26" s="55">
        <v>377907.8887082999</v>
      </c>
      <c r="O26" s="55">
        <v>377363.64667352993</v>
      </c>
      <c r="P26" s="55">
        <v>544.24203477000015</v>
      </c>
      <c r="Q26" s="55">
        <v>416867.40382705955</v>
      </c>
      <c r="R26" s="55">
        <v>416381.25673176959</v>
      </c>
      <c r="S26" s="55">
        <v>486.14709528999998</v>
      </c>
      <c r="T26" s="55">
        <v>419984.67487644998</v>
      </c>
      <c r="U26" s="55">
        <v>419468.24483642995</v>
      </c>
      <c r="V26" s="55">
        <v>516.43004001999986</v>
      </c>
      <c r="W26" s="55">
        <v>438369.81261985027</v>
      </c>
      <c r="X26" s="55">
        <v>437859.40125604026</v>
      </c>
      <c r="Y26" s="55">
        <v>510.41136381000001</v>
      </c>
      <c r="Z26" s="55">
        <v>466883.51750267996</v>
      </c>
      <c r="AA26" s="55">
        <v>466293.10085773992</v>
      </c>
      <c r="AB26" s="55">
        <v>590.4166449400002</v>
      </c>
      <c r="AC26" s="55">
        <v>486543.98486469005</v>
      </c>
      <c r="AD26" s="55">
        <v>485958.38338352006</v>
      </c>
      <c r="AE26" s="55">
        <v>585.60148117000006</v>
      </c>
      <c r="AF26" s="55">
        <v>506779.25146909</v>
      </c>
      <c r="AG26" s="55">
        <v>506179.55358840001</v>
      </c>
      <c r="AH26" s="55">
        <v>599.69788069000003</v>
      </c>
      <c r="AI26" s="55">
        <v>534811.53587758995</v>
      </c>
      <c r="AJ26" s="55">
        <v>534151.19610055001</v>
      </c>
      <c r="AK26" s="55">
        <v>660.33977703999994</v>
      </c>
      <c r="AL26" s="55">
        <v>532167.911891</v>
      </c>
      <c r="AM26" s="55">
        <v>531554.82227959996</v>
      </c>
      <c r="AN26" s="33">
        <v>613.08961139999997</v>
      </c>
      <c r="AR26" s="84"/>
      <c r="AS26" s="84"/>
      <c r="AT26" s="84"/>
    </row>
    <row r="27" spans="1:46" x14ac:dyDescent="0.25">
      <c r="A27" s="24" t="s">
        <v>29</v>
      </c>
      <c r="B27" s="25">
        <v>27037.505506560003</v>
      </c>
      <c r="C27" s="52">
        <v>27021.96247043</v>
      </c>
      <c r="D27" s="52">
        <v>15.543036130002292</v>
      </c>
      <c r="E27" s="52">
        <v>28076.930151499972</v>
      </c>
      <c r="F27" s="52">
        <v>28062.620446279972</v>
      </c>
      <c r="G27" s="52">
        <v>14.309705220000005</v>
      </c>
      <c r="H27" s="52">
        <v>28168.167235059995</v>
      </c>
      <c r="I27" s="52">
        <v>28154.758142109993</v>
      </c>
      <c r="J27" s="52">
        <v>13.409092949999998</v>
      </c>
      <c r="K27" s="52">
        <v>27612.182426340001</v>
      </c>
      <c r="L27" s="52">
        <v>27598.833669580003</v>
      </c>
      <c r="M27" s="52">
        <v>13.348756760000001</v>
      </c>
      <c r="N27" s="52">
        <v>28006.905220430002</v>
      </c>
      <c r="O27" s="52">
        <v>27993.115208600004</v>
      </c>
      <c r="P27" s="52">
        <v>13.790011830000003</v>
      </c>
      <c r="Q27" s="52">
        <v>28022.642260169985</v>
      </c>
      <c r="R27" s="52">
        <v>28008.768778439986</v>
      </c>
      <c r="S27" s="52">
        <v>13.873481729999998</v>
      </c>
      <c r="T27" s="52">
        <v>27951.865259659982</v>
      </c>
      <c r="U27" s="52">
        <v>27937.124686219981</v>
      </c>
      <c r="V27" s="52">
        <v>14.740573440000002</v>
      </c>
      <c r="W27" s="52">
        <v>30057.679227410015</v>
      </c>
      <c r="X27" s="52">
        <v>30042.906439620016</v>
      </c>
      <c r="Y27" s="52">
        <v>14.772787790000002</v>
      </c>
      <c r="Z27" s="52">
        <v>30805.844542390005</v>
      </c>
      <c r="AA27" s="52">
        <v>30790.868098430004</v>
      </c>
      <c r="AB27" s="52">
        <v>14.976443960000001</v>
      </c>
      <c r="AC27" s="52">
        <v>29967.298786620002</v>
      </c>
      <c r="AD27" s="52">
        <v>29955.744175129999</v>
      </c>
      <c r="AE27" s="52">
        <v>11.554611490000001</v>
      </c>
      <c r="AF27" s="52">
        <v>29458.674146000001</v>
      </c>
      <c r="AG27" s="52">
        <v>29456.808235609999</v>
      </c>
      <c r="AH27" s="52">
        <v>1.86591039</v>
      </c>
      <c r="AI27" s="52">
        <v>29205.353185430002</v>
      </c>
      <c r="AJ27" s="52">
        <v>29205.047934040002</v>
      </c>
      <c r="AK27" s="52">
        <v>0.30525139000000001</v>
      </c>
      <c r="AL27" s="52">
        <v>28716.286085569998</v>
      </c>
      <c r="AM27" s="52">
        <v>28715.972634379999</v>
      </c>
      <c r="AN27" s="26">
        <v>0.31345118999999999</v>
      </c>
      <c r="AR27" s="84"/>
      <c r="AS27" s="84"/>
      <c r="AT27" s="84"/>
    </row>
    <row r="28" spans="1:46" x14ac:dyDescent="0.25">
      <c r="A28" s="27" t="s">
        <v>30</v>
      </c>
      <c r="B28" s="28">
        <v>304942.72648105992</v>
      </c>
      <c r="C28" s="53">
        <v>304403.07775842992</v>
      </c>
      <c r="D28" s="53">
        <v>539.64872262999415</v>
      </c>
      <c r="E28" s="53">
        <v>322220.88526230992</v>
      </c>
      <c r="F28" s="53">
        <v>321695.87692351994</v>
      </c>
      <c r="G28" s="53">
        <v>525.00833878999993</v>
      </c>
      <c r="H28" s="53">
        <v>329811.43112389976</v>
      </c>
      <c r="I28" s="53">
        <v>329285.62441995979</v>
      </c>
      <c r="J28" s="53">
        <v>525.80670394000003</v>
      </c>
      <c r="K28" s="53">
        <v>341980.33156781993</v>
      </c>
      <c r="L28" s="53">
        <v>341461.41271425993</v>
      </c>
      <c r="M28" s="53">
        <v>518.91885356000012</v>
      </c>
      <c r="N28" s="53">
        <v>349900.98348786996</v>
      </c>
      <c r="O28" s="53">
        <v>349370.53146492993</v>
      </c>
      <c r="P28" s="53">
        <v>530.45202294000012</v>
      </c>
      <c r="Q28" s="53">
        <v>388844.76156688959</v>
      </c>
      <c r="R28" s="53">
        <v>388372.48795332958</v>
      </c>
      <c r="S28" s="53">
        <v>472.27361355999994</v>
      </c>
      <c r="T28" s="53">
        <v>392032.80961678998</v>
      </c>
      <c r="U28" s="53">
        <v>391531.12015020999</v>
      </c>
      <c r="V28" s="53">
        <v>501.68946657999993</v>
      </c>
      <c r="W28" s="53">
        <v>408312.13339244033</v>
      </c>
      <c r="X28" s="53">
        <v>407816.49481642031</v>
      </c>
      <c r="Y28" s="53">
        <v>495.63857601999996</v>
      </c>
      <c r="Z28" s="53">
        <v>436077.67296028993</v>
      </c>
      <c r="AA28" s="53">
        <v>435502.23275930993</v>
      </c>
      <c r="AB28" s="53">
        <v>575.4402009800001</v>
      </c>
      <c r="AC28" s="53">
        <v>456576.68607807008</v>
      </c>
      <c r="AD28" s="53">
        <v>456002.63920839009</v>
      </c>
      <c r="AE28" s="53">
        <v>574.0468696800001</v>
      </c>
      <c r="AF28" s="53">
        <v>477320.57732308999</v>
      </c>
      <c r="AG28" s="53">
        <v>476722.74535278999</v>
      </c>
      <c r="AH28" s="53">
        <v>597.83197029999997</v>
      </c>
      <c r="AI28" s="53">
        <v>505606.18269216001</v>
      </c>
      <c r="AJ28" s="53">
        <v>504946.14816650999</v>
      </c>
      <c r="AK28" s="53">
        <v>660.03452564999998</v>
      </c>
      <c r="AL28" s="53">
        <v>503451.62580543</v>
      </c>
      <c r="AM28" s="53">
        <v>502838.84964521998</v>
      </c>
      <c r="AN28" s="29">
        <v>612.77616020999994</v>
      </c>
      <c r="AR28" s="84"/>
      <c r="AS28" s="84"/>
      <c r="AT28" s="84"/>
    </row>
    <row r="29" spans="1:46" x14ac:dyDescent="0.25">
      <c r="A29" s="34" t="s">
        <v>59</v>
      </c>
      <c r="B29" s="35">
        <v>41421.049148349965</v>
      </c>
      <c r="C29" s="56">
        <v>40912.233046299967</v>
      </c>
      <c r="D29" s="56">
        <v>508.81610204999743</v>
      </c>
      <c r="E29" s="56">
        <v>45139.578279189998</v>
      </c>
      <c r="F29" s="56">
        <v>44641.208972329994</v>
      </c>
      <c r="G29" s="56">
        <v>498.36930685999994</v>
      </c>
      <c r="H29" s="56">
        <v>50920.088532689988</v>
      </c>
      <c r="I29" s="56">
        <v>50401.767079709985</v>
      </c>
      <c r="J29" s="56">
        <v>518.32145298</v>
      </c>
      <c r="K29" s="56">
        <v>55392.085489199992</v>
      </c>
      <c r="L29" s="56">
        <v>54989.537237149983</v>
      </c>
      <c r="M29" s="56">
        <v>402.54825205000009</v>
      </c>
      <c r="N29" s="56">
        <v>58772.176978320022</v>
      </c>
      <c r="O29" s="56">
        <v>58339.674362370024</v>
      </c>
      <c r="P29" s="56">
        <v>432.50261595000018</v>
      </c>
      <c r="Q29" s="56">
        <v>63341.733764459961</v>
      </c>
      <c r="R29" s="56">
        <v>63162.608785639961</v>
      </c>
      <c r="S29" s="56">
        <v>179.12497882000002</v>
      </c>
      <c r="T29" s="56">
        <v>50774.804669830002</v>
      </c>
      <c r="U29" s="56">
        <v>50585.516616240006</v>
      </c>
      <c r="V29" s="56">
        <v>189.28805358999998</v>
      </c>
      <c r="W29" s="56">
        <v>54297.999878199975</v>
      </c>
      <c r="X29" s="56">
        <v>54107.789132709979</v>
      </c>
      <c r="Y29" s="56">
        <v>190.21074548999999</v>
      </c>
      <c r="Z29" s="56">
        <v>46537.399664929973</v>
      </c>
      <c r="AA29" s="56">
        <v>46430.867011429968</v>
      </c>
      <c r="AB29" s="56">
        <v>106.5326535</v>
      </c>
      <c r="AC29" s="56">
        <v>50817.382803500004</v>
      </c>
      <c r="AD29" s="56">
        <v>50695.819684190014</v>
      </c>
      <c r="AE29" s="56">
        <v>121.56311931000003</v>
      </c>
      <c r="AF29" s="56">
        <v>55099.6422752</v>
      </c>
      <c r="AG29" s="56">
        <v>54992.92814589</v>
      </c>
      <c r="AH29" s="56">
        <v>106.71412931</v>
      </c>
      <c r="AI29" s="56">
        <v>58250.10398788</v>
      </c>
      <c r="AJ29" s="56">
        <v>58138.222916439998</v>
      </c>
      <c r="AK29" s="56">
        <v>111.88107144</v>
      </c>
      <c r="AL29" s="56">
        <v>42998.644128669999</v>
      </c>
      <c r="AM29" s="56">
        <v>42884.018478869999</v>
      </c>
      <c r="AN29" s="36">
        <v>114.62564980000001</v>
      </c>
      <c r="AR29" s="84"/>
      <c r="AS29" s="84"/>
      <c r="AT29" s="84"/>
    </row>
    <row r="30" spans="1:46" x14ac:dyDescent="0.25">
      <c r="A30" s="60"/>
      <c r="B30" s="61"/>
      <c r="C30" s="61"/>
      <c r="D30" s="61"/>
      <c r="E30" s="61"/>
      <c r="F30" s="61"/>
      <c r="G30" s="61"/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61"/>
      <c r="T30" s="61"/>
      <c r="U30" s="61"/>
      <c r="V30" s="61"/>
      <c r="W30" s="61"/>
      <c r="X30" s="61"/>
      <c r="Y30" s="61"/>
      <c r="Z30" s="61"/>
      <c r="AA30" s="61"/>
      <c r="AB30" s="61"/>
      <c r="AC30" s="61"/>
      <c r="AD30" s="61"/>
      <c r="AE30" s="61"/>
      <c r="AF30" s="61"/>
      <c r="AG30" s="61"/>
      <c r="AH30" s="61"/>
      <c r="AI30" s="61"/>
      <c r="AJ30" s="61"/>
      <c r="AK30" s="61"/>
      <c r="AL30" s="61"/>
      <c r="AM30" s="61"/>
      <c r="AN30" s="61"/>
    </row>
    <row r="31" spans="1:46" x14ac:dyDescent="0.25">
      <c r="A31" s="57" t="s">
        <v>47</v>
      </c>
    </row>
    <row r="32" spans="1:46" x14ac:dyDescent="0.25">
      <c r="A32" s="57" t="s">
        <v>48</v>
      </c>
    </row>
    <row r="33" spans="1:1" x14ac:dyDescent="0.25">
      <c r="A33" s="58" t="s">
        <v>49</v>
      </c>
    </row>
    <row r="34" spans="1:1" x14ac:dyDescent="0.25">
      <c r="A34" s="58" t="s">
        <v>11</v>
      </c>
    </row>
  </sheetData>
  <mergeCells count="39">
    <mergeCell ref="AI4:AK4"/>
    <mergeCell ref="AI5:AI6"/>
    <mergeCell ref="AJ5:AK5"/>
    <mergeCell ref="AL4:AN4"/>
    <mergeCell ref="AL5:AL6"/>
    <mergeCell ref="AM5:AN5"/>
    <mergeCell ref="AF4:AH4"/>
    <mergeCell ref="AF5:AF6"/>
    <mergeCell ref="AG5:AH5"/>
    <mergeCell ref="AC4:AE4"/>
    <mergeCell ref="AC5:AC6"/>
    <mergeCell ref="AD5:AE5"/>
    <mergeCell ref="Z4:AB4"/>
    <mergeCell ref="Z5:Z6"/>
    <mergeCell ref="AA5:AB5"/>
    <mergeCell ref="W4:Y4"/>
    <mergeCell ref="W5:W6"/>
    <mergeCell ref="X5:Y5"/>
    <mergeCell ref="B4:D4"/>
    <mergeCell ref="B5:B6"/>
    <mergeCell ref="C5:D5"/>
    <mergeCell ref="E4:G4"/>
    <mergeCell ref="E5:E6"/>
    <mergeCell ref="F5:G5"/>
    <mergeCell ref="H4:J4"/>
    <mergeCell ref="H5:H6"/>
    <mergeCell ref="I5:J5"/>
    <mergeCell ref="T4:V4"/>
    <mergeCell ref="T5:T6"/>
    <mergeCell ref="U5:V5"/>
    <mergeCell ref="K4:M4"/>
    <mergeCell ref="K5:K6"/>
    <mergeCell ref="L5:M5"/>
    <mergeCell ref="Q4:S4"/>
    <mergeCell ref="Q5:Q6"/>
    <mergeCell ref="R5:S5"/>
    <mergeCell ref="N4:P4"/>
    <mergeCell ref="N5:N6"/>
    <mergeCell ref="O5:P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Выдано</vt:lpstr>
      <vt:lpstr>Ставки</vt:lpstr>
      <vt:lpstr>Остатки</vt:lpstr>
      <vt:lpstr>Просрочка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Карина Джусупбекова</dc:creator>
  <cp:lastModifiedBy>Карина Джусупбекова</cp:lastModifiedBy>
  <dcterms:created xsi:type="dcterms:W3CDTF">2022-06-14T06:10:27Z</dcterms:created>
  <dcterms:modified xsi:type="dcterms:W3CDTF">2025-02-25T05:08:08Z</dcterms:modified>
</cp:coreProperties>
</file>