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Выдано" sheetId="4" r:id="rId1"/>
    <sheet name="Остатки" sheetId="2" r:id="rId2"/>
    <sheet name="Просрочка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2" i="4" l="1"/>
  <c r="Z20" i="4"/>
  <c r="Z18" i="4"/>
  <c r="Z19" i="4"/>
  <c r="AA19" i="4"/>
  <c r="Z16" i="4"/>
  <c r="Z14" i="4"/>
  <c r="Z12" i="4"/>
  <c r="Z10" i="4"/>
  <c r="Z38" i="4"/>
  <c r="AA38" i="4" s="1"/>
  <c r="Z39" i="4"/>
  <c r="AA39" i="4" s="1"/>
  <c r="Z40" i="4"/>
  <c r="AA40" i="4"/>
  <c r="Z41" i="4"/>
  <c r="AA41" i="4" s="1"/>
  <c r="Z42" i="4"/>
  <c r="AA42" i="4" s="1"/>
  <c r="Z43" i="4"/>
  <c r="AA43" i="4"/>
  <c r="Z37" i="4"/>
  <c r="AA37" i="4" s="1"/>
  <c r="Z35" i="4"/>
  <c r="AA35" i="4" s="1"/>
  <c r="Z28" i="4"/>
  <c r="AA28" i="4" s="1"/>
  <c r="Z29" i="4"/>
  <c r="AA29" i="4" s="1"/>
  <c r="Z30" i="4"/>
  <c r="AA30" i="4" s="1"/>
  <c r="Z31" i="4"/>
  <c r="AA31" i="4" s="1"/>
  <c r="Z32" i="4"/>
  <c r="AA32" i="4" s="1"/>
  <c r="Z27" i="4"/>
  <c r="AA27" i="4" s="1"/>
  <c r="Z25" i="4"/>
  <c r="AA25" i="4" s="1"/>
  <c r="Z21" i="4"/>
  <c r="AA21" i="4" s="1"/>
  <c r="Z17" i="4"/>
  <c r="AA17" i="4" s="1"/>
  <c r="Z15" i="4"/>
  <c r="AA15" i="4" s="1"/>
  <c r="Z13" i="4"/>
  <c r="AA13" i="4" s="1"/>
  <c r="Z11" i="4"/>
  <c r="AA11" i="4" s="1"/>
  <c r="Z9" i="4"/>
  <c r="AA9" i="4" s="1"/>
  <c r="AA7" i="4"/>
  <c r="Z7" i="4"/>
  <c r="N13" i="3" l="1"/>
  <c r="N21" i="3"/>
  <c r="N19" i="3"/>
  <c r="N17" i="3"/>
  <c r="N15" i="3"/>
  <c r="N11" i="3"/>
  <c r="N9" i="3"/>
  <c r="N42" i="3"/>
  <c r="N32" i="3"/>
  <c r="X22" i="4"/>
  <c r="X20" i="4"/>
  <c r="X18" i="4"/>
  <c r="X16" i="4"/>
  <c r="X14" i="4"/>
  <c r="X12" i="4"/>
  <c r="X10" i="4"/>
  <c r="M21" i="3" l="1"/>
  <c r="M19" i="3"/>
  <c r="M17" i="3"/>
  <c r="M15" i="3"/>
  <c r="M13" i="3"/>
  <c r="M11" i="3"/>
  <c r="M9" i="3"/>
  <c r="M42" i="3"/>
  <c r="M32" i="3"/>
  <c r="P33" i="4" l="1"/>
  <c r="Z33" i="4" s="1"/>
  <c r="AA33" i="4" s="1"/>
</calcChain>
</file>

<file path=xl/sharedStrings.xml><?xml version="1.0" encoding="utf-8"?>
<sst xmlns="http://schemas.openxmlformats.org/spreadsheetml/2006/main" count="179" uniqueCount="56">
  <si>
    <t>Всего кредитов</t>
  </si>
  <si>
    <t>в т.ч. предоставленные на:</t>
  </si>
  <si>
    <t>удельный вес, %</t>
  </si>
  <si>
    <t xml:space="preserve">   удельный вес, %</t>
  </si>
  <si>
    <t>краткосрочные кредиты</t>
  </si>
  <si>
    <t xml:space="preserve">  приобретение оборотных средств</t>
  </si>
  <si>
    <t xml:space="preserve">  приобретение основных фондов</t>
  </si>
  <si>
    <t xml:space="preserve">  новое строительство и реконструкцию</t>
  </si>
  <si>
    <t xml:space="preserve">  строительство и приобретение жилья гражданами</t>
  </si>
  <si>
    <t xml:space="preserve">  потребительские цели граждан</t>
  </si>
  <si>
    <t xml:space="preserve">  прочие цели</t>
  </si>
  <si>
    <t>долгосрочные кредиты</t>
  </si>
  <si>
    <t>млн.тенге, на конец периода</t>
  </si>
  <si>
    <t>Кредиты банковского сектора в разрезе объектов кредитования</t>
  </si>
  <si>
    <t>Просроченная задолженность по кредитам банковского сектора в разрезе объектов кредитования</t>
  </si>
  <si>
    <t>строительство и приобретение жилья гражданами</t>
  </si>
  <si>
    <t>приобретение оборотных средств</t>
  </si>
  <si>
    <t>приобретение основных фондов</t>
  </si>
  <si>
    <t>новое строительство и реконструкцию</t>
  </si>
  <si>
    <t>потребительские цели граждан</t>
  </si>
  <si>
    <t>прочие цели</t>
  </si>
  <si>
    <t xml:space="preserve">  инвестиции и приобретение ценных бумаг</t>
  </si>
  <si>
    <t>из общего объема кредитов</t>
  </si>
  <si>
    <t>инвестиции и приобретение ценных бумаг</t>
  </si>
  <si>
    <t>Кредиты, выданные банковским сектором, в разрезе объектов кредитования и средневзвешенные ставки вознаграждения по ним</t>
  </si>
  <si>
    <t>млн.тенге, за период</t>
  </si>
  <si>
    <t>выдано за месяц, 
млн. KZT</t>
  </si>
  <si>
    <t>ставка, 
в %</t>
  </si>
  <si>
    <t>* с учетом заключительных оборотов</t>
  </si>
  <si>
    <t>01.01.24*</t>
  </si>
  <si>
    <t>01.02.24</t>
  </si>
  <si>
    <t>01.24</t>
  </si>
  <si>
    <t>02.24</t>
  </si>
  <si>
    <t>01.03.24</t>
  </si>
  <si>
    <t>01.04.24</t>
  </si>
  <si>
    <t>03.24</t>
  </si>
  <si>
    <t>04.24</t>
  </si>
  <si>
    <t>01.05.24</t>
  </si>
  <si>
    <t>01.06.24</t>
  </si>
  <si>
    <t>05.24</t>
  </si>
  <si>
    <t>01.07.24</t>
  </si>
  <si>
    <t>06.24</t>
  </si>
  <si>
    <t>01.08.24</t>
  </si>
  <si>
    <t>07.24</t>
  </si>
  <si>
    <t>01.09.24</t>
  </si>
  <si>
    <t>08.24</t>
  </si>
  <si>
    <t>01.10.24</t>
  </si>
  <si>
    <t>09.24</t>
  </si>
  <si>
    <t>01.11.24</t>
  </si>
  <si>
    <t>10.24</t>
  </si>
  <si>
    <t>11.24</t>
  </si>
  <si>
    <t>01.12.24</t>
  </si>
  <si>
    <t>за 2024 год</t>
  </si>
  <si>
    <t>12.24*</t>
  </si>
  <si>
    <t>*с учетом заключительных оборотов</t>
  </si>
  <si>
    <t>01.01.25*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</si>
</sst>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/yy"/>
    <numFmt numFmtId="165" formatCode="#,##0.0"/>
    <numFmt numFmtId="166" formatCode="0.0"/>
  </numFmts>
  <fonts count="12" x14ac:knownFonts="1"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i/>
      <sz val="12"/>
      <color theme="1"/>
      <name val="Cambria"/>
      <family val="1"/>
      <charset val="204"/>
    </font>
    <font>
      <sz val="12"/>
      <color rgb="FF333333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/>
    <xf numFmtId="164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5" fillId="0" borderId="5" xfId="0" applyFont="1" applyBorder="1" applyAlignment="1">
      <alignment horizontal="left" indent="1"/>
    </xf>
    <xf numFmtId="0" fontId="4" fillId="0" borderId="5" xfId="0" applyFont="1" applyBorder="1" applyAlignment="1">
      <alignment horizontal="left" indent="1"/>
    </xf>
    <xf numFmtId="0" fontId="3" fillId="0" borderId="5" xfId="0" applyFont="1" applyBorder="1" applyAlignment="1">
      <alignment horizontal="left" wrapText="1" indent="3"/>
    </xf>
    <xf numFmtId="0" fontId="6" fillId="0" borderId="5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wrapText="1" indent="3"/>
    </xf>
    <xf numFmtId="0" fontId="3" fillId="0" borderId="6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wrapText="1"/>
    </xf>
    <xf numFmtId="0" fontId="2" fillId="0" borderId="0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/>
    </xf>
    <xf numFmtId="3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wrapText="1"/>
    </xf>
    <xf numFmtId="3" fontId="2" fillId="0" borderId="5" xfId="0" applyNumberFormat="1" applyFont="1" applyFill="1" applyBorder="1" applyAlignment="1">
      <alignment horizontal="right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wrapText="1"/>
    </xf>
    <xf numFmtId="3" fontId="2" fillId="0" borderId="5" xfId="0" applyNumberFormat="1" applyFont="1" applyFill="1" applyBorder="1" applyAlignment="1">
      <alignment horizontal="right" wrapText="1"/>
    </xf>
    <xf numFmtId="165" fontId="2" fillId="0" borderId="8" xfId="0" applyNumberFormat="1" applyFont="1" applyFill="1" applyBorder="1" applyAlignment="1">
      <alignment wrapText="1"/>
    </xf>
    <xf numFmtId="3" fontId="2" fillId="0" borderId="5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/>
    <xf numFmtId="3" fontId="7" fillId="0" borderId="5" xfId="0" applyNumberFormat="1" applyFont="1" applyFill="1" applyBorder="1" applyAlignment="1">
      <alignment horizontal="right"/>
    </xf>
    <xf numFmtId="165" fontId="7" fillId="0" borderId="8" xfId="0" applyNumberFormat="1" applyFont="1" applyFill="1" applyBorder="1" applyAlignment="1"/>
    <xf numFmtId="3" fontId="3" fillId="0" borderId="5" xfId="0" applyNumberFormat="1" applyFont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165" fontId="2" fillId="0" borderId="7" xfId="0" applyNumberFormat="1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>
      <alignment horizontal="right" wrapText="1"/>
    </xf>
    <xf numFmtId="165" fontId="2" fillId="0" borderId="9" xfId="0" applyNumberFormat="1" applyFont="1" applyFill="1" applyBorder="1" applyAlignment="1">
      <alignment wrapText="1"/>
    </xf>
    <xf numFmtId="166" fontId="5" fillId="0" borderId="5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center"/>
    </xf>
    <xf numFmtId="3" fontId="2" fillId="0" borderId="7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center" wrapText="1"/>
    </xf>
    <xf numFmtId="3" fontId="4" fillId="0" borderId="8" xfId="0" applyNumberFormat="1" applyFont="1" applyFill="1" applyBorder="1" applyAlignment="1">
      <alignment horizontal="right" vertical="center" wrapText="1"/>
    </xf>
    <xf numFmtId="3" fontId="2" fillId="0" borderId="8" xfId="0" applyNumberFormat="1" applyFont="1" applyFill="1" applyBorder="1" applyAlignment="1">
      <alignment horizontal="right" vertical="center" wrapText="1"/>
    </xf>
    <xf numFmtId="165" fontId="5" fillId="0" borderId="5" xfId="0" applyNumberFormat="1" applyFont="1" applyFill="1" applyBorder="1" applyAlignment="1">
      <alignment horizontal="right" vertical="center" wrapText="1"/>
    </xf>
    <xf numFmtId="165" fontId="5" fillId="0" borderId="8" xfId="0" applyNumberFormat="1" applyFont="1" applyFill="1" applyBorder="1" applyAlignment="1">
      <alignment horizontal="right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right" wrapText="1"/>
    </xf>
    <xf numFmtId="3" fontId="2" fillId="0" borderId="8" xfId="0" applyNumberFormat="1" applyFont="1" applyFill="1" applyBorder="1" applyAlignment="1">
      <alignment horizontal="right" wrapText="1"/>
    </xf>
    <xf numFmtId="3" fontId="2" fillId="0" borderId="8" xfId="0" applyNumberFormat="1" applyFont="1" applyFill="1" applyBorder="1" applyAlignment="1">
      <alignment horizontal="right"/>
    </xf>
    <xf numFmtId="3" fontId="7" fillId="0" borderId="8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4" fillId="0" borderId="8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5" fontId="5" fillId="0" borderId="5" xfId="0" applyNumberFormat="1" applyFont="1" applyFill="1" applyBorder="1" applyAlignment="1">
      <alignment horizontal="right" wrapText="1"/>
    </xf>
    <xf numFmtId="165" fontId="5" fillId="0" borderId="8" xfId="0" applyNumberFormat="1" applyFont="1" applyFill="1" applyBorder="1" applyAlignment="1">
      <alignment horizontal="right" wrapText="1"/>
    </xf>
    <xf numFmtId="165" fontId="4" fillId="0" borderId="8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 applyBorder="1" applyAlignment="1">
      <alignment horizontal="right" vertical="center" wrapText="1"/>
    </xf>
    <xf numFmtId="166" fontId="5" fillId="0" borderId="0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wrapText="1"/>
    </xf>
    <xf numFmtId="3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/>
    <xf numFmtId="3" fontId="7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/>
    <xf numFmtId="3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165" fontId="2" fillId="0" borderId="10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165" fontId="2" fillId="0" borderId="11" xfId="0" applyNumberFormat="1" applyFont="1" applyFill="1" applyBorder="1" applyAlignment="1">
      <alignment wrapText="1"/>
    </xf>
    <xf numFmtId="3" fontId="2" fillId="0" borderId="11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165" fontId="5" fillId="0" borderId="0" xfId="0" applyNumberFormat="1" applyFont="1" applyFill="1" applyBorder="1" applyAlignment="1">
      <alignment horizontal="right" wrapText="1"/>
    </xf>
    <xf numFmtId="165" fontId="2" fillId="0" borderId="8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 wrapText="1"/>
    </xf>
    <xf numFmtId="0" fontId="11" fillId="0" borderId="0" xfId="0" applyFont="1"/>
    <xf numFmtId="49" fontId="4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3" fontId="2" fillId="0" borderId="5" xfId="0" applyNumberFormat="1" applyFont="1" applyFill="1" applyBorder="1" applyAlignment="1">
      <alignment wrapText="1"/>
    </xf>
    <xf numFmtId="3" fontId="2" fillId="0" borderId="0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showGridLines="0" tabSelected="1" zoomScale="80" zoomScaleNormal="80" workbookViewId="0">
      <pane xSplit="1" ySplit="5" topLeftCell="M6" activePane="bottomRight" state="frozen"/>
      <selection pane="topRight" activeCell="B1" sqref="B1"/>
      <selection pane="bottomLeft" activeCell="A6" sqref="A6"/>
      <selection pane="bottomRight" activeCell="AF31" sqref="AF31"/>
    </sheetView>
  </sheetViews>
  <sheetFormatPr defaultColWidth="8.85546875" defaultRowHeight="15.75" x14ac:dyDescent="0.25"/>
  <cols>
    <col min="1" max="1" width="47.28515625" style="3" customWidth="1"/>
    <col min="2" max="2" width="13.140625" style="3" customWidth="1"/>
    <col min="3" max="3" width="11.28515625" style="3" customWidth="1"/>
    <col min="4" max="4" width="13.140625" style="3" customWidth="1"/>
    <col min="5" max="5" width="11.28515625" style="3" customWidth="1"/>
    <col min="6" max="6" width="13.140625" style="3" customWidth="1"/>
    <col min="7" max="7" width="11.28515625" style="3" customWidth="1"/>
    <col min="8" max="8" width="13.140625" style="3" customWidth="1"/>
    <col min="9" max="9" width="11.28515625" style="3" customWidth="1"/>
    <col min="10" max="10" width="13.140625" style="3" customWidth="1"/>
    <col min="11" max="11" width="11.28515625" style="3" customWidth="1"/>
    <col min="12" max="12" width="13.140625" style="3" customWidth="1"/>
    <col min="13" max="13" width="11.28515625" style="3" customWidth="1"/>
    <col min="14" max="14" width="13.140625" style="3" customWidth="1"/>
    <col min="15" max="15" width="11.28515625" style="3" customWidth="1"/>
    <col min="16" max="16" width="13.85546875" style="3" customWidth="1"/>
    <col min="17" max="17" width="12.5703125" style="3" customWidth="1"/>
    <col min="18" max="18" width="13.85546875" style="3" customWidth="1"/>
    <col min="19" max="19" width="12.5703125" style="3" customWidth="1"/>
    <col min="20" max="20" width="13.85546875" style="3" customWidth="1"/>
    <col min="21" max="21" width="12.5703125" style="3" customWidth="1"/>
    <col min="22" max="22" width="13.85546875" style="3" customWidth="1"/>
    <col min="23" max="23" width="12.5703125" style="3" customWidth="1"/>
    <col min="24" max="24" width="13.85546875" style="3" customWidth="1"/>
    <col min="25" max="25" width="12.5703125" style="3" customWidth="1"/>
    <col min="26" max="26" width="13.85546875" style="3" customWidth="1"/>
    <col min="27" max="27" width="12.5703125" style="3" customWidth="1"/>
    <col min="28" max="16384" width="8.85546875" style="3"/>
  </cols>
  <sheetData>
    <row r="1" spans="1:27" ht="18" x14ac:dyDescent="0.25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5" t="s">
        <v>25</v>
      </c>
      <c r="B3" s="2"/>
      <c r="C3" s="25"/>
      <c r="D3" s="2"/>
      <c r="E3" s="25"/>
      <c r="F3" s="2"/>
      <c r="G3" s="25"/>
      <c r="H3" s="2"/>
      <c r="I3" s="25"/>
      <c r="J3" s="2"/>
      <c r="K3" s="25"/>
      <c r="L3" s="2"/>
      <c r="M3" s="25"/>
      <c r="N3" s="2"/>
      <c r="O3" s="25"/>
      <c r="P3" s="2"/>
      <c r="Q3" s="25"/>
      <c r="R3" s="2"/>
      <c r="S3" s="25"/>
      <c r="T3" s="2"/>
      <c r="U3" s="25"/>
      <c r="V3" s="2"/>
      <c r="W3" s="25"/>
      <c r="X3" s="2"/>
      <c r="Y3" s="25"/>
      <c r="Z3" s="2"/>
      <c r="AA3" s="25"/>
    </row>
    <row r="4" spans="1:27" x14ac:dyDescent="0.25">
      <c r="A4" s="6"/>
      <c r="B4" s="100" t="s">
        <v>31</v>
      </c>
      <c r="C4" s="101"/>
      <c r="D4" s="100" t="s">
        <v>32</v>
      </c>
      <c r="E4" s="101"/>
      <c r="F4" s="100" t="s">
        <v>35</v>
      </c>
      <c r="G4" s="101"/>
      <c r="H4" s="100" t="s">
        <v>36</v>
      </c>
      <c r="I4" s="101"/>
      <c r="J4" s="100" t="s">
        <v>39</v>
      </c>
      <c r="K4" s="101"/>
      <c r="L4" s="100" t="s">
        <v>41</v>
      </c>
      <c r="M4" s="101"/>
      <c r="N4" s="100" t="s">
        <v>43</v>
      </c>
      <c r="O4" s="101"/>
      <c r="P4" s="100" t="s">
        <v>45</v>
      </c>
      <c r="Q4" s="101"/>
      <c r="R4" s="100" t="s">
        <v>47</v>
      </c>
      <c r="S4" s="101"/>
      <c r="T4" s="100" t="s">
        <v>49</v>
      </c>
      <c r="U4" s="101"/>
      <c r="V4" s="100" t="s">
        <v>50</v>
      </c>
      <c r="W4" s="101"/>
      <c r="X4" s="100" t="s">
        <v>53</v>
      </c>
      <c r="Y4" s="101"/>
      <c r="Z4" s="100" t="s">
        <v>52</v>
      </c>
      <c r="AA4" s="101"/>
    </row>
    <row r="5" spans="1:27" ht="47.25" x14ac:dyDescent="0.25">
      <c r="A5" s="26"/>
      <c r="B5" s="27" t="s">
        <v>26</v>
      </c>
      <c r="C5" s="28" t="s">
        <v>27</v>
      </c>
      <c r="D5" s="27" t="s">
        <v>26</v>
      </c>
      <c r="E5" s="28" t="s">
        <v>27</v>
      </c>
      <c r="F5" s="27" t="s">
        <v>26</v>
      </c>
      <c r="G5" s="28" t="s">
        <v>27</v>
      </c>
      <c r="H5" s="27" t="s">
        <v>26</v>
      </c>
      <c r="I5" s="28" t="s">
        <v>27</v>
      </c>
      <c r="J5" s="27" t="s">
        <v>26</v>
      </c>
      <c r="K5" s="28" t="s">
        <v>27</v>
      </c>
      <c r="L5" s="27" t="s">
        <v>26</v>
      </c>
      <c r="M5" s="28" t="s">
        <v>27</v>
      </c>
      <c r="N5" s="27" t="s">
        <v>26</v>
      </c>
      <c r="O5" s="28" t="s">
        <v>27</v>
      </c>
      <c r="P5" s="27" t="s">
        <v>26</v>
      </c>
      <c r="Q5" s="28" t="s">
        <v>27</v>
      </c>
      <c r="R5" s="27" t="s">
        <v>26</v>
      </c>
      <c r="S5" s="28" t="s">
        <v>27</v>
      </c>
      <c r="T5" s="27" t="s">
        <v>26</v>
      </c>
      <c r="U5" s="28" t="s">
        <v>27</v>
      </c>
      <c r="V5" s="27" t="s">
        <v>26</v>
      </c>
      <c r="W5" s="28" t="s">
        <v>27</v>
      </c>
      <c r="X5" s="27" t="s">
        <v>26</v>
      </c>
      <c r="Y5" s="28" t="s">
        <v>27</v>
      </c>
      <c r="Z5" s="27" t="s">
        <v>26</v>
      </c>
      <c r="AA5" s="28" t="s">
        <v>27</v>
      </c>
    </row>
    <row r="6" spans="1:27" x14ac:dyDescent="0.25">
      <c r="A6" s="7"/>
      <c r="B6" s="29"/>
      <c r="C6" s="88"/>
      <c r="D6" s="89"/>
      <c r="E6" s="88"/>
      <c r="F6" s="89"/>
      <c r="G6" s="88"/>
      <c r="H6" s="89"/>
      <c r="I6" s="88"/>
      <c r="J6" s="89"/>
      <c r="K6" s="88"/>
      <c r="L6" s="89"/>
      <c r="M6" s="88"/>
      <c r="N6" s="89"/>
      <c r="O6" s="88"/>
      <c r="P6" s="89"/>
      <c r="Q6" s="88"/>
      <c r="R6" s="89"/>
      <c r="S6" s="88"/>
      <c r="T6" s="89"/>
      <c r="U6" s="88"/>
      <c r="V6" s="89"/>
      <c r="W6" s="88"/>
      <c r="X6" s="89"/>
      <c r="Y6" s="88"/>
      <c r="Z6" s="89"/>
      <c r="AA6" s="44"/>
    </row>
    <row r="7" spans="1:27" x14ac:dyDescent="0.25">
      <c r="A7" s="8" t="s">
        <v>0</v>
      </c>
      <c r="B7" s="30">
        <v>2365415.7817775775</v>
      </c>
      <c r="C7" s="73">
        <v>19.060291196661147</v>
      </c>
      <c r="D7" s="72">
        <v>2914554.9012051909</v>
      </c>
      <c r="E7" s="73">
        <v>17.499165962562994</v>
      </c>
      <c r="F7" s="72">
        <v>2630123.2899818602</v>
      </c>
      <c r="G7" s="73">
        <v>18.213962018351172</v>
      </c>
      <c r="H7" s="72">
        <v>2870413.1086517773</v>
      </c>
      <c r="I7" s="73">
        <v>18.571783345282952</v>
      </c>
      <c r="J7" s="72">
        <v>2780829.2442232119</v>
      </c>
      <c r="K7" s="73">
        <v>18.730661512433866</v>
      </c>
      <c r="L7" s="72">
        <v>3040089.0529385661</v>
      </c>
      <c r="M7" s="73">
        <v>17.34379626080112</v>
      </c>
      <c r="N7" s="72">
        <v>3132600.8989173686</v>
      </c>
      <c r="O7" s="73">
        <v>18.642473481189494</v>
      </c>
      <c r="P7" s="72">
        <v>3109070.6162485001</v>
      </c>
      <c r="Q7" s="73">
        <v>18.303499855082723</v>
      </c>
      <c r="R7" s="72">
        <v>3211819.9658913803</v>
      </c>
      <c r="S7" s="73">
        <v>18.951941483691364</v>
      </c>
      <c r="T7" s="72">
        <v>3178487.051534703</v>
      </c>
      <c r="U7" s="73">
        <v>18.334337751176569</v>
      </c>
      <c r="V7" s="72">
        <v>3638088.7056706999</v>
      </c>
      <c r="W7" s="73">
        <v>16.986890087941799</v>
      </c>
      <c r="X7" s="72">
        <v>4023902.9075621399</v>
      </c>
      <c r="Y7" s="73">
        <v>17.081894999655699</v>
      </c>
      <c r="Z7" s="72">
        <f>B7+D7+F7+H7+J7+L7+N7+P7+R7+T7+V7+X7</f>
        <v>36895395.524602972</v>
      </c>
      <c r="AA7" s="45">
        <f>(B7*C7+D7*E7+F7*G7+H7*I7+J7*K7+L7*M7+N7*O7+P7*Q7+R7*S7+T7*U7+V7*W7+X7*Y7)/Z7</f>
        <v>18.080917101913194</v>
      </c>
    </row>
    <row r="8" spans="1:27" x14ac:dyDescent="0.25">
      <c r="A8" s="9" t="s">
        <v>1</v>
      </c>
      <c r="B8" s="31"/>
      <c r="C8" s="75"/>
      <c r="D8" s="74"/>
      <c r="E8" s="75"/>
      <c r="F8" s="74"/>
      <c r="G8" s="75"/>
      <c r="H8" s="74"/>
      <c r="I8" s="75"/>
      <c r="J8" s="74"/>
      <c r="K8" s="75"/>
      <c r="L8" s="74"/>
      <c r="M8" s="75"/>
      <c r="N8" s="74"/>
      <c r="O8" s="75"/>
      <c r="P8" s="74"/>
      <c r="Q8" s="75"/>
      <c r="R8" s="74"/>
      <c r="S8" s="75"/>
      <c r="T8" s="74"/>
      <c r="U8" s="75"/>
      <c r="V8" s="74"/>
      <c r="W8" s="75"/>
      <c r="X8" s="74"/>
      <c r="Y8" s="75"/>
      <c r="Z8" s="74"/>
      <c r="AA8" s="46"/>
    </row>
    <row r="9" spans="1:27" x14ac:dyDescent="0.25">
      <c r="A9" s="19" t="s">
        <v>16</v>
      </c>
      <c r="B9" s="30">
        <v>809067.70281850803</v>
      </c>
      <c r="C9" s="73">
        <v>17.804267102613906</v>
      </c>
      <c r="D9" s="72">
        <v>1003009.0685303452</v>
      </c>
      <c r="E9" s="73">
        <v>16.941614275245616</v>
      </c>
      <c r="F9" s="72">
        <v>937943.37887126743</v>
      </c>
      <c r="G9" s="73">
        <v>16.252130590683137</v>
      </c>
      <c r="H9" s="72">
        <v>957471.34855841147</v>
      </c>
      <c r="I9" s="73">
        <v>17.366738027142674</v>
      </c>
      <c r="J9" s="72">
        <v>1013230.3842615855</v>
      </c>
      <c r="K9" s="73">
        <v>17.048715979901097</v>
      </c>
      <c r="L9" s="72">
        <v>1084394.4132908818</v>
      </c>
      <c r="M9" s="73">
        <v>16.021001868533169</v>
      </c>
      <c r="N9" s="72">
        <v>954606.04533295194</v>
      </c>
      <c r="O9" s="73">
        <v>17.053295943933463</v>
      </c>
      <c r="P9" s="72">
        <v>1034570.2537461349</v>
      </c>
      <c r="Q9" s="73">
        <v>16.744158934551997</v>
      </c>
      <c r="R9" s="72">
        <v>1058662.8324106468</v>
      </c>
      <c r="S9" s="73">
        <v>16.965382266822672</v>
      </c>
      <c r="T9" s="72">
        <v>1002755.2019571901</v>
      </c>
      <c r="U9" s="73">
        <v>16.687695477554843</v>
      </c>
      <c r="V9" s="72">
        <v>1277638.73480137</v>
      </c>
      <c r="W9" s="73">
        <v>16.242231061293918</v>
      </c>
      <c r="X9" s="72">
        <v>1326116.59237237</v>
      </c>
      <c r="Y9" s="73">
        <v>16.430352674423698</v>
      </c>
      <c r="Z9" s="72">
        <f>B9+D9+F9+H9+J9+L9+N9+P9+R9+T9+V9+X9</f>
        <v>12459465.956951663</v>
      </c>
      <c r="AA9" s="45">
        <f>(B9*C9+D9*E9+F9*G9+H9*I9+J9*K9+L9*M9+N9*O9+P9*Q9+R9*S9+T9*U9+V9*W9+X9*Y9)/Z9</f>
        <v>16.75459392709973</v>
      </c>
    </row>
    <row r="10" spans="1:27" x14ac:dyDescent="0.25">
      <c r="A10" s="13" t="s">
        <v>2</v>
      </c>
      <c r="B10" s="51">
        <v>34.204037575605618</v>
      </c>
      <c r="C10" s="75"/>
      <c r="D10" s="76">
        <v>34.413799105846081</v>
      </c>
      <c r="E10" s="75"/>
      <c r="F10" s="76">
        <v>35.661574590206243</v>
      </c>
      <c r="G10" s="75"/>
      <c r="H10" s="76">
        <v>33.356569675370956</v>
      </c>
      <c r="I10" s="75"/>
      <c r="J10" s="76">
        <v>36.436267576171083</v>
      </c>
      <c r="K10" s="75"/>
      <c r="L10" s="76">
        <v>35.669823956068015</v>
      </c>
      <c r="M10" s="75"/>
      <c r="N10" s="76">
        <v>30.473273683311053</v>
      </c>
      <c r="O10" s="75"/>
      <c r="P10" s="76">
        <v>33.275868625797862</v>
      </c>
      <c r="Q10" s="75"/>
      <c r="R10" s="76">
        <v>32.961462462197346</v>
      </c>
      <c r="S10" s="75"/>
      <c r="T10" s="76">
        <v>31.548192133518967</v>
      </c>
      <c r="U10" s="75"/>
      <c r="V10" s="76">
        <v>35.118405244212724</v>
      </c>
      <c r="W10" s="75"/>
      <c r="X10" s="76">
        <f>X9/$X$7*100</f>
        <v>32.955978880111466</v>
      </c>
      <c r="Y10" s="75"/>
      <c r="Z10" s="76">
        <f>Z9/$Z$7*100</f>
        <v>33.769704267415463</v>
      </c>
      <c r="AA10" s="46"/>
    </row>
    <row r="11" spans="1:27" x14ac:dyDescent="0.25">
      <c r="A11" s="19" t="s">
        <v>17</v>
      </c>
      <c r="B11" s="30">
        <v>12459.789007135003</v>
      </c>
      <c r="C11" s="73">
        <v>17.526938878160799</v>
      </c>
      <c r="D11" s="72">
        <v>24355.206348972995</v>
      </c>
      <c r="E11" s="73">
        <v>16.52395887799921</v>
      </c>
      <c r="F11" s="72">
        <v>24308.052306377998</v>
      </c>
      <c r="G11" s="73">
        <v>16.37297032090725</v>
      </c>
      <c r="H11" s="72">
        <v>21374.84445099</v>
      </c>
      <c r="I11" s="73">
        <v>17.547339135253946</v>
      </c>
      <c r="J11" s="72">
        <v>5604.0939302200004</v>
      </c>
      <c r="K11" s="73">
        <v>17.086645241615287</v>
      </c>
      <c r="L11" s="72">
        <v>27281.562692240004</v>
      </c>
      <c r="M11" s="73">
        <v>18.094520909167969</v>
      </c>
      <c r="N11" s="72">
        <v>31333.498496750002</v>
      </c>
      <c r="O11" s="73">
        <v>15.794358366051515</v>
      </c>
      <c r="P11" s="72">
        <v>22655.067440690997</v>
      </c>
      <c r="Q11" s="73">
        <v>17.094424452581183</v>
      </c>
      <c r="R11" s="72">
        <v>26343.260676794005</v>
      </c>
      <c r="S11" s="73">
        <v>14.529495044503104</v>
      </c>
      <c r="T11" s="72">
        <v>20914.920862899999</v>
      </c>
      <c r="U11" s="73">
        <v>19.147395196327825</v>
      </c>
      <c r="V11" s="72">
        <v>23334.63395395</v>
      </c>
      <c r="W11" s="73">
        <v>17.98274840036969</v>
      </c>
      <c r="X11" s="72">
        <v>59475.401103777003</v>
      </c>
      <c r="Y11" s="73">
        <v>19.148742342198101</v>
      </c>
      <c r="Z11" s="72">
        <f>B11+D11+F11+H11+J11+L11+N11+P11+R11+T11+V11+X11</f>
        <v>299440.33127079799</v>
      </c>
      <c r="AA11" s="45">
        <f>(B11*C11+D11*E11+F11*G11+H11*I11+J11*K11+L11*M11+N11*O11+P11*Q11+R11*S11+T11*U11+V11*W11+X11*Y11)/Z11</f>
        <v>17.389719540883682</v>
      </c>
    </row>
    <row r="12" spans="1:27" x14ac:dyDescent="0.25">
      <c r="A12" s="13" t="s">
        <v>2</v>
      </c>
      <c r="B12" s="51">
        <v>0.52674836716324114</v>
      </c>
      <c r="C12" s="75"/>
      <c r="D12" s="76">
        <v>0.83564067840691314</v>
      </c>
      <c r="E12" s="75"/>
      <c r="F12" s="76">
        <v>0.92421721821814873</v>
      </c>
      <c r="G12" s="75"/>
      <c r="H12" s="76">
        <v>0.74466091262486211</v>
      </c>
      <c r="I12" s="75"/>
      <c r="J12" s="76">
        <v>0.2015259995507358</v>
      </c>
      <c r="K12" s="75"/>
      <c r="L12" s="76">
        <v>0.89739353739883065</v>
      </c>
      <c r="M12" s="75"/>
      <c r="N12" s="76">
        <v>1.0002390827244831</v>
      </c>
      <c r="O12" s="75"/>
      <c r="P12" s="76">
        <v>0.72867651581446857</v>
      </c>
      <c r="Q12" s="75"/>
      <c r="R12" s="76">
        <v>0.82019730111126976</v>
      </c>
      <c r="S12" s="75"/>
      <c r="T12" s="76">
        <v>0.65801497768573336</v>
      </c>
      <c r="U12" s="75"/>
      <c r="V12" s="76">
        <v>0.64139815825761026</v>
      </c>
      <c r="W12" s="75"/>
      <c r="X12" s="76">
        <f>X11/$X$7*100</f>
        <v>1.478052588992756</v>
      </c>
      <c r="Y12" s="75"/>
      <c r="Z12" s="76">
        <f>Z11/$Z$7*100</f>
        <v>0.8115926852474642</v>
      </c>
      <c r="AA12" s="46"/>
    </row>
    <row r="13" spans="1:27" ht="15.75" customHeight="1" x14ac:dyDescent="0.25">
      <c r="A13" s="20" t="s">
        <v>18</v>
      </c>
      <c r="B13" s="30">
        <v>4324.6889932499998</v>
      </c>
      <c r="C13" s="73">
        <v>19.90886131228276</v>
      </c>
      <c r="D13" s="72">
        <v>7232.51411388</v>
      </c>
      <c r="E13" s="73">
        <v>19.259963611935333</v>
      </c>
      <c r="F13" s="72">
        <v>8160.9808420899999</v>
      </c>
      <c r="G13" s="73">
        <v>19.06776523788265</v>
      </c>
      <c r="H13" s="72">
        <v>9863.9001068899997</v>
      </c>
      <c r="I13" s="73">
        <v>19.396360607912492</v>
      </c>
      <c r="J13" s="72">
        <v>851.86239499999999</v>
      </c>
      <c r="K13" s="73">
        <v>20.339982078032683</v>
      </c>
      <c r="L13" s="72">
        <v>13397.874136960001</v>
      </c>
      <c r="M13" s="73">
        <v>19.918271944072874</v>
      </c>
      <c r="N13" s="72">
        <v>11649.146498999999</v>
      </c>
      <c r="O13" s="73">
        <v>19.199976155502036</v>
      </c>
      <c r="P13" s="72">
        <v>9699.729891500001</v>
      </c>
      <c r="Q13" s="73">
        <v>20.036015595964031</v>
      </c>
      <c r="R13" s="72">
        <v>20263.04700359</v>
      </c>
      <c r="S13" s="73">
        <v>15.845424518570303</v>
      </c>
      <c r="T13" s="72">
        <v>9241.3253344000004</v>
      </c>
      <c r="U13" s="73">
        <v>19.143959561056441</v>
      </c>
      <c r="V13" s="72">
        <v>13259.824016999999</v>
      </c>
      <c r="W13" s="73">
        <v>17.326168828877748</v>
      </c>
      <c r="X13" s="72">
        <v>19657.225746150001</v>
      </c>
      <c r="Y13" s="73">
        <v>18.213687984150599</v>
      </c>
      <c r="Z13" s="72">
        <f>B13+D13+F13+H13+J13+L13+N13+P13+R13+T13+V13+X13</f>
        <v>127602.11907971</v>
      </c>
      <c r="AA13" s="45">
        <f>(B13*C13+D13*E13+F13*G13+H13*I13+J13*K13+L13*M13+N13*O13+P13*Q13+R13*S13+T13*U13+V13*W13+X13*Y13)/Z13</f>
        <v>18.497297273424053</v>
      </c>
    </row>
    <row r="14" spans="1:27" x14ac:dyDescent="0.25">
      <c r="A14" s="14" t="s">
        <v>2</v>
      </c>
      <c r="B14" s="51">
        <v>0.18282997122814729</v>
      </c>
      <c r="C14" s="75"/>
      <c r="D14" s="76">
        <v>0.24815158262722378</v>
      </c>
      <c r="E14" s="75"/>
      <c r="F14" s="76">
        <v>0.31028890824909905</v>
      </c>
      <c r="G14" s="75"/>
      <c r="H14" s="76">
        <v>0.34364043548850148</v>
      </c>
      <c r="I14" s="75"/>
      <c r="J14" s="76">
        <v>3.0633394580757749E-2</v>
      </c>
      <c r="K14" s="75"/>
      <c r="L14" s="76">
        <v>0.44070663403789256</v>
      </c>
      <c r="M14" s="75"/>
      <c r="N14" s="76">
        <v>0.37186819754236683</v>
      </c>
      <c r="O14" s="75"/>
      <c r="P14" s="76">
        <v>0.31198165267805955</v>
      </c>
      <c r="Q14" s="75"/>
      <c r="R14" s="76">
        <v>0.63088987610693714</v>
      </c>
      <c r="S14" s="75"/>
      <c r="T14" s="76">
        <v>0.29074604315087305</v>
      </c>
      <c r="U14" s="75"/>
      <c r="V14" s="76">
        <v>0.36447225699395042</v>
      </c>
      <c r="W14" s="75"/>
      <c r="X14" s="76">
        <f>X13/$X$7*100</f>
        <v>0.48851143274873959</v>
      </c>
      <c r="Y14" s="75"/>
      <c r="Z14" s="76">
        <f>Z13/$Z$7*100</f>
        <v>0.34584835659132862</v>
      </c>
      <c r="AA14" s="46"/>
    </row>
    <row r="15" spans="1:27" ht="28.5" x14ac:dyDescent="0.25">
      <c r="A15" s="20" t="s">
        <v>15</v>
      </c>
      <c r="B15" s="30">
        <v>143692.26899402004</v>
      </c>
      <c r="C15" s="77">
        <v>11.305970800728002</v>
      </c>
      <c r="D15" s="72">
        <v>172494.31848169994</v>
      </c>
      <c r="E15" s="77">
        <v>11.008514017501332</v>
      </c>
      <c r="F15" s="72">
        <v>141513.76860362</v>
      </c>
      <c r="G15" s="77">
        <v>11.330632948424199</v>
      </c>
      <c r="H15" s="72">
        <v>156587.00504538996</v>
      </c>
      <c r="I15" s="77">
        <v>11.624597447147437</v>
      </c>
      <c r="J15" s="72">
        <v>130527.14667203999</v>
      </c>
      <c r="K15" s="77">
        <v>11.51587823815524</v>
      </c>
      <c r="L15" s="72">
        <v>157116.66638729002</v>
      </c>
      <c r="M15" s="77">
        <v>11.760596194872887</v>
      </c>
      <c r="N15" s="72">
        <v>209254.46321202005</v>
      </c>
      <c r="O15" s="77">
        <v>11.464896752231686</v>
      </c>
      <c r="P15" s="72">
        <v>240796.95643610001</v>
      </c>
      <c r="Q15" s="77">
        <v>11.193595921057595</v>
      </c>
      <c r="R15" s="72">
        <v>209548.46154877989</v>
      </c>
      <c r="S15" s="77">
        <v>11.188875198592504</v>
      </c>
      <c r="T15" s="72">
        <v>230003.86083303005</v>
      </c>
      <c r="U15" s="77">
        <v>10.812012910903585</v>
      </c>
      <c r="V15" s="72">
        <v>266882.68942466</v>
      </c>
      <c r="W15" s="77">
        <v>11.31109937050805</v>
      </c>
      <c r="X15" s="72">
        <v>283792.48259769002</v>
      </c>
      <c r="Y15" s="77">
        <v>11.3937787997762</v>
      </c>
      <c r="Z15" s="72">
        <f>B15+D15+F15+H15+J15+L15+N15+P15+R15+T15+V15+X15</f>
        <v>2342210.0882363399</v>
      </c>
      <c r="AA15" s="69">
        <f>(B15*C15+D15*E15+F15*G15+H15*I15+J15*K15+L15*M15+N15*O15+P15*Q15+R15*S15+T15*U15+V15*W15+X15*Y15)/Z15</f>
        <v>11.303936847010286</v>
      </c>
    </row>
    <row r="16" spans="1:27" ht="34.5" customHeight="1" x14ac:dyDescent="0.25">
      <c r="A16" s="14" t="s">
        <v>2</v>
      </c>
      <c r="B16" s="51">
        <v>6.0747150712775433</v>
      </c>
      <c r="C16" s="75"/>
      <c r="D16" s="76">
        <v>5.9183760240842336</v>
      </c>
      <c r="E16" s="75"/>
      <c r="F16" s="76">
        <v>5.3804994291577879</v>
      </c>
      <c r="G16" s="75"/>
      <c r="H16" s="76">
        <v>5.4552079829003537</v>
      </c>
      <c r="I16" s="75"/>
      <c r="J16" s="76">
        <v>4.6938209867863003</v>
      </c>
      <c r="K16" s="75"/>
      <c r="L16" s="76">
        <v>5.1681599996362024</v>
      </c>
      <c r="M16" s="75"/>
      <c r="N16" s="76">
        <v>6.6798953956866542</v>
      </c>
      <c r="O16" s="75"/>
      <c r="P16" s="76">
        <v>7.7449818983736378</v>
      </c>
      <c r="Q16" s="75"/>
      <c r="R16" s="76">
        <v>6.5242903952937983</v>
      </c>
      <c r="S16" s="75"/>
      <c r="T16" s="76">
        <v>7.236268611570237</v>
      </c>
      <c r="U16" s="75"/>
      <c r="V16" s="76">
        <v>7.3357939021296854</v>
      </c>
      <c r="W16" s="75"/>
      <c r="X16" s="76">
        <f>X15/$X$7*100</f>
        <v>7.0526672515968878</v>
      </c>
      <c r="Y16" s="75"/>
      <c r="Z16" s="76">
        <f>Z15/$Z$7*100</f>
        <v>6.348244963723138</v>
      </c>
      <c r="AA16" s="46"/>
    </row>
    <row r="17" spans="1:27" x14ac:dyDescent="0.25">
      <c r="A17" s="20" t="s">
        <v>19</v>
      </c>
      <c r="B17" s="30">
        <v>977849.64253236842</v>
      </c>
      <c r="C17" s="73">
        <v>20.145151590165767</v>
      </c>
      <c r="D17" s="72">
        <v>1172586.0986124056</v>
      </c>
      <c r="E17" s="73">
        <v>17.429035695329059</v>
      </c>
      <c r="F17" s="72">
        <v>1099189.3342424841</v>
      </c>
      <c r="G17" s="73">
        <v>19.133568332455091</v>
      </c>
      <c r="H17" s="72">
        <v>1133261.3050647362</v>
      </c>
      <c r="I17" s="73">
        <v>20.276470340234965</v>
      </c>
      <c r="J17" s="72">
        <v>1152902.3243076419</v>
      </c>
      <c r="K17" s="73">
        <v>19.563657727875928</v>
      </c>
      <c r="L17" s="72">
        <v>1288292.1968209022</v>
      </c>
      <c r="M17" s="73">
        <v>17.375690483825359</v>
      </c>
      <c r="N17" s="72">
        <v>1190058.5962633621</v>
      </c>
      <c r="O17" s="73">
        <v>19.402212636705915</v>
      </c>
      <c r="P17" s="72">
        <v>1311509.0414457282</v>
      </c>
      <c r="Q17" s="73">
        <v>19.692278366648605</v>
      </c>
      <c r="R17" s="72">
        <v>1289811.4646189744</v>
      </c>
      <c r="S17" s="73">
        <v>20.60553989260384</v>
      </c>
      <c r="T17" s="72">
        <v>1319154.5456320404</v>
      </c>
      <c r="U17" s="73">
        <v>19.728033436077215</v>
      </c>
      <c r="V17" s="72">
        <v>1432970.1112714401</v>
      </c>
      <c r="W17" s="73">
        <v>17.581748151279648</v>
      </c>
      <c r="X17" s="72">
        <v>1449198.48313646</v>
      </c>
      <c r="Y17" s="73">
        <v>17.801415992395</v>
      </c>
      <c r="Z17" s="72">
        <f>B17+D17+F17+H17+J17+L17+N17+P17+R17+T17+V17+X17</f>
        <v>14816783.143948544</v>
      </c>
      <c r="AA17" s="45">
        <f>(B17*C17+D17*E17+F17*G17+H17*I17+J17*K17+L17*M17+N17*O17+P17*Q17+R17*S17+T17*U17+V17*W17+X17*Y17)/Z17</f>
        <v>19.005187577604829</v>
      </c>
    </row>
    <row r="18" spans="1:27" x14ac:dyDescent="0.25">
      <c r="A18" s="15" t="s">
        <v>3</v>
      </c>
      <c r="B18" s="51">
        <v>41.339440197592992</v>
      </c>
      <c r="C18" s="75"/>
      <c r="D18" s="76">
        <v>40.232081342078416</v>
      </c>
      <c r="E18" s="75"/>
      <c r="F18" s="76">
        <v>41.792312110587979</v>
      </c>
      <c r="G18" s="75"/>
      <c r="H18" s="76">
        <v>39.480773748174002</v>
      </c>
      <c r="I18" s="75"/>
      <c r="J18" s="76">
        <v>41.458939872077259</v>
      </c>
      <c r="K18" s="75"/>
      <c r="L18" s="76">
        <v>42.376791415884092</v>
      </c>
      <c r="M18" s="75"/>
      <c r="N18" s="76">
        <v>37.98947375245433</v>
      </c>
      <c r="O18" s="75"/>
      <c r="P18" s="76">
        <v>42.183314672608986</v>
      </c>
      <c r="Q18" s="75"/>
      <c r="R18" s="76">
        <v>40.158274072532315</v>
      </c>
      <c r="S18" s="75"/>
      <c r="T18" s="76">
        <v>41.502593033849195</v>
      </c>
      <c r="U18" s="75"/>
      <c r="V18" s="76">
        <v>39.387992630247446</v>
      </c>
      <c r="W18" s="75"/>
      <c r="X18" s="76">
        <f>X17/$X$7*100</f>
        <v>36.014747781636935</v>
      </c>
      <c r="Y18" s="75"/>
      <c r="Z18" s="76">
        <f>Z17/$Z$7*100</f>
        <v>40.158894987501256</v>
      </c>
      <c r="AA18" s="46"/>
    </row>
    <row r="19" spans="1:27" ht="31.5" x14ac:dyDescent="0.25">
      <c r="A19" s="21" t="s">
        <v>23</v>
      </c>
      <c r="B19" s="30">
        <v>55546.448405400006</v>
      </c>
      <c r="C19" s="77">
        <v>17.400787443833902</v>
      </c>
      <c r="D19" s="72">
        <v>95541.156903350013</v>
      </c>
      <c r="E19" s="77">
        <v>15.629181624999626</v>
      </c>
      <c r="F19" s="72">
        <v>67541.931842189995</v>
      </c>
      <c r="G19" s="77">
        <v>15.858672674288673</v>
      </c>
      <c r="H19" s="72">
        <v>78812.133838080015</v>
      </c>
      <c r="I19" s="77">
        <v>17.384088578984905</v>
      </c>
      <c r="J19" s="72">
        <v>128085.12323750998</v>
      </c>
      <c r="K19" s="77">
        <v>17.679956434092272</v>
      </c>
      <c r="L19" s="72">
        <v>105132.82963180999</v>
      </c>
      <c r="M19" s="77">
        <v>17.864058254397538</v>
      </c>
      <c r="N19" s="72">
        <v>1.71</v>
      </c>
      <c r="O19" s="77">
        <v>16.5</v>
      </c>
      <c r="P19" s="72">
        <v>123235.17818285</v>
      </c>
      <c r="Q19" s="77">
        <v>12.125611538778729</v>
      </c>
      <c r="R19" s="72">
        <v>116516.30124558002</v>
      </c>
      <c r="S19" s="77">
        <v>17.078231081364532</v>
      </c>
      <c r="T19" s="72">
        <v>167372.66466361002</v>
      </c>
      <c r="U19" s="77">
        <v>16.424836496882545</v>
      </c>
      <c r="V19" s="72">
        <v>133634.31906198</v>
      </c>
      <c r="W19" s="77">
        <v>16.082254313757556</v>
      </c>
      <c r="X19" s="72">
        <v>351607.43247351999</v>
      </c>
      <c r="Y19" s="77">
        <v>15.9098393089489</v>
      </c>
      <c r="Z19" s="72">
        <f>B19+D19+F19+H19+J19+L19+N19+P19+R19+T19+V19+X19</f>
        <v>1423027.2294858799</v>
      </c>
      <c r="AA19" s="69">
        <f>(B19*C19+D19*E19+F19*G19+H19*I19+J19*K19+L19*M19+N19*O19+P19*Q19+R19*S19+T19*U19+V19*W19+X19*Y19)/Z19</f>
        <v>16.176832313528113</v>
      </c>
    </row>
    <row r="20" spans="1:27" x14ac:dyDescent="0.25">
      <c r="A20" s="16" t="s">
        <v>3</v>
      </c>
      <c r="B20" s="51">
        <v>2.3482741948926038</v>
      </c>
      <c r="C20" s="75"/>
      <c r="D20" s="76">
        <v>3.2780702420065242</v>
      </c>
      <c r="E20" s="75"/>
      <c r="F20" s="76">
        <v>2.5680139063996439</v>
      </c>
      <c r="G20" s="75"/>
      <c r="H20" s="76">
        <v>2.7456721682509939</v>
      </c>
      <c r="I20" s="75"/>
      <c r="J20" s="76">
        <v>4.6060046118829163</v>
      </c>
      <c r="K20" s="75"/>
      <c r="L20" s="76">
        <v>3.4582154601750252</v>
      </c>
      <c r="M20" s="75"/>
      <c r="N20" s="76">
        <v>5.4587228158907136E-5</v>
      </c>
      <c r="O20" s="75"/>
      <c r="P20" s="76">
        <v>3.9637304324579592</v>
      </c>
      <c r="Q20" s="75"/>
      <c r="R20" s="76">
        <v>3.6277345082523365</v>
      </c>
      <c r="S20" s="75"/>
      <c r="T20" s="76">
        <v>5.2657966494718194</v>
      </c>
      <c r="U20" s="75"/>
      <c r="V20" s="76">
        <v>3.6732012293621037</v>
      </c>
      <c r="W20" s="75"/>
      <c r="X20" s="76">
        <f>X19/$X$7*100</f>
        <v>8.7379700890084226</v>
      </c>
      <c r="Y20" s="75"/>
      <c r="Z20" s="76">
        <f>Z19/$Z$7*100</f>
        <v>3.8569236330234271</v>
      </c>
      <c r="AA20" s="46"/>
    </row>
    <row r="21" spans="1:27" x14ac:dyDescent="0.25">
      <c r="A21" s="21" t="s">
        <v>20</v>
      </c>
      <c r="B21" s="30">
        <v>362475.24102689594</v>
      </c>
      <c r="C21" s="73">
        <v>22.322174997504465</v>
      </c>
      <c r="D21" s="72">
        <v>439336.53814194794</v>
      </c>
      <c r="E21" s="73">
        <v>21.919839533744501</v>
      </c>
      <c r="F21" s="72">
        <v>351465.84327383095</v>
      </c>
      <c r="G21" s="73">
        <v>23.738578220411132</v>
      </c>
      <c r="H21" s="72">
        <v>513042.57158734929</v>
      </c>
      <c r="I21" s="73">
        <v>19.412359652128828</v>
      </c>
      <c r="J21" s="72">
        <v>349628.30941921182</v>
      </c>
      <c r="K21" s="73">
        <v>23.945362272055938</v>
      </c>
      <c r="L21" s="72">
        <v>364473.50997847691</v>
      </c>
      <c r="M21" s="73">
        <v>23.26081502760125</v>
      </c>
      <c r="N21" s="72">
        <v>735697.43911328306</v>
      </c>
      <c r="O21" s="73">
        <v>21.653259387592687</v>
      </c>
      <c r="P21" s="72">
        <v>366604.38910549728</v>
      </c>
      <c r="Q21" s="73">
        <v>24.506304799459812</v>
      </c>
      <c r="R21" s="72">
        <v>490674.59838701389</v>
      </c>
      <c r="S21" s="73">
        <v>23.013177662533064</v>
      </c>
      <c r="T21" s="72">
        <v>429044.53225153068</v>
      </c>
      <c r="U21" s="73">
        <v>22.59929223262419</v>
      </c>
      <c r="V21" s="72">
        <v>490368.39314030006</v>
      </c>
      <c r="W21" s="73">
        <v>20.561698386022769</v>
      </c>
      <c r="X21" s="72">
        <v>534055.29013218603</v>
      </c>
      <c r="Y21" s="73">
        <v>20.2568459363338</v>
      </c>
      <c r="Z21" s="72">
        <f>B21+D21+F21+H21+J21+L21+N21+P21+R21+T21+V21+X21</f>
        <v>5426866.6555575244</v>
      </c>
      <c r="AA21" s="45">
        <f>(B21*C21+D21*E21+F21*G21+H21*I21+J21*K21+L21*M21+N21*O21+P21*Q21+R21*S21+T21*U21+V21*W21+X21*Y21)/Z21</f>
        <v>22.052789780230789</v>
      </c>
    </row>
    <row r="22" spans="1:27" x14ac:dyDescent="0.25">
      <c r="A22" s="16" t="s">
        <v>3</v>
      </c>
      <c r="B22" s="51">
        <v>15.323954622239849</v>
      </c>
      <c r="C22" s="71"/>
      <c r="D22" s="76">
        <v>15.073881022460029</v>
      </c>
      <c r="E22" s="71"/>
      <c r="F22" s="76">
        <v>13.363093837181109</v>
      </c>
      <c r="G22" s="71"/>
      <c r="H22" s="76">
        <v>17.873475077192758</v>
      </c>
      <c r="I22" s="71"/>
      <c r="J22" s="76">
        <v>12.572807558950853</v>
      </c>
      <c r="K22" s="71"/>
      <c r="L22" s="76">
        <v>11.988908996799779</v>
      </c>
      <c r="M22" s="71"/>
      <c r="N22" s="76">
        <v>23.485195301052912</v>
      </c>
      <c r="O22" s="71"/>
      <c r="P22" s="76">
        <v>11.791446202269068</v>
      </c>
      <c r="Q22" s="71"/>
      <c r="R22" s="76">
        <v>15.277151384505959</v>
      </c>
      <c r="S22" s="71"/>
      <c r="T22" s="76">
        <v>13.498388550753118</v>
      </c>
      <c r="U22" s="71"/>
      <c r="V22" s="76">
        <v>13.478736578796479</v>
      </c>
      <c r="W22" s="71"/>
      <c r="X22" s="76">
        <f>X21/$X$7*100</f>
        <v>13.272071975905121</v>
      </c>
      <c r="Y22" s="71"/>
      <c r="Z22" s="76">
        <f>Z21/$Z$7*100</f>
        <v>14.708791106301394</v>
      </c>
      <c r="AA22" s="47"/>
    </row>
    <row r="23" spans="1:27" x14ac:dyDescent="0.25">
      <c r="A23" s="11"/>
      <c r="B23" s="32"/>
      <c r="C23" s="71"/>
      <c r="D23" s="70"/>
      <c r="E23" s="71"/>
      <c r="F23" s="70"/>
      <c r="G23" s="71"/>
      <c r="H23" s="70"/>
      <c r="I23" s="71"/>
      <c r="J23" s="70"/>
      <c r="K23" s="71"/>
      <c r="L23" s="70"/>
      <c r="M23" s="71"/>
      <c r="N23" s="70"/>
      <c r="O23" s="71"/>
      <c r="P23" s="70"/>
      <c r="Q23" s="71"/>
      <c r="R23" s="70"/>
      <c r="S23" s="71"/>
      <c r="T23" s="70"/>
      <c r="U23" s="71"/>
      <c r="V23" s="70"/>
      <c r="W23" s="71"/>
      <c r="X23" s="70"/>
      <c r="Y23" s="71"/>
      <c r="Z23" s="70"/>
      <c r="AA23" s="47"/>
    </row>
    <row r="24" spans="1:27" x14ac:dyDescent="0.25">
      <c r="A24" s="24" t="s">
        <v>22</v>
      </c>
      <c r="B24" s="33"/>
      <c r="C24" s="73"/>
      <c r="D24" s="78"/>
      <c r="E24" s="73"/>
      <c r="F24" s="78"/>
      <c r="G24" s="73"/>
      <c r="H24" s="78"/>
      <c r="I24" s="73"/>
      <c r="J24" s="78"/>
      <c r="K24" s="73"/>
      <c r="L24" s="78"/>
      <c r="M24" s="73"/>
      <c r="N24" s="78"/>
      <c r="O24" s="73"/>
      <c r="P24" s="78"/>
      <c r="Q24" s="73"/>
      <c r="R24" s="78"/>
      <c r="S24" s="73"/>
      <c r="T24" s="78"/>
      <c r="U24" s="73"/>
      <c r="V24" s="78"/>
      <c r="W24" s="73"/>
      <c r="X24" s="78"/>
      <c r="Y24" s="73"/>
      <c r="Z24" s="78"/>
      <c r="AA24" s="45"/>
    </row>
    <row r="25" spans="1:27" x14ac:dyDescent="0.25">
      <c r="A25" s="22" t="s">
        <v>4</v>
      </c>
      <c r="B25" s="30">
        <v>912780.12197181594</v>
      </c>
      <c r="C25" s="79">
        <v>17.706896696913024</v>
      </c>
      <c r="D25" s="72">
        <v>1101659.623790361</v>
      </c>
      <c r="E25" s="79">
        <v>17.117844126816401</v>
      </c>
      <c r="F25" s="72">
        <v>1203963.4662751644</v>
      </c>
      <c r="G25" s="79">
        <v>16.640542376824353</v>
      </c>
      <c r="H25" s="72">
        <v>1373928.7846501539</v>
      </c>
      <c r="I25" s="79">
        <v>16.571047271560381</v>
      </c>
      <c r="J25" s="72">
        <v>1296974.2171638699</v>
      </c>
      <c r="K25" s="79">
        <v>17.273942815162926</v>
      </c>
      <c r="L25" s="72">
        <v>1354326.5858203215</v>
      </c>
      <c r="M25" s="79">
        <v>16.403777917658175</v>
      </c>
      <c r="N25" s="72">
        <v>1340139.6457876908</v>
      </c>
      <c r="O25" s="79">
        <v>17.003170347189084</v>
      </c>
      <c r="P25" s="72">
        <v>1334582.1483101111</v>
      </c>
      <c r="Q25" s="79">
        <v>17.019601668160362</v>
      </c>
      <c r="R25" s="72">
        <v>1383861.335917993</v>
      </c>
      <c r="S25" s="79">
        <v>16.997124794804961</v>
      </c>
      <c r="T25" s="72">
        <v>1339946.9555412503</v>
      </c>
      <c r="U25" s="79">
        <v>16.632549419417234</v>
      </c>
      <c r="V25" s="72">
        <v>1597196.89911431</v>
      </c>
      <c r="W25" s="79">
        <v>16.3066905997091</v>
      </c>
      <c r="X25" s="72">
        <v>1693547.7870940601</v>
      </c>
      <c r="Y25" s="79">
        <v>16.296188004453299</v>
      </c>
      <c r="Z25" s="72">
        <f>B25+D25+F25+H25+J25+L25+N25+P25+R25+T25+V25+X25</f>
        <v>15932907.571437102</v>
      </c>
      <c r="AA25" s="34">
        <f>(B25*C25+D25*E25+F25*G25+H25*I25+J25*K25+L25*M25+N25*O25+P25*Q25+R25*S25+T25*U25+V25*W25+X25*Y25)/Z25</f>
        <v>16.782559026960687</v>
      </c>
    </row>
    <row r="26" spans="1:27" x14ac:dyDescent="0.25">
      <c r="A26" s="9" t="s">
        <v>1</v>
      </c>
      <c r="B26" s="35"/>
      <c r="C26" s="81"/>
      <c r="D26" s="80"/>
      <c r="E26" s="81"/>
      <c r="F26" s="80"/>
      <c r="G26" s="81"/>
      <c r="H26" s="80"/>
      <c r="I26" s="81"/>
      <c r="J26" s="80"/>
      <c r="K26" s="81"/>
      <c r="L26" s="80"/>
      <c r="M26" s="81"/>
      <c r="N26" s="80"/>
      <c r="O26" s="81"/>
      <c r="P26" s="80"/>
      <c r="Q26" s="81"/>
      <c r="R26" s="80"/>
      <c r="S26" s="81"/>
      <c r="T26" s="80"/>
      <c r="U26" s="81"/>
      <c r="V26" s="80"/>
      <c r="W26" s="81"/>
      <c r="X26" s="80"/>
      <c r="Y26" s="81"/>
      <c r="Z26" s="80"/>
      <c r="AA26" s="36"/>
    </row>
    <row r="27" spans="1:27" x14ac:dyDescent="0.25">
      <c r="A27" s="12" t="s">
        <v>5</v>
      </c>
      <c r="B27" s="37">
        <v>581372.86100613687</v>
      </c>
      <c r="C27" s="83">
        <v>17.370410692641325</v>
      </c>
      <c r="D27" s="82">
        <v>757560.69004699111</v>
      </c>
      <c r="E27" s="83">
        <v>16.364216032131452</v>
      </c>
      <c r="F27" s="82">
        <v>829182.77706630738</v>
      </c>
      <c r="G27" s="83">
        <v>15.897521773242785</v>
      </c>
      <c r="H27" s="82">
        <v>841703.5986061208</v>
      </c>
      <c r="I27" s="83">
        <v>16.839826482934669</v>
      </c>
      <c r="J27" s="82">
        <v>903390.86142186564</v>
      </c>
      <c r="K27" s="83">
        <v>16.482060337903711</v>
      </c>
      <c r="L27" s="82">
        <v>961546.61742068187</v>
      </c>
      <c r="M27" s="83">
        <v>15.664734329226524</v>
      </c>
      <c r="N27" s="82">
        <v>861399.71301293187</v>
      </c>
      <c r="O27" s="83">
        <v>16.328216701607747</v>
      </c>
      <c r="P27" s="82">
        <v>928476.08734720491</v>
      </c>
      <c r="Q27" s="83">
        <v>16.147246909411237</v>
      </c>
      <c r="R27" s="82">
        <v>928767.48130107671</v>
      </c>
      <c r="S27" s="83">
        <v>16.441014854983816</v>
      </c>
      <c r="T27" s="82">
        <v>888170.18325536011</v>
      </c>
      <c r="U27" s="83">
        <v>16.028487892560282</v>
      </c>
      <c r="V27" s="82">
        <v>1082316.66143925</v>
      </c>
      <c r="W27" s="83">
        <v>16.043177398052698</v>
      </c>
      <c r="X27" s="82">
        <v>1143478.56931737</v>
      </c>
      <c r="Y27" s="83">
        <v>15.9313598053264</v>
      </c>
      <c r="Z27" s="82">
        <f>B27+D27+F27+H27+J27+L27+N27+P27+R27+T27+V27+X27</f>
        <v>10707366.101241296</v>
      </c>
      <c r="AA27" s="38">
        <f>(B27*C27+D27*E27+F27*G27+H27*I27+J27*K27+L27*M27+N27*O27+P27*Q27+R27*S27+T27*U27+V27*W27+X27*Y27)/Z27</f>
        <v>16.24564853940884</v>
      </c>
    </row>
    <row r="28" spans="1:27" x14ac:dyDescent="0.25">
      <c r="A28" s="12" t="s">
        <v>6</v>
      </c>
      <c r="B28" s="39">
        <v>417.42468302999998</v>
      </c>
      <c r="C28" s="85">
        <v>19.889006353454739</v>
      </c>
      <c r="D28" s="84">
        <v>6994.7329140000002</v>
      </c>
      <c r="E28" s="85">
        <v>7.7136071676174369</v>
      </c>
      <c r="F28" s="84">
        <v>187.63200000000001</v>
      </c>
      <c r="G28" s="85">
        <v>21.22340059264944</v>
      </c>
      <c r="H28" s="84">
        <v>190.105141</v>
      </c>
      <c r="I28" s="85">
        <v>20.088189199733424</v>
      </c>
      <c r="J28" s="84">
        <v>236.36904843000002</v>
      </c>
      <c r="K28" s="85">
        <v>15.928420091410526</v>
      </c>
      <c r="L28" s="84">
        <v>274.19895000000002</v>
      </c>
      <c r="M28" s="85">
        <v>18.877804574014597</v>
      </c>
      <c r="N28" s="84">
        <v>1006.292</v>
      </c>
      <c r="O28" s="85">
        <v>21.331368032340514</v>
      </c>
      <c r="P28" s="84">
        <v>290.90883000000002</v>
      </c>
      <c r="Q28" s="85">
        <v>19.73601279995523</v>
      </c>
      <c r="R28" s="84">
        <v>1114.5585883400001</v>
      </c>
      <c r="S28" s="85">
        <v>19.035301520441916</v>
      </c>
      <c r="T28" s="84">
        <v>218.44104100000001</v>
      </c>
      <c r="U28" s="85">
        <v>20.464599855116052</v>
      </c>
      <c r="V28" s="84">
        <v>352.73533300000003</v>
      </c>
      <c r="W28" s="85">
        <v>20.4015720959828</v>
      </c>
      <c r="X28" s="84">
        <v>753.74884999999995</v>
      </c>
      <c r="Y28" s="85">
        <v>18.836582797771399</v>
      </c>
      <c r="Z28" s="84">
        <f t="shared" ref="Z28:Z33" si="0">B28+D28+F28+H28+J28+L28+N28+P28+R28+T28+V28+X28</f>
        <v>12037.1473788</v>
      </c>
      <c r="AA28" s="40">
        <f t="shared" ref="AA28:AA33" si="1">(B28*C28+D28*E28+F28*G28+H28*I28+J28*K28+L28*M28+N28*O28+P28*Q28+R28*S28+T28*U28+V28*W28+X28*Y28)/Z28</f>
        <v>12.734474103481805</v>
      </c>
    </row>
    <row r="29" spans="1:27" x14ac:dyDescent="0.25">
      <c r="A29" s="17" t="s">
        <v>7</v>
      </c>
      <c r="B29" s="35">
        <v>0</v>
      </c>
      <c r="C29" s="81">
        <v>0</v>
      </c>
      <c r="D29" s="80">
        <v>0</v>
      </c>
      <c r="E29" s="81">
        <v>0</v>
      </c>
      <c r="F29" s="80">
        <v>1000</v>
      </c>
      <c r="G29" s="81">
        <v>22</v>
      </c>
      <c r="H29" s="80">
        <v>0</v>
      </c>
      <c r="I29" s="81">
        <v>0</v>
      </c>
      <c r="J29" s="80">
        <v>0</v>
      </c>
      <c r="K29" s="81">
        <v>0</v>
      </c>
      <c r="L29" s="80">
        <v>25</v>
      </c>
      <c r="M29" s="81">
        <v>19.75</v>
      </c>
      <c r="N29" s="80">
        <v>9.3529999999999998</v>
      </c>
      <c r="O29" s="81">
        <v>19.5</v>
      </c>
      <c r="P29" s="80">
        <v>1082.805376</v>
      </c>
      <c r="Q29" s="81">
        <v>19.5</v>
      </c>
      <c r="R29" s="80">
        <v>1105.7765939999999</v>
      </c>
      <c r="S29" s="81">
        <v>19.556631466373759</v>
      </c>
      <c r="T29" s="80">
        <v>165.40878594</v>
      </c>
      <c r="U29" s="81">
        <v>15.325667168124552</v>
      </c>
      <c r="V29" s="80">
        <v>674.84580000000005</v>
      </c>
      <c r="W29" s="81">
        <v>19.127064360480599</v>
      </c>
      <c r="X29" s="80">
        <v>696.5</v>
      </c>
      <c r="Y29" s="81">
        <v>19.378176597272098</v>
      </c>
      <c r="Z29" s="80">
        <f t="shared" si="0"/>
        <v>4759.68955594</v>
      </c>
      <c r="AA29" s="36">
        <f t="shared" si="1"/>
        <v>19.823944735480872</v>
      </c>
    </row>
    <row r="30" spans="1:27" ht="28.5" x14ac:dyDescent="0.25">
      <c r="A30" s="17" t="s">
        <v>8</v>
      </c>
      <c r="B30" s="35">
        <v>9.6328762700000006</v>
      </c>
      <c r="C30" s="81">
        <v>5.0450657355946706</v>
      </c>
      <c r="D30" s="80">
        <v>12.420179730000001</v>
      </c>
      <c r="E30" s="81">
        <v>19.581622049361439</v>
      </c>
      <c r="F30" s="80">
        <v>65.266243930000002</v>
      </c>
      <c r="G30" s="81">
        <v>18.340802423422073</v>
      </c>
      <c r="H30" s="80">
        <v>141.89235495000003</v>
      </c>
      <c r="I30" s="81">
        <v>17.494332449558094</v>
      </c>
      <c r="J30" s="80">
        <v>12.737235369999999</v>
      </c>
      <c r="K30" s="81">
        <v>16.562745346520202</v>
      </c>
      <c r="L30" s="80">
        <v>42.056235810000004</v>
      </c>
      <c r="M30" s="81">
        <v>5.5483594840296284</v>
      </c>
      <c r="N30" s="80">
        <v>17.233557480000002</v>
      </c>
      <c r="O30" s="81">
        <v>2.8315370291148958</v>
      </c>
      <c r="P30" s="80">
        <v>28.996452630000004</v>
      </c>
      <c r="Q30" s="81">
        <v>9.3656868390180019</v>
      </c>
      <c r="R30" s="80">
        <v>17.965037580000001</v>
      </c>
      <c r="S30" s="81">
        <v>9.3767709948759244</v>
      </c>
      <c r="T30" s="80">
        <v>128.59014897999998</v>
      </c>
      <c r="U30" s="81">
        <v>18.679050354849352</v>
      </c>
      <c r="V30" s="80">
        <v>114.90099961</v>
      </c>
      <c r="W30" s="81">
        <v>12.474005308490501</v>
      </c>
      <c r="X30" s="80">
        <v>59.654346990000001</v>
      </c>
      <c r="Y30" s="81">
        <v>6.8474045503083598</v>
      </c>
      <c r="Z30" s="80">
        <f t="shared" si="0"/>
        <v>651.34566933000008</v>
      </c>
      <c r="AA30" s="36">
        <f t="shared" si="1"/>
        <v>14.044735987881788</v>
      </c>
    </row>
    <row r="31" spans="1:27" x14ac:dyDescent="0.25">
      <c r="A31" s="17" t="s">
        <v>9</v>
      </c>
      <c r="B31" s="35">
        <v>181738.23791326891</v>
      </c>
      <c r="C31" s="81">
        <v>17.748429127933502</v>
      </c>
      <c r="D31" s="80">
        <v>178429.50761206594</v>
      </c>
      <c r="E31" s="81">
        <v>18.307958685738285</v>
      </c>
      <c r="F31" s="80">
        <v>227063.63742140602</v>
      </c>
      <c r="G31" s="81">
        <v>17.339029312088403</v>
      </c>
      <c r="H31" s="80">
        <v>246761.63573927293</v>
      </c>
      <c r="I31" s="81">
        <v>17.868138938785275</v>
      </c>
      <c r="J31" s="80">
        <v>238898.73317162204</v>
      </c>
      <c r="K31" s="81">
        <v>18.418667527425452</v>
      </c>
      <c r="L31" s="80">
        <v>246219.51869624903</v>
      </c>
      <c r="M31" s="81">
        <v>17.259309920720156</v>
      </c>
      <c r="N31" s="80">
        <v>283484.940018769</v>
      </c>
      <c r="O31" s="81">
        <v>18.134854680903846</v>
      </c>
      <c r="P31" s="80">
        <v>244445.88325744407</v>
      </c>
      <c r="Q31" s="81">
        <v>19.463260222352929</v>
      </c>
      <c r="R31" s="80">
        <v>274900.72319233982</v>
      </c>
      <c r="S31" s="81">
        <v>18.284878898329893</v>
      </c>
      <c r="T31" s="80">
        <v>263407.96110936807</v>
      </c>
      <c r="U31" s="81">
        <v>18.804894130128137</v>
      </c>
      <c r="V31" s="80">
        <v>261677.96798948001</v>
      </c>
      <c r="W31" s="81">
        <v>17.874464401553499</v>
      </c>
      <c r="X31" s="80">
        <v>243217.51888716</v>
      </c>
      <c r="Y31" s="81">
        <v>19.924336638165101</v>
      </c>
      <c r="Z31" s="80">
        <f t="shared" si="0"/>
        <v>2890246.2650084458</v>
      </c>
      <c r="AA31" s="36">
        <f t="shared" si="1"/>
        <v>18.299518984005005</v>
      </c>
    </row>
    <row r="32" spans="1:27" x14ac:dyDescent="0.25">
      <c r="A32" s="17" t="s">
        <v>21</v>
      </c>
      <c r="B32" s="102">
        <v>329.78913792999998</v>
      </c>
      <c r="C32" s="81">
        <v>19.345650022186888</v>
      </c>
      <c r="D32" s="103">
        <v>10.5</v>
      </c>
      <c r="E32" s="81">
        <v>8.5</v>
      </c>
      <c r="F32" s="103">
        <v>403.73750000000001</v>
      </c>
      <c r="G32" s="81">
        <v>17.882043840366574</v>
      </c>
      <c r="H32" s="103">
        <v>683.77800000000002</v>
      </c>
      <c r="I32" s="81">
        <v>17.733752036479675</v>
      </c>
      <c r="J32" s="103">
        <v>2923.65080283</v>
      </c>
      <c r="K32" s="81">
        <v>12.470382970876281</v>
      </c>
      <c r="L32" s="103">
        <v>854.46867699999996</v>
      </c>
      <c r="M32" s="81">
        <v>17.819207387399643</v>
      </c>
      <c r="N32" s="103">
        <v>0</v>
      </c>
      <c r="O32" s="80">
        <v>0</v>
      </c>
      <c r="P32" s="103">
        <v>9913.5719504099998</v>
      </c>
      <c r="Q32" s="81">
        <v>10.506607614666306</v>
      </c>
      <c r="R32" s="103">
        <v>4692.4356247599999</v>
      </c>
      <c r="S32" s="98">
        <v>13.083495407737221</v>
      </c>
      <c r="T32" s="103">
        <v>2877.3575696900002</v>
      </c>
      <c r="U32" s="98">
        <v>10.848089385662592</v>
      </c>
      <c r="V32" s="103">
        <v>20375.281791040001</v>
      </c>
      <c r="W32" s="98">
        <v>15.7934697213785</v>
      </c>
      <c r="X32" s="103">
        <v>28086.358011230001</v>
      </c>
      <c r="Y32" s="98">
        <v>9.3374425632179694</v>
      </c>
      <c r="Z32" s="103">
        <f t="shared" si="0"/>
        <v>71150.929064890006</v>
      </c>
      <c r="AA32" s="97">
        <f t="shared" si="1"/>
        <v>12.063318087578107</v>
      </c>
    </row>
    <row r="33" spans="1:27" x14ac:dyDescent="0.25">
      <c r="A33" s="18" t="s">
        <v>10</v>
      </c>
      <c r="B33" s="35">
        <v>148912.17635518019</v>
      </c>
      <c r="C33" s="81">
        <v>18.976559035549428</v>
      </c>
      <c r="D33" s="80">
        <v>158651.77303757396</v>
      </c>
      <c r="E33" s="81">
        <v>19.822406516314768</v>
      </c>
      <c r="F33" s="80">
        <v>146060.41604352105</v>
      </c>
      <c r="G33" s="81">
        <v>19.732726563166434</v>
      </c>
      <c r="H33" s="80">
        <v>284447.77480881027</v>
      </c>
      <c r="I33" s="81">
        <v>14.720525397020506</v>
      </c>
      <c r="J33" s="80">
        <v>151511.86548375222</v>
      </c>
      <c r="K33" s="81">
        <v>20.281636243882353</v>
      </c>
      <c r="L33" s="80">
        <v>145364.72584058059</v>
      </c>
      <c r="M33" s="81">
        <v>19.836667650658661</v>
      </c>
      <c r="N33" s="80">
        <v>194222.11419850989</v>
      </c>
      <c r="O33" s="81">
        <v>18.313161049454123</v>
      </c>
      <c r="P33" s="80">
        <f>P25-P27-P28-P29-P30-P31-P32</f>
        <v>150343.8950964222</v>
      </c>
      <c r="Q33" s="81">
        <v>18.839914390956331</v>
      </c>
      <c r="R33" s="80">
        <v>173262.39557989646</v>
      </c>
      <c r="S33" s="81">
        <v>18.011568764030095</v>
      </c>
      <c r="T33" s="80">
        <v>184979.01363091214</v>
      </c>
      <c r="U33" s="81">
        <v>16.520510186119381</v>
      </c>
      <c r="V33" s="80">
        <v>231684.50576192999</v>
      </c>
      <c r="W33" s="81">
        <v>16.020510186119399</v>
      </c>
      <c r="X33" s="80">
        <v>277255.437681315</v>
      </c>
      <c r="Y33" s="81">
        <v>15.3173940874824</v>
      </c>
      <c r="Z33" s="80">
        <f t="shared" si="0"/>
        <v>2246696.0935184038</v>
      </c>
      <c r="AA33" s="36">
        <f t="shared" si="1"/>
        <v>17.590740905328826</v>
      </c>
    </row>
    <row r="34" spans="1:27" x14ac:dyDescent="0.25">
      <c r="A34" s="10"/>
      <c r="B34" s="42"/>
      <c r="C34" s="87"/>
      <c r="D34" s="86"/>
      <c r="E34" s="87"/>
      <c r="F34" s="86"/>
      <c r="G34" s="87"/>
      <c r="H34" s="86"/>
      <c r="I34" s="87"/>
      <c r="J34" s="86"/>
      <c r="K34" s="87"/>
      <c r="L34" s="86"/>
      <c r="M34" s="87"/>
      <c r="N34" s="86"/>
      <c r="O34" s="87"/>
      <c r="P34" s="86"/>
      <c r="Q34" s="87"/>
      <c r="R34" s="86"/>
      <c r="S34" s="87"/>
      <c r="T34" s="86"/>
      <c r="U34" s="87"/>
      <c r="V34" s="86"/>
      <c r="W34" s="87"/>
      <c r="X34" s="86"/>
      <c r="Y34" s="87"/>
      <c r="Z34" s="86"/>
      <c r="AA34" s="48"/>
    </row>
    <row r="35" spans="1:27" x14ac:dyDescent="0.25">
      <c r="A35" s="22" t="s">
        <v>11</v>
      </c>
      <c r="B35" s="30">
        <v>1452635.65980576</v>
      </c>
      <c r="C35" s="79">
        <v>19.910712008113226</v>
      </c>
      <c r="D35" s="72">
        <v>1812895.2774148269</v>
      </c>
      <c r="E35" s="79">
        <v>17.73088749405192</v>
      </c>
      <c r="F35" s="72">
        <v>1426159.8237066958</v>
      </c>
      <c r="G35" s="79">
        <v>19.542242155001301</v>
      </c>
      <c r="H35" s="72">
        <v>1496484.3240016229</v>
      </c>
      <c r="I35" s="79">
        <v>20.408667860601152</v>
      </c>
      <c r="J35" s="72">
        <v>1483855.0270593392</v>
      </c>
      <c r="K35" s="79">
        <v>20.003917024305714</v>
      </c>
      <c r="L35" s="72">
        <v>1685762.467118239</v>
      </c>
      <c r="M35" s="79">
        <v>18.098998644357351</v>
      </c>
      <c r="N35" s="72">
        <v>1792461.2531296762</v>
      </c>
      <c r="O35" s="79">
        <v>19.868103947401391</v>
      </c>
      <c r="P35" s="72">
        <v>1774488.4679383903</v>
      </c>
      <c r="Q35" s="79">
        <v>19.269111991467433</v>
      </c>
      <c r="R35" s="72">
        <v>1827958.6299733862</v>
      </c>
      <c r="S35" s="79">
        <v>20.431841077807029</v>
      </c>
      <c r="T35" s="72">
        <v>1838540.0959934508</v>
      </c>
      <c r="U35" s="79">
        <v>19.574618612653502</v>
      </c>
      <c r="V35" s="72">
        <v>2040891.8065563899</v>
      </c>
      <c r="W35" s="79">
        <v>17.519212531442498</v>
      </c>
      <c r="X35" s="72">
        <v>2330355.12046808</v>
      </c>
      <c r="Y35" s="79">
        <v>17.6528948148101</v>
      </c>
      <c r="Z35" s="72">
        <f>B35+D35+F35+H35+J35+L35+N35+P35+R35+T35+V35+X35</f>
        <v>20962487.953165855</v>
      </c>
      <c r="AA35" s="34">
        <f>(B35*C35+D35*E35+F35*G35+H35*I35+J35*K35+L35*M35+N35*O35+P35*Q35+R35*S35+T35*U35+V35*W35+X35*Y35)/Z35</f>
        <v>19.067756987001111</v>
      </c>
    </row>
    <row r="36" spans="1:27" x14ac:dyDescent="0.25">
      <c r="A36" s="9" t="s">
        <v>1</v>
      </c>
      <c r="B36" s="35"/>
      <c r="C36" s="81"/>
      <c r="D36" s="80"/>
      <c r="E36" s="81"/>
      <c r="F36" s="80"/>
      <c r="G36" s="81"/>
      <c r="H36" s="80"/>
      <c r="I36" s="81"/>
      <c r="J36" s="80"/>
      <c r="K36" s="81"/>
      <c r="L36" s="80"/>
      <c r="M36" s="81"/>
      <c r="N36" s="80"/>
      <c r="O36" s="81"/>
      <c r="P36" s="80"/>
      <c r="Q36" s="81"/>
      <c r="R36" s="80"/>
      <c r="S36" s="81"/>
      <c r="T36" s="80"/>
      <c r="U36" s="81"/>
      <c r="V36" s="80"/>
      <c r="W36" s="81"/>
      <c r="X36" s="80"/>
      <c r="Y36" s="81"/>
      <c r="Z36" s="80"/>
      <c r="AA36" s="36"/>
    </row>
    <row r="37" spans="1:27" x14ac:dyDescent="0.25">
      <c r="A37" s="12" t="s">
        <v>5</v>
      </c>
      <c r="B37" s="39">
        <v>227694.84181236991</v>
      </c>
      <c r="C37" s="85">
        <v>18.912031952814104</v>
      </c>
      <c r="D37" s="84">
        <v>245448.37848335522</v>
      </c>
      <c r="E37" s="85">
        <v>18.723716948680579</v>
      </c>
      <c r="F37" s="84">
        <v>108760.60180496008</v>
      </c>
      <c r="G37" s="85">
        <v>18.955641964633436</v>
      </c>
      <c r="H37" s="84">
        <v>115767.74995229005</v>
      </c>
      <c r="I37" s="85">
        <v>21.197712915138457</v>
      </c>
      <c r="J37" s="84">
        <v>109839.52283971994</v>
      </c>
      <c r="K37" s="85">
        <v>21.709256332944779</v>
      </c>
      <c r="L37" s="84">
        <v>122847.79587019992</v>
      </c>
      <c r="M37" s="85">
        <v>18.809556965435753</v>
      </c>
      <c r="N37" s="84">
        <v>93206.33232002001</v>
      </c>
      <c r="O37" s="85">
        <v>23.754375534819289</v>
      </c>
      <c r="P37" s="84">
        <v>106094.16639893001</v>
      </c>
      <c r="Q37" s="85">
        <v>21.967995083179105</v>
      </c>
      <c r="R37" s="84">
        <v>129895.35110957004</v>
      </c>
      <c r="S37" s="85">
        <v>20.714672724178058</v>
      </c>
      <c r="T37" s="84">
        <v>114585.01870182995</v>
      </c>
      <c r="U37" s="85">
        <v>21.797338327912836</v>
      </c>
      <c r="V37" s="84">
        <v>195322.07336211999</v>
      </c>
      <c r="W37" s="85">
        <v>17.345225170142399</v>
      </c>
      <c r="X37" s="84">
        <v>182638.023055</v>
      </c>
      <c r="Y37" s="85">
        <v>19.554497595129099</v>
      </c>
      <c r="Z37" s="84">
        <f>B37+D37+F37+H37+J37+L37+N37+P37+R37+T37+V37+X37</f>
        <v>1752099.8557103653</v>
      </c>
      <c r="AA37" s="40">
        <f>(B37*C37+D37*E37+F37*G37+H37*I37+J37*K37+L37*M37+N37*O37+P37*Q37+R37*S37+T37*U37+V37*W37+X37*Y37)/Z37</f>
        <v>19.864841652869444</v>
      </c>
    </row>
    <row r="38" spans="1:27" x14ac:dyDescent="0.25">
      <c r="A38" s="12" t="s">
        <v>6</v>
      </c>
      <c r="B38" s="35">
        <v>12042.364324105001</v>
      </c>
      <c r="C38" s="81">
        <v>17.445062492375293</v>
      </c>
      <c r="D38" s="80">
        <v>17360.473434972999</v>
      </c>
      <c r="E38" s="81">
        <v>20.073750150878709</v>
      </c>
      <c r="F38" s="80">
        <v>24120.420306377997</v>
      </c>
      <c r="G38" s="81">
        <v>16.335238974554763</v>
      </c>
      <c r="H38" s="80">
        <v>21184.73930999</v>
      </c>
      <c r="I38" s="81">
        <v>17.524538351505811</v>
      </c>
      <c r="J38" s="80">
        <v>5367.7248817899999</v>
      </c>
      <c r="K38" s="81">
        <v>17.137647963001097</v>
      </c>
      <c r="L38" s="80">
        <v>27007.363742240002</v>
      </c>
      <c r="M38" s="81">
        <v>18.086568427744648</v>
      </c>
      <c r="N38" s="80">
        <v>30327.206496750001</v>
      </c>
      <c r="O38" s="81">
        <v>15.610633942514307</v>
      </c>
      <c r="P38" s="80">
        <v>22364.158610690996</v>
      </c>
      <c r="Q38" s="81">
        <v>17.060063160978249</v>
      </c>
      <c r="R38" s="80">
        <v>25228.702088454003</v>
      </c>
      <c r="S38" s="81">
        <v>14.330436635253669</v>
      </c>
      <c r="T38" s="80">
        <v>20696.4798219</v>
      </c>
      <c r="U38" s="81">
        <v>19.133492756910503</v>
      </c>
      <c r="V38" s="80">
        <v>22981.89862095</v>
      </c>
      <c r="W38" s="81">
        <v>17.945623330948202</v>
      </c>
      <c r="X38" s="80">
        <v>58721.652253777</v>
      </c>
      <c r="Y38" s="81">
        <v>19.152749209999001</v>
      </c>
      <c r="Z38" s="80">
        <f t="shared" ref="Z38:Z43" si="2">B38+D38+F38+H38+J38+L38+N38+P38+R38+T38+V38+X38</f>
        <v>287403.18389199802</v>
      </c>
      <c r="AA38" s="36">
        <f t="shared" ref="AA38:AA43" si="3">(B38*C38+D38*E38+F38*G38+H38*I38+J38*K38+L38*M38+N38*O38+P38*Q38+R38*S38+T38*U38+V38*W38+X38*Y38)/Z38</f>
        <v>17.584692591131983</v>
      </c>
    </row>
    <row r="39" spans="1:27" x14ac:dyDescent="0.25">
      <c r="A39" s="17" t="s">
        <v>7</v>
      </c>
      <c r="B39" s="35">
        <v>4324.6889932499998</v>
      </c>
      <c r="C39" s="81">
        <v>19.90886131228276</v>
      </c>
      <c r="D39" s="80">
        <v>7232.51411388</v>
      </c>
      <c r="E39" s="81">
        <v>19.259963611935333</v>
      </c>
      <c r="F39" s="80">
        <v>7160.9808420899999</v>
      </c>
      <c r="G39" s="81">
        <v>18.658291336642392</v>
      </c>
      <c r="H39" s="80">
        <v>9863.9001068899997</v>
      </c>
      <c r="I39" s="81">
        <v>19.396360607912492</v>
      </c>
      <c r="J39" s="80">
        <v>851.86239499999999</v>
      </c>
      <c r="K39" s="81">
        <v>20.339982078032683</v>
      </c>
      <c r="L39" s="80">
        <v>13372.874136960001</v>
      </c>
      <c r="M39" s="81">
        <v>19.918586521070964</v>
      </c>
      <c r="N39" s="80">
        <v>11639.793498999999</v>
      </c>
      <c r="O39" s="81">
        <v>19.199735075364501</v>
      </c>
      <c r="P39" s="80">
        <v>8616.9245155000008</v>
      </c>
      <c r="Q39" s="81">
        <v>20.103371480059998</v>
      </c>
      <c r="R39" s="80">
        <v>19157.270409590001</v>
      </c>
      <c r="S39" s="81">
        <v>15.631209983272157</v>
      </c>
      <c r="T39" s="80">
        <v>9075.9165484599998</v>
      </c>
      <c r="U39" s="81">
        <v>19.21354802693827</v>
      </c>
      <c r="V39" s="80">
        <v>12584.978217</v>
      </c>
      <c r="W39" s="81">
        <v>17.2295991912681</v>
      </c>
      <c r="X39" s="80">
        <v>18960.725746150001</v>
      </c>
      <c r="Y39" s="81">
        <v>18.170911862081301</v>
      </c>
      <c r="Z39" s="80">
        <f t="shared" si="2"/>
        <v>122842.42952377</v>
      </c>
      <c r="AA39" s="36">
        <f t="shared" si="3"/>
        <v>18.445894593632985</v>
      </c>
    </row>
    <row r="40" spans="1:27" ht="28.5" x14ac:dyDescent="0.25">
      <c r="A40" s="17" t="s">
        <v>8</v>
      </c>
      <c r="B40" s="35">
        <v>143682.63611775002</v>
      </c>
      <c r="C40" s="81">
        <v>11.306390548899808</v>
      </c>
      <c r="D40" s="80">
        <v>172481.89830196995</v>
      </c>
      <c r="E40" s="81">
        <v>11.007896680008827</v>
      </c>
      <c r="F40" s="80">
        <v>141448.50235969</v>
      </c>
      <c r="G40" s="81">
        <v>11.327398361819792</v>
      </c>
      <c r="H40" s="80">
        <v>156445.11269043997</v>
      </c>
      <c r="I40" s="81">
        <v>11.619273723650412</v>
      </c>
      <c r="J40" s="80">
        <v>130514.40943666999</v>
      </c>
      <c r="K40" s="81">
        <v>11.515385701472756</v>
      </c>
      <c r="L40" s="80">
        <v>157074.61015148001</v>
      </c>
      <c r="M40" s="81">
        <v>11.762259501831071</v>
      </c>
      <c r="N40" s="80">
        <v>209237.22965454005</v>
      </c>
      <c r="O40" s="81">
        <v>11.465607827891022</v>
      </c>
      <c r="P40" s="80">
        <v>240767.95998347001</v>
      </c>
      <c r="Q40" s="81">
        <v>11.193816061972992</v>
      </c>
      <c r="R40" s="80">
        <v>209530.49651119989</v>
      </c>
      <c r="S40" s="81">
        <v>11.189030567479898</v>
      </c>
      <c r="T40" s="80">
        <v>229875.27068405005</v>
      </c>
      <c r="U40" s="81">
        <v>10.807612161253838</v>
      </c>
      <c r="V40" s="80">
        <v>266767.78842504998</v>
      </c>
      <c r="W40" s="81">
        <v>11.310598488990401</v>
      </c>
      <c r="X40" s="80">
        <v>283732.82825070003</v>
      </c>
      <c r="Y40" s="81">
        <v>11.3947346672685</v>
      </c>
      <c r="Z40" s="80">
        <f t="shared" si="2"/>
        <v>2341558.7425670098</v>
      </c>
      <c r="AA40" s="36">
        <f t="shared" si="3"/>
        <v>11.303174445615667</v>
      </c>
    </row>
    <row r="41" spans="1:27" x14ac:dyDescent="0.25">
      <c r="A41" s="17" t="s">
        <v>9</v>
      </c>
      <c r="B41" s="39">
        <v>796111.40461909946</v>
      </c>
      <c r="C41" s="85">
        <v>20.692281193542822</v>
      </c>
      <c r="D41" s="84">
        <v>994156.59100033971</v>
      </c>
      <c r="E41" s="85">
        <v>17.271288115292535</v>
      </c>
      <c r="F41" s="84">
        <v>872125.69682107796</v>
      </c>
      <c r="G41" s="85">
        <v>19.60078832028983</v>
      </c>
      <c r="H41" s="84">
        <v>886499.66932546312</v>
      </c>
      <c r="I41" s="85">
        <v>20.94684148259104</v>
      </c>
      <c r="J41" s="84">
        <v>914003.59113601979</v>
      </c>
      <c r="K41" s="85">
        <v>19.862930850032441</v>
      </c>
      <c r="L41" s="84">
        <v>1042072.6781246531</v>
      </c>
      <c r="M41" s="85">
        <v>17.403188725392283</v>
      </c>
      <c r="N41" s="84">
        <v>906573.65624459309</v>
      </c>
      <c r="O41" s="85">
        <v>19.798514571588004</v>
      </c>
      <c r="P41" s="84">
        <v>1067063.1581882841</v>
      </c>
      <c r="Q41" s="85">
        <v>19.744742498818049</v>
      </c>
      <c r="R41" s="84">
        <v>1014910.7414266345</v>
      </c>
      <c r="S41" s="85">
        <v>21.234118702119062</v>
      </c>
      <c r="T41" s="84">
        <v>1055746.5845226722</v>
      </c>
      <c r="U41" s="85">
        <v>19.958355983139874</v>
      </c>
      <c r="V41" s="84">
        <v>1171292.1432819599</v>
      </c>
      <c r="W41" s="85">
        <v>17.516352516203899</v>
      </c>
      <c r="X41" s="84">
        <v>1205980.9642493001</v>
      </c>
      <c r="Y41" s="85">
        <v>17.373273668788801</v>
      </c>
      <c r="Z41" s="84">
        <f t="shared" si="2"/>
        <v>11926536.878940096</v>
      </c>
      <c r="AA41" s="40">
        <f t="shared" si="3"/>
        <v>19.176197489173298</v>
      </c>
    </row>
    <row r="42" spans="1:27" x14ac:dyDescent="0.25">
      <c r="A42" s="17" t="s">
        <v>21</v>
      </c>
      <c r="B42" s="35">
        <v>55216.659267470008</v>
      </c>
      <c r="C42" s="81">
        <v>17.389171482969619</v>
      </c>
      <c r="D42" s="80">
        <v>95530.656903350013</v>
      </c>
      <c r="E42" s="81">
        <v>15.629965210180437</v>
      </c>
      <c r="F42" s="80">
        <v>67138.194342189992</v>
      </c>
      <c r="G42" s="81">
        <v>15.846505072461301</v>
      </c>
      <c r="H42" s="80">
        <v>78128.355838080024</v>
      </c>
      <c r="I42" s="81">
        <v>17.381028330537667</v>
      </c>
      <c r="J42" s="80">
        <v>125161.47243467998</v>
      </c>
      <c r="K42" s="81">
        <v>17.801647025788387</v>
      </c>
      <c r="L42" s="80">
        <v>104278.36095480999</v>
      </c>
      <c r="M42" s="81">
        <v>17.864425767471534</v>
      </c>
      <c r="N42" s="80">
        <v>1.71</v>
      </c>
      <c r="O42" s="81">
        <v>16.5</v>
      </c>
      <c r="P42" s="80">
        <v>113321.60623244</v>
      </c>
      <c r="Q42" s="81">
        <v>12.267244828521935</v>
      </c>
      <c r="R42" s="80">
        <v>111823.86562082003</v>
      </c>
      <c r="S42" s="81">
        <v>17.245861129586888</v>
      </c>
      <c r="T42" s="80">
        <v>164495.30709392001</v>
      </c>
      <c r="U42" s="81">
        <v>16.52238514917056</v>
      </c>
      <c r="V42" s="80">
        <v>113259.03727094</v>
      </c>
      <c r="W42" s="81">
        <v>16.134206613445201</v>
      </c>
      <c r="X42" s="80">
        <v>323521.07446228998</v>
      </c>
      <c r="Y42" s="81">
        <v>16.480419411958401</v>
      </c>
      <c r="Z42" s="80">
        <f t="shared" si="2"/>
        <v>1351876.30042099</v>
      </c>
      <c r="AA42" s="36">
        <f t="shared" si="3"/>
        <v>16.393331677269334</v>
      </c>
    </row>
    <row r="43" spans="1:27" x14ac:dyDescent="0.25">
      <c r="A43" s="23" t="s">
        <v>10</v>
      </c>
      <c r="B43" s="49">
        <v>213563.06467171561</v>
      </c>
      <c r="C43" s="90">
        <v>24.619548220131463</v>
      </c>
      <c r="D43" s="91">
        <v>280684.76517695887</v>
      </c>
      <c r="E43" s="90">
        <v>23.019777888863199</v>
      </c>
      <c r="F43" s="91">
        <v>205405.42723030987</v>
      </c>
      <c r="G43" s="90">
        <v>26.587073352965501</v>
      </c>
      <c r="H43" s="91">
        <v>228594.79677846984</v>
      </c>
      <c r="I43" s="90">
        <v>25.250534120833855</v>
      </c>
      <c r="J43" s="91">
        <v>198116.4439354596</v>
      </c>
      <c r="K43" s="90">
        <v>26.74723956261942</v>
      </c>
      <c r="L43" s="91">
        <v>219108.78413789632</v>
      </c>
      <c r="M43" s="90">
        <v>25.532518768943461</v>
      </c>
      <c r="N43" s="91">
        <v>541475.32491477311</v>
      </c>
      <c r="O43" s="90">
        <v>22.8513212955223</v>
      </c>
      <c r="P43" s="91">
        <v>216260.4940090751</v>
      </c>
      <c r="Q43" s="90">
        <v>28.445568921901284</v>
      </c>
      <c r="R43" s="91">
        <v>317412.20280711743</v>
      </c>
      <c r="S43" s="90">
        <v>25.743352280409855</v>
      </c>
      <c r="T43" s="91">
        <v>244065.51862061856</v>
      </c>
      <c r="U43" s="90">
        <v>27.206444907835245</v>
      </c>
      <c r="V43" s="91">
        <v>258683.88737837007</v>
      </c>
      <c r="W43" s="90">
        <v>24.628913218493601</v>
      </c>
      <c r="X43" s="91">
        <v>256799.85245087001</v>
      </c>
      <c r="Y43" s="90">
        <v>25.589753534172399</v>
      </c>
      <c r="Z43" s="91">
        <f t="shared" si="2"/>
        <v>3180170.5621116338</v>
      </c>
      <c r="AA43" s="50">
        <f t="shared" si="3"/>
        <v>25.195158297134313</v>
      </c>
    </row>
    <row r="44" spans="1:27" x14ac:dyDescent="0.25">
      <c r="A44" s="99" t="s">
        <v>54</v>
      </c>
    </row>
  </sheetData>
  <mergeCells count="13">
    <mergeCell ref="Z4:AA4"/>
    <mergeCell ref="X4:Y4"/>
    <mergeCell ref="V4:W4"/>
    <mergeCell ref="B4:C4"/>
    <mergeCell ref="D4:E4"/>
    <mergeCell ref="F4:G4"/>
    <mergeCell ref="H4:I4"/>
    <mergeCell ref="J4:K4"/>
    <mergeCell ref="T4:U4"/>
    <mergeCell ref="R4:S4"/>
    <mergeCell ref="P4:Q4"/>
    <mergeCell ref="N4:O4"/>
    <mergeCell ref="L4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zoomScale="80" zoomScaleNormal="80" workbookViewId="0">
      <pane xSplit="1" ySplit="2" topLeftCell="C3" activePane="bottomRight" state="frozen"/>
      <selection pane="topRight" activeCell="B1" sqref="B1"/>
      <selection pane="bottomLeft" activeCell="A3" sqref="A3"/>
      <selection pane="bottomRight" activeCell="Q17" sqref="Q17"/>
    </sheetView>
  </sheetViews>
  <sheetFormatPr defaultColWidth="8.85546875" defaultRowHeight="15.75" x14ac:dyDescent="0.25"/>
  <cols>
    <col min="1" max="1" width="47.28515625" style="3" customWidth="1"/>
    <col min="2" max="14" width="15.85546875" style="3" customWidth="1"/>
    <col min="15" max="16384" width="8.85546875" style="3"/>
  </cols>
  <sheetData>
    <row r="1" spans="1:14" ht="18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5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5">
      <c r="A4" s="6"/>
      <c r="B4" s="52" t="s">
        <v>29</v>
      </c>
      <c r="C4" s="52" t="s">
        <v>30</v>
      </c>
      <c r="D4" s="52" t="s">
        <v>33</v>
      </c>
      <c r="E4" s="52" t="s">
        <v>34</v>
      </c>
      <c r="F4" s="52" t="s">
        <v>37</v>
      </c>
      <c r="G4" s="52" t="s">
        <v>38</v>
      </c>
      <c r="H4" s="52" t="s">
        <v>40</v>
      </c>
      <c r="I4" s="52" t="s">
        <v>42</v>
      </c>
      <c r="J4" s="52" t="s">
        <v>44</v>
      </c>
      <c r="K4" s="52" t="s">
        <v>46</v>
      </c>
      <c r="L4" s="52" t="s">
        <v>48</v>
      </c>
      <c r="M4" s="52" t="s">
        <v>51</v>
      </c>
      <c r="N4" s="52" t="s">
        <v>55</v>
      </c>
    </row>
    <row r="5" spans="1:14" x14ac:dyDescent="0.25">
      <c r="A5" s="7"/>
      <c r="B5" s="2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53"/>
    </row>
    <row r="6" spans="1:14" x14ac:dyDescent="0.25">
      <c r="A6" s="8" t="s">
        <v>0</v>
      </c>
      <c r="B6" s="54">
        <v>29803996.208278038</v>
      </c>
      <c r="C6" s="92">
        <v>29700427.052808423</v>
      </c>
      <c r="D6" s="92">
        <v>30336174.845988017</v>
      </c>
      <c r="E6" s="92">
        <v>30595127.074561626</v>
      </c>
      <c r="F6" s="92">
        <v>30867303.346928239</v>
      </c>
      <c r="G6" s="92">
        <v>31194372.168948915</v>
      </c>
      <c r="H6" s="92">
        <v>31873346.302955873</v>
      </c>
      <c r="I6" s="92">
        <v>32295572.744785253</v>
      </c>
      <c r="J6" s="92">
        <v>32922370.013200462</v>
      </c>
      <c r="K6" s="92">
        <v>33572824.081317656</v>
      </c>
      <c r="L6" s="92">
        <v>34006372.765588321</v>
      </c>
      <c r="M6" s="92">
        <v>35072470.551911503</v>
      </c>
      <c r="N6" s="55">
        <v>35958387.587924004</v>
      </c>
    </row>
    <row r="7" spans="1:14" x14ac:dyDescent="0.25">
      <c r="A7" s="9" t="s">
        <v>1</v>
      </c>
      <c r="B7" s="31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56"/>
    </row>
    <row r="8" spans="1:14" x14ac:dyDescent="0.25">
      <c r="A8" s="19" t="s">
        <v>16</v>
      </c>
      <c r="B8" s="54">
        <v>4351902.0007582689</v>
      </c>
      <c r="C8" s="92">
        <v>4156494.3636511927</v>
      </c>
      <c r="D8" s="92">
        <v>4266310.41654744</v>
      </c>
      <c r="E8" s="92">
        <v>4361333.8203145284</v>
      </c>
      <c r="F8" s="92">
        <v>4315743.2645255206</v>
      </c>
      <c r="G8" s="92">
        <v>4472580.472906651</v>
      </c>
      <c r="H8" s="92">
        <v>4741717.7443232946</v>
      </c>
      <c r="I8" s="92">
        <v>4660625.9699335527</v>
      </c>
      <c r="J8" s="92">
        <v>4711051.2945249407</v>
      </c>
      <c r="K8" s="92">
        <v>4750958.9928955249</v>
      </c>
      <c r="L8" s="92">
        <v>4507095.9212251296</v>
      </c>
      <c r="M8" s="92">
        <v>4994254.4253105</v>
      </c>
      <c r="N8" s="55">
        <v>5272663.6536424002</v>
      </c>
    </row>
    <row r="9" spans="1:14" x14ac:dyDescent="0.25">
      <c r="A9" s="13" t="s">
        <v>2</v>
      </c>
      <c r="B9" s="57">
        <v>14.601739881947548</v>
      </c>
      <c r="C9" s="93">
        <v>13.994729288776881</v>
      </c>
      <c r="D9" s="93">
        <v>14.063442204585206</v>
      </c>
      <c r="E9" s="93">
        <v>14.254994952907934</v>
      </c>
      <c r="F9" s="93">
        <v>13.981601230335535</v>
      </c>
      <c r="G9" s="93">
        <v>14.337780060720975</v>
      </c>
      <c r="H9" s="93">
        <v>14.876749053122035</v>
      </c>
      <c r="I9" s="93">
        <v>14.431160601374074</v>
      </c>
      <c r="J9" s="93">
        <v>14.309575199586211</v>
      </c>
      <c r="K9" s="93">
        <v>14.151204502153577</v>
      </c>
      <c r="L9" s="93">
        <v>13.253680280144268</v>
      </c>
      <c r="M9" s="93">
        <v>14.239813582332042</v>
      </c>
      <c r="N9" s="58">
        <v>14.663237167545109</v>
      </c>
    </row>
    <row r="10" spans="1:14" x14ac:dyDescent="0.25">
      <c r="A10" s="19" t="s">
        <v>17</v>
      </c>
      <c r="B10" s="54">
        <v>698498.19691305107</v>
      </c>
      <c r="C10" s="92">
        <v>688831.58512103069</v>
      </c>
      <c r="D10" s="92">
        <v>684729.84376037901</v>
      </c>
      <c r="E10" s="92">
        <v>653972.45678937936</v>
      </c>
      <c r="F10" s="92">
        <v>654394.32113702083</v>
      </c>
      <c r="G10" s="92">
        <v>615492.11657153175</v>
      </c>
      <c r="H10" s="92">
        <v>674622.46167384018</v>
      </c>
      <c r="I10" s="92">
        <v>687499.94318830024</v>
      </c>
      <c r="J10" s="92">
        <v>690420.46397021029</v>
      </c>
      <c r="K10" s="92">
        <v>688299.10528473009</v>
      </c>
      <c r="L10" s="92">
        <v>615438.82281735016</v>
      </c>
      <c r="M10" s="92">
        <v>697179.30336970196</v>
      </c>
      <c r="N10" s="55">
        <v>730462.38360077096</v>
      </c>
    </row>
    <row r="11" spans="1:14" x14ac:dyDescent="0.25">
      <c r="A11" s="13" t="s">
        <v>2</v>
      </c>
      <c r="B11" s="57">
        <v>2.3436393966492446</v>
      </c>
      <c r="C11" s="93">
        <v>2.3192649179631779</v>
      </c>
      <c r="D11" s="93">
        <v>2.2571396929133112</v>
      </c>
      <c r="E11" s="93">
        <v>2.1375052804834596</v>
      </c>
      <c r="F11" s="93">
        <v>2.1200242657483162</v>
      </c>
      <c r="G11" s="93">
        <v>1.9730870467211927</v>
      </c>
      <c r="H11" s="93">
        <v>2.1165724341007679</v>
      </c>
      <c r="I11" s="93">
        <v>2.1287745804084257</v>
      </c>
      <c r="J11" s="93">
        <v>2.0971165310801778</v>
      </c>
      <c r="K11" s="93">
        <v>2.0501674319014151</v>
      </c>
      <c r="L11" s="93">
        <v>1.8097749708846458</v>
      </c>
      <c r="M11" s="93">
        <v>1.9878249019777268</v>
      </c>
      <c r="N11" s="58">
        <v>2.0314102844980848</v>
      </c>
    </row>
    <row r="12" spans="1:14" ht="15.75" customHeight="1" x14ac:dyDescent="0.25">
      <c r="A12" s="20" t="s">
        <v>18</v>
      </c>
      <c r="B12" s="54">
        <v>220665.69433815998</v>
      </c>
      <c r="C12" s="92">
        <v>219972.81394473024</v>
      </c>
      <c r="D12" s="92">
        <v>222678.34694688988</v>
      </c>
      <c r="E12" s="92">
        <v>227236.00873816054</v>
      </c>
      <c r="F12" s="92">
        <v>232250.06300714007</v>
      </c>
      <c r="G12" s="92">
        <v>109388.50329867995</v>
      </c>
      <c r="H12" s="92">
        <v>245025.76338121996</v>
      </c>
      <c r="I12" s="92">
        <v>247746.59668980012</v>
      </c>
      <c r="J12" s="92">
        <v>252914.56042230027</v>
      </c>
      <c r="K12" s="92">
        <v>267929.08662793995</v>
      </c>
      <c r="L12" s="92">
        <v>261909.88108913993</v>
      </c>
      <c r="M12" s="92">
        <v>264831.61941305001</v>
      </c>
      <c r="N12" s="55">
        <v>283848.66710323998</v>
      </c>
    </row>
    <row r="13" spans="1:14" x14ac:dyDescent="0.25">
      <c r="A13" s="14" t="s">
        <v>2</v>
      </c>
      <c r="B13" s="57">
        <v>0.74038962022438537</v>
      </c>
      <c r="C13" s="93">
        <v>0.74063855564639081</v>
      </c>
      <c r="D13" s="93">
        <v>0.73403567878083764</v>
      </c>
      <c r="E13" s="93">
        <v>0.74271961082030058</v>
      </c>
      <c r="F13" s="93">
        <v>0.75241448984642989</v>
      </c>
      <c r="G13" s="93">
        <v>0.350667430350036</v>
      </c>
      <c r="H13" s="93">
        <v>0.76874816046063155</v>
      </c>
      <c r="I13" s="93">
        <v>0.76712247417814761</v>
      </c>
      <c r="J13" s="93">
        <v>0.76821492596338714</v>
      </c>
      <c r="K13" s="93">
        <v>0.79805346722986903</v>
      </c>
      <c r="L13" s="93">
        <v>0.77017882175946561</v>
      </c>
      <c r="M13" s="93">
        <v>0.75509827293479981</v>
      </c>
      <c r="N13" s="58">
        <v>0.78938096545398373</v>
      </c>
    </row>
    <row r="14" spans="1:14" ht="28.5" x14ac:dyDescent="0.25">
      <c r="A14" s="20" t="s">
        <v>15</v>
      </c>
      <c r="B14" s="54">
        <v>5547472.9387271237</v>
      </c>
      <c r="C14" s="92">
        <v>5580192.8078873586</v>
      </c>
      <c r="D14" s="92">
        <v>5641352.2402768796</v>
      </c>
      <c r="E14" s="92">
        <v>5680809.0968955196</v>
      </c>
      <c r="F14" s="92">
        <v>5722481.8731782511</v>
      </c>
      <c r="G14" s="92">
        <v>5667292.0714272689</v>
      </c>
      <c r="H14" s="92">
        <v>5802814.5537332259</v>
      </c>
      <c r="I14" s="92">
        <v>5885156.2868271852</v>
      </c>
      <c r="J14" s="92">
        <v>6002190.8837523749</v>
      </c>
      <c r="K14" s="92">
        <v>6088067.7458519014</v>
      </c>
      <c r="L14" s="92">
        <v>6191578.0952362474</v>
      </c>
      <c r="M14" s="92">
        <v>6333788.1210542703</v>
      </c>
      <c r="N14" s="55">
        <v>6460068.59382613</v>
      </c>
    </row>
    <row r="15" spans="1:14" x14ac:dyDescent="0.25">
      <c r="A15" s="14" t="s">
        <v>2</v>
      </c>
      <c r="B15" s="57">
        <v>18.613184956674761</v>
      </c>
      <c r="C15" s="93">
        <v>18.788257818534312</v>
      </c>
      <c r="D15" s="93">
        <v>18.596122513524321</v>
      </c>
      <c r="E15" s="93">
        <v>18.567692440208358</v>
      </c>
      <c r="F15" s="93">
        <v>18.538975720882739</v>
      </c>
      <c r="G15" s="93">
        <v>18.16767473547209</v>
      </c>
      <c r="H15" s="93">
        <v>18.20585293611008</v>
      </c>
      <c r="I15" s="93">
        <v>18.222795840576811</v>
      </c>
      <c r="J15" s="93">
        <v>18.231345074324093</v>
      </c>
      <c r="K15" s="93">
        <v>18.133916083752222</v>
      </c>
      <c r="L15" s="93">
        <v>18.207111172708252</v>
      </c>
      <c r="M15" s="93">
        <v>18.059144455419805</v>
      </c>
      <c r="N15" s="58">
        <v>17.965401196119348</v>
      </c>
    </row>
    <row r="16" spans="1:14" x14ac:dyDescent="0.25">
      <c r="A16" s="20" t="s">
        <v>19</v>
      </c>
      <c r="B16" s="54">
        <v>10325687.328227077</v>
      </c>
      <c r="C16" s="92">
        <v>10454519.267966479</v>
      </c>
      <c r="D16" s="92">
        <v>10737256.009393891</v>
      </c>
      <c r="E16" s="92">
        <v>10959759.773903649</v>
      </c>
      <c r="F16" s="92">
        <v>11111662.983375451</v>
      </c>
      <c r="G16" s="92">
        <v>11295206.414993599</v>
      </c>
      <c r="H16" s="92">
        <v>11613564.131777942</v>
      </c>
      <c r="I16" s="92">
        <v>11972723.096400153</v>
      </c>
      <c r="J16" s="92">
        <v>12662993.565935649</v>
      </c>
      <c r="K16" s="92">
        <v>12867061.225269757</v>
      </c>
      <c r="L16" s="92">
        <v>13120369.250165785</v>
      </c>
      <c r="M16" s="92">
        <v>13517147.341172799</v>
      </c>
      <c r="N16" s="55">
        <v>13778160.5321187</v>
      </c>
    </row>
    <row r="17" spans="1:14" x14ac:dyDescent="0.25">
      <c r="A17" s="15" t="s">
        <v>3</v>
      </c>
      <c r="B17" s="57">
        <v>34.645311508122944</v>
      </c>
      <c r="C17" s="93">
        <v>35.199895440486323</v>
      </c>
      <c r="D17" s="93">
        <v>35.394231685125924</v>
      </c>
      <c r="E17" s="93">
        <v>35.82191290526184</v>
      </c>
      <c r="F17" s="93">
        <v>35.998165626869472</v>
      </c>
      <c r="G17" s="93">
        <v>36.20911603483696</v>
      </c>
      <c r="H17" s="93">
        <v>36.436601357733565</v>
      </c>
      <c r="I17" s="93">
        <v>37.072335552040585</v>
      </c>
      <c r="J17" s="93">
        <v>38.463189499596567</v>
      </c>
      <c r="K17" s="93">
        <v>38.325823273323969</v>
      </c>
      <c r="L17" s="93">
        <v>38.582089717732352</v>
      </c>
      <c r="M17" s="93">
        <v>38.540619261953005</v>
      </c>
      <c r="N17" s="58">
        <v>38.316958730223639</v>
      </c>
    </row>
    <row r="18" spans="1:14" ht="34.5" customHeight="1" x14ac:dyDescent="0.25">
      <c r="A18" s="21" t="s">
        <v>23</v>
      </c>
      <c r="B18" s="54">
        <v>2671037.9778692694</v>
      </c>
      <c r="C18" s="92">
        <v>2670085.886279569</v>
      </c>
      <c r="D18" s="92">
        <v>2723562.9643994039</v>
      </c>
      <c r="E18" s="92">
        <v>2746647.2465774422</v>
      </c>
      <c r="F18" s="92">
        <v>2758661.3822697778</v>
      </c>
      <c r="G18" s="92">
        <v>3033059.0322289444</v>
      </c>
      <c r="H18" s="92">
        <v>2799969.0637404583</v>
      </c>
      <c r="I18" s="92">
        <v>2835217.2370279543</v>
      </c>
      <c r="J18" s="92">
        <v>3079416.3320252551</v>
      </c>
      <c r="K18" s="92">
        <v>3102073.5794489728</v>
      </c>
      <c r="L18" s="92">
        <v>3181372.1336230342</v>
      </c>
      <c r="M18" s="92">
        <v>3256503.6663958598</v>
      </c>
      <c r="N18" s="55">
        <v>3355400.6621219902</v>
      </c>
    </row>
    <row r="19" spans="1:14" x14ac:dyDescent="0.25">
      <c r="A19" s="16" t="s">
        <v>3</v>
      </c>
      <c r="B19" s="57">
        <v>8.9620128764054492</v>
      </c>
      <c r="C19" s="93">
        <v>8.9900589022914073</v>
      </c>
      <c r="D19" s="93">
        <v>8.9779379840289835</v>
      </c>
      <c r="E19" s="93">
        <v>8.9774010086107712</v>
      </c>
      <c r="F19" s="93">
        <v>8.9371635457242036</v>
      </c>
      <c r="G19" s="93">
        <v>9.7230968964590083</v>
      </c>
      <c r="H19" s="93">
        <v>8.7846724254390391</v>
      </c>
      <c r="I19" s="93">
        <v>8.7789656478092812</v>
      </c>
      <c r="J19" s="93">
        <v>9.3535681993445206</v>
      </c>
      <c r="K19" s="93">
        <v>9.2398350878536615</v>
      </c>
      <c r="L19" s="93">
        <v>9.355223374021012</v>
      </c>
      <c r="M19" s="93">
        <v>9.2850706413049515</v>
      </c>
      <c r="N19" s="58">
        <v>9.3313434978626315</v>
      </c>
    </row>
    <row r="20" spans="1:14" x14ac:dyDescent="0.25">
      <c r="A20" s="21" t="s">
        <v>20</v>
      </c>
      <c r="B20" s="54">
        <v>5988732.0714432662</v>
      </c>
      <c r="C20" s="92">
        <v>5930330.3279580614</v>
      </c>
      <c r="D20" s="92">
        <v>6060285.0246631308</v>
      </c>
      <c r="E20" s="92">
        <v>5965368.6713429503</v>
      </c>
      <c r="F20" s="92">
        <v>6072109.4594354695</v>
      </c>
      <c r="G20" s="92">
        <v>6001353.4401316196</v>
      </c>
      <c r="H20" s="92">
        <v>5995632.5843236586</v>
      </c>
      <c r="I20" s="92">
        <v>6006603.6147183105</v>
      </c>
      <c r="J20" s="92">
        <v>5523382.9125696756</v>
      </c>
      <c r="K20" s="92">
        <v>5808434.3459388269</v>
      </c>
      <c r="L20" s="92">
        <v>6128608.6614316311</v>
      </c>
      <c r="M20" s="92">
        <v>6008766.0751963304</v>
      </c>
      <c r="N20" s="55">
        <v>6077783.0955107715</v>
      </c>
    </row>
    <row r="21" spans="1:14" x14ac:dyDescent="0.25">
      <c r="A21" s="16" t="s">
        <v>3</v>
      </c>
      <c r="B21" s="57">
        <v>20.093721759969561</v>
      </c>
      <c r="C21" s="93">
        <v>19.967155076301502</v>
      </c>
      <c r="D21" s="93">
        <v>19.97709024104141</v>
      </c>
      <c r="E21" s="93">
        <v>19.497773801707353</v>
      </c>
      <c r="F21" s="93">
        <v>19.671655120594576</v>
      </c>
      <c r="G21" s="93">
        <v>19.238577419119871</v>
      </c>
      <c r="H21" s="93">
        <v>18.810803633026868</v>
      </c>
      <c r="I21" s="93">
        <v>18.598845303612684</v>
      </c>
      <c r="J21" s="93">
        <v>16.776990570104871</v>
      </c>
      <c r="K21" s="93">
        <v>17.301000153785274</v>
      </c>
      <c r="L21" s="93">
        <v>18.021941662749999</v>
      </c>
      <c r="M21" s="93">
        <v>17.132428884080547</v>
      </c>
      <c r="N21" s="58">
        <v>16.902268158297201</v>
      </c>
    </row>
    <row r="22" spans="1:14" x14ac:dyDescent="0.25">
      <c r="A22" s="11"/>
      <c r="B22" s="32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59"/>
    </row>
    <row r="23" spans="1:14" x14ac:dyDescent="0.25">
      <c r="A23" s="24" t="s">
        <v>22</v>
      </c>
      <c r="B23" s="32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59"/>
    </row>
    <row r="24" spans="1:14" x14ac:dyDescent="0.25">
      <c r="A24" s="22" t="s">
        <v>4</v>
      </c>
      <c r="B24" s="30">
        <v>3440383.9144391418</v>
      </c>
      <c r="C24" s="72">
        <v>3282234.9216325781</v>
      </c>
      <c r="D24" s="72">
        <v>3374474.5575752179</v>
      </c>
      <c r="E24" s="72">
        <v>3591028.5941106821</v>
      </c>
      <c r="F24" s="72">
        <v>3813437.9254182461</v>
      </c>
      <c r="G24" s="72">
        <v>4070458.4154537246</v>
      </c>
      <c r="H24" s="72">
        <v>4460848.838035428</v>
      </c>
      <c r="I24" s="72">
        <v>4586770.8440683419</v>
      </c>
      <c r="J24" s="72">
        <v>4730778.9916102877</v>
      </c>
      <c r="K24" s="72">
        <v>4869226.1969881486</v>
      </c>
      <c r="L24" s="72">
        <v>4901304.5223927926</v>
      </c>
      <c r="M24" s="72">
        <v>5309842.0522913896</v>
      </c>
      <c r="N24" s="60">
        <v>5568031.5555441398</v>
      </c>
    </row>
    <row r="25" spans="1:14" x14ac:dyDescent="0.25">
      <c r="A25" s="9" t="s">
        <v>1</v>
      </c>
      <c r="B25" s="35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61"/>
    </row>
    <row r="26" spans="1:14" x14ac:dyDescent="0.25">
      <c r="A26" s="12" t="s">
        <v>5</v>
      </c>
      <c r="B26" s="37">
        <v>2171487.3525957302</v>
      </c>
      <c r="C26" s="82">
        <v>2030593.3038360495</v>
      </c>
      <c r="D26" s="82">
        <v>2113902.5238905712</v>
      </c>
      <c r="E26" s="82">
        <v>2287505.8056047894</v>
      </c>
      <c r="F26" s="82">
        <v>2381040.4561177418</v>
      </c>
      <c r="G26" s="82">
        <v>2646294.5155268093</v>
      </c>
      <c r="H26" s="82">
        <v>2984245.5204302925</v>
      </c>
      <c r="I26" s="82">
        <v>3032015.0436800825</v>
      </c>
      <c r="J26" s="82">
        <v>3161867.5286960704</v>
      </c>
      <c r="K26" s="82">
        <v>3285952.5005080346</v>
      </c>
      <c r="L26" s="82">
        <v>3156531.4173710607</v>
      </c>
      <c r="M26" s="82">
        <v>3623451.11653216</v>
      </c>
      <c r="N26" s="62">
        <v>3888006.3691193499</v>
      </c>
    </row>
    <row r="27" spans="1:14" x14ac:dyDescent="0.25">
      <c r="A27" s="12" t="s">
        <v>6</v>
      </c>
      <c r="B27" s="39">
        <v>1712.2405912100003</v>
      </c>
      <c r="C27" s="84">
        <v>1866.1123177899999</v>
      </c>
      <c r="D27" s="84">
        <v>8319.7878496400008</v>
      </c>
      <c r="E27" s="84">
        <v>1926.91075793</v>
      </c>
      <c r="F27" s="84">
        <v>1941.4706373299996</v>
      </c>
      <c r="G27" s="84">
        <v>1607.2687127800002</v>
      </c>
      <c r="H27" s="84">
        <v>1785.8085682400003</v>
      </c>
      <c r="I27" s="84">
        <v>2249.4807726600002</v>
      </c>
      <c r="J27" s="84">
        <v>1546.8219546099999</v>
      </c>
      <c r="K27" s="84">
        <v>2370.1346223500004</v>
      </c>
      <c r="L27" s="84">
        <v>2367.26842635</v>
      </c>
      <c r="M27" s="84">
        <v>2471.5500142699998</v>
      </c>
      <c r="N27" s="63">
        <v>2874.7493117600002</v>
      </c>
    </row>
    <row r="28" spans="1:14" x14ac:dyDescent="0.25">
      <c r="A28" s="17" t="s">
        <v>7</v>
      </c>
      <c r="B28" s="35">
        <v>56.883797000000001</v>
      </c>
      <c r="C28" s="80">
        <v>51.689134980000006</v>
      </c>
      <c r="D28" s="80">
        <v>46.397722760000001</v>
      </c>
      <c r="E28" s="80">
        <v>1043.80162202</v>
      </c>
      <c r="F28" s="80">
        <v>947.09132895999994</v>
      </c>
      <c r="G28" s="80">
        <v>863.33333334000008</v>
      </c>
      <c r="H28" s="80">
        <v>840.13442268000006</v>
      </c>
      <c r="I28" s="80">
        <v>760.63709506999999</v>
      </c>
      <c r="J28" s="80">
        <v>1828.91911529</v>
      </c>
      <c r="K28" s="80">
        <v>2763.3532452499994</v>
      </c>
      <c r="L28" s="80">
        <v>2794.1464128599996</v>
      </c>
      <c r="M28" s="80">
        <v>3348.6656517800002</v>
      </c>
      <c r="N28" s="61">
        <v>3557.1653107699999</v>
      </c>
    </row>
    <row r="29" spans="1:14" ht="28.5" x14ac:dyDescent="0.25">
      <c r="A29" s="17" t="s">
        <v>8</v>
      </c>
      <c r="B29" s="35">
        <v>851.40451398000016</v>
      </c>
      <c r="C29" s="80">
        <v>839.14541757000006</v>
      </c>
      <c r="D29" s="80">
        <v>790.06380466000007</v>
      </c>
      <c r="E29" s="80">
        <v>758.96131186000014</v>
      </c>
      <c r="F29" s="80">
        <v>853.69746146</v>
      </c>
      <c r="G29" s="80">
        <v>766.5930369700003</v>
      </c>
      <c r="H29" s="80">
        <v>818.09033799000019</v>
      </c>
      <c r="I29" s="80">
        <v>771.48626517000025</v>
      </c>
      <c r="J29" s="80">
        <v>776.94138029000021</v>
      </c>
      <c r="K29" s="80">
        <v>763.61303383999996</v>
      </c>
      <c r="L29" s="80">
        <v>848.33636327000011</v>
      </c>
      <c r="M29" s="80">
        <v>920.18641097</v>
      </c>
      <c r="N29" s="61">
        <v>952.50576507999995</v>
      </c>
    </row>
    <row r="30" spans="1:14" x14ac:dyDescent="0.25">
      <c r="A30" s="17" t="s">
        <v>9</v>
      </c>
      <c r="B30" s="35">
        <v>736761.70130991004</v>
      </c>
      <c r="C30" s="80">
        <v>737906.19434617984</v>
      </c>
      <c r="D30" s="80">
        <v>729554.22181933024</v>
      </c>
      <c r="E30" s="80">
        <v>774545.86056473886</v>
      </c>
      <c r="F30" s="80">
        <v>794433.87588791049</v>
      </c>
      <c r="G30" s="80">
        <v>789738.31594709994</v>
      </c>
      <c r="H30" s="80">
        <v>830996.75961633865</v>
      </c>
      <c r="I30" s="80">
        <v>925530.39340563107</v>
      </c>
      <c r="J30" s="80">
        <v>944728.08956865047</v>
      </c>
      <c r="K30" s="80">
        <v>965574.59146165161</v>
      </c>
      <c r="L30" s="80">
        <v>982916.93661891005</v>
      </c>
      <c r="M30" s="80">
        <v>1003717.06633498</v>
      </c>
      <c r="N30" s="61">
        <v>959951.04214999103</v>
      </c>
    </row>
    <row r="31" spans="1:14" x14ac:dyDescent="0.25">
      <c r="A31" s="17" t="s">
        <v>21</v>
      </c>
      <c r="B31" s="35">
        <v>24031.007708099998</v>
      </c>
      <c r="C31" s="80">
        <v>23256.954994880005</v>
      </c>
      <c r="D31" s="80">
        <v>22646.097299429999</v>
      </c>
      <c r="E31" s="80">
        <v>22532.759096760001</v>
      </c>
      <c r="F31" s="80">
        <v>25814.285118419997</v>
      </c>
      <c r="G31" s="80">
        <v>27734.001014970003</v>
      </c>
      <c r="H31" s="80">
        <v>28711.09334182</v>
      </c>
      <c r="I31" s="80">
        <v>30112.454010680001</v>
      </c>
      <c r="J31" s="80">
        <v>39994.039050140003</v>
      </c>
      <c r="K31" s="80">
        <v>38498.795491089986</v>
      </c>
      <c r="L31" s="80">
        <v>39660.905294560005</v>
      </c>
      <c r="M31" s="80">
        <v>55870.561929219999</v>
      </c>
      <c r="N31" s="61">
        <v>64652.99234977</v>
      </c>
    </row>
    <row r="32" spans="1:14" x14ac:dyDescent="0.25">
      <c r="A32" s="18" t="s">
        <v>10</v>
      </c>
      <c r="B32" s="41">
        <v>505483.32392321143</v>
      </c>
      <c r="C32" s="94">
        <v>487721.52158512874</v>
      </c>
      <c r="D32" s="94">
        <v>499215.46518882649</v>
      </c>
      <c r="E32" s="94">
        <v>502714.49515258375</v>
      </c>
      <c r="F32" s="94">
        <v>608407.04886642378</v>
      </c>
      <c r="G32" s="94">
        <v>603454.08788175497</v>
      </c>
      <c r="H32" s="94">
        <v>613451.43131806701</v>
      </c>
      <c r="I32" s="94">
        <v>595331.3488390483</v>
      </c>
      <c r="J32" s="94">
        <v>580036.65184523666</v>
      </c>
      <c r="K32" s="94">
        <v>573303.20862593246</v>
      </c>
      <c r="L32" s="94">
        <v>716185.51190578192</v>
      </c>
      <c r="M32" s="94">
        <v>620062.9054180095</v>
      </c>
      <c r="N32" s="64">
        <v>648036.73153741879</v>
      </c>
    </row>
    <row r="33" spans="1:14" x14ac:dyDescent="0.25">
      <c r="A33" s="10"/>
      <c r="B33" s="42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65"/>
    </row>
    <row r="34" spans="1:14" x14ac:dyDescent="0.25">
      <c r="A34" s="22" t="s">
        <v>11</v>
      </c>
      <c r="B34" s="42">
        <v>26363612.293838888</v>
      </c>
      <c r="C34" s="86">
        <v>26418192.131175879</v>
      </c>
      <c r="D34" s="86">
        <v>26961700.288412798</v>
      </c>
      <c r="E34" s="86">
        <v>27004098.480450995</v>
      </c>
      <c r="F34" s="86">
        <v>27053865.42151</v>
      </c>
      <c r="G34" s="86">
        <v>27123913.75349519</v>
      </c>
      <c r="H34" s="86">
        <v>27412497.464920491</v>
      </c>
      <c r="I34" s="86">
        <v>27708801.900716849</v>
      </c>
      <c r="J34" s="86">
        <v>28191591.021590132</v>
      </c>
      <c r="K34" s="86">
        <v>28703597.884329505</v>
      </c>
      <c r="L34" s="86">
        <v>29105068.243195623</v>
      </c>
      <c r="M34" s="86">
        <v>29762628.499620199</v>
      </c>
      <c r="N34" s="65">
        <v>30390356.032379899</v>
      </c>
    </row>
    <row r="35" spans="1:14" x14ac:dyDescent="0.25">
      <c r="A35" s="9" t="s">
        <v>1</v>
      </c>
      <c r="B35" s="39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63"/>
    </row>
    <row r="36" spans="1:14" x14ac:dyDescent="0.25">
      <c r="A36" s="12" t="s">
        <v>5</v>
      </c>
      <c r="B36" s="37">
        <v>2180414.6481625256</v>
      </c>
      <c r="C36" s="82">
        <v>2125901.0598151609</v>
      </c>
      <c r="D36" s="82">
        <v>2152407.8926568478</v>
      </c>
      <c r="E36" s="82">
        <v>2073828.0147097376</v>
      </c>
      <c r="F36" s="82">
        <v>1934702.808407787</v>
      </c>
      <c r="G36" s="82">
        <v>1826285.9573798655</v>
      </c>
      <c r="H36" s="82">
        <v>1757472.2238929919</v>
      </c>
      <c r="I36" s="82">
        <v>1628610.9262534752</v>
      </c>
      <c r="J36" s="82">
        <v>1549183.7658288686</v>
      </c>
      <c r="K36" s="82">
        <v>1465006.4923874913</v>
      </c>
      <c r="L36" s="82">
        <v>1350564.5038540647</v>
      </c>
      <c r="M36" s="82">
        <v>1370803.30877833</v>
      </c>
      <c r="N36" s="62">
        <v>1384657.2845230501</v>
      </c>
    </row>
    <row r="37" spans="1:14" x14ac:dyDescent="0.25">
      <c r="A37" s="12" t="s">
        <v>6</v>
      </c>
      <c r="B37" s="39">
        <v>696785.95632184111</v>
      </c>
      <c r="C37" s="84">
        <v>686965.47280324064</v>
      </c>
      <c r="D37" s="84">
        <v>676410.05591073923</v>
      </c>
      <c r="E37" s="84">
        <v>652045.54603144946</v>
      </c>
      <c r="F37" s="84">
        <v>652452.85049969121</v>
      </c>
      <c r="G37" s="84">
        <v>613884.84785875166</v>
      </c>
      <c r="H37" s="84">
        <v>672836.65310560015</v>
      </c>
      <c r="I37" s="84">
        <v>685250.46241564036</v>
      </c>
      <c r="J37" s="84">
        <v>688873.64201560046</v>
      </c>
      <c r="K37" s="84">
        <v>685928.97066238022</v>
      </c>
      <c r="L37" s="84">
        <v>613071.55439099995</v>
      </c>
      <c r="M37" s="84">
        <v>694707.75335543195</v>
      </c>
      <c r="N37" s="63">
        <v>727587.63428901101</v>
      </c>
    </row>
    <row r="38" spans="1:14" x14ac:dyDescent="0.25">
      <c r="A38" s="17" t="s">
        <v>7</v>
      </c>
      <c r="B38" s="35">
        <v>220608.81054116</v>
      </c>
      <c r="C38" s="80">
        <v>219921.12480975027</v>
      </c>
      <c r="D38" s="80">
        <v>222631.9492241299</v>
      </c>
      <c r="E38" s="80">
        <v>226192.20711614049</v>
      </c>
      <c r="F38" s="80">
        <v>231302.9716781801</v>
      </c>
      <c r="G38" s="80">
        <v>108525.16996533996</v>
      </c>
      <c r="H38" s="80">
        <v>244185.62895853998</v>
      </c>
      <c r="I38" s="80">
        <v>246985.95959473014</v>
      </c>
      <c r="J38" s="80">
        <v>251085.64130701029</v>
      </c>
      <c r="K38" s="80">
        <v>265165.73338268988</v>
      </c>
      <c r="L38" s="80">
        <v>259115.73467627994</v>
      </c>
      <c r="M38" s="80">
        <v>261482.95376127001</v>
      </c>
      <c r="N38" s="61">
        <v>280291.50179246999</v>
      </c>
    </row>
    <row r="39" spans="1:14" ht="28.5" x14ac:dyDescent="0.25">
      <c r="A39" s="17" t="s">
        <v>8</v>
      </c>
      <c r="B39" s="35">
        <v>5546621.5342131453</v>
      </c>
      <c r="C39" s="80">
        <v>5579353.6624697866</v>
      </c>
      <c r="D39" s="80">
        <v>5640562.1764722206</v>
      </c>
      <c r="E39" s="80">
        <v>5680050.1355836606</v>
      </c>
      <c r="F39" s="80">
        <v>5721628.1757167913</v>
      </c>
      <c r="G39" s="80">
        <v>5666525.4783902969</v>
      </c>
      <c r="H39" s="80">
        <v>5801996.4633952361</v>
      </c>
      <c r="I39" s="80">
        <v>5884384.8005620157</v>
      </c>
      <c r="J39" s="80">
        <v>6001413.9423720865</v>
      </c>
      <c r="K39" s="80">
        <v>6087304.1328180609</v>
      </c>
      <c r="L39" s="80">
        <v>6190729.7588729765</v>
      </c>
      <c r="M39" s="80">
        <v>6332867.93464329</v>
      </c>
      <c r="N39" s="61">
        <v>6459116.0880610496</v>
      </c>
    </row>
    <row r="40" spans="1:14" x14ac:dyDescent="0.25">
      <c r="A40" s="17" t="s">
        <v>9</v>
      </c>
      <c r="B40" s="35">
        <v>9588925.6269171704</v>
      </c>
      <c r="C40" s="80">
        <v>9716613.0736203101</v>
      </c>
      <c r="D40" s="80">
        <v>10007701.787574569</v>
      </c>
      <c r="E40" s="80">
        <v>10185213.913338907</v>
      </c>
      <c r="F40" s="80">
        <v>10317229.107487535</v>
      </c>
      <c r="G40" s="80">
        <v>10505468.099046487</v>
      </c>
      <c r="H40" s="80">
        <v>10782567.372161591</v>
      </c>
      <c r="I40" s="80">
        <v>11047192.702994496</v>
      </c>
      <c r="J40" s="80">
        <v>11718265.47636701</v>
      </c>
      <c r="K40" s="80">
        <v>11901486.633808117</v>
      </c>
      <c r="L40" s="80">
        <v>12137452.313546892</v>
      </c>
      <c r="M40" s="80">
        <v>12513430.274837799</v>
      </c>
      <c r="N40" s="61">
        <v>12818209.4899687</v>
      </c>
    </row>
    <row r="41" spans="1:14" x14ac:dyDescent="0.25">
      <c r="A41" s="17" t="s">
        <v>21</v>
      </c>
      <c r="B41" s="35">
        <v>2647006.9701611707</v>
      </c>
      <c r="C41" s="80">
        <v>2646828.9312846879</v>
      </c>
      <c r="D41" s="80">
        <v>2700916.8670999757</v>
      </c>
      <c r="E41" s="80">
        <v>2724114.4874806833</v>
      </c>
      <c r="F41" s="80">
        <v>2732847.0971513577</v>
      </c>
      <c r="G41" s="80">
        <v>3005325.0312139736</v>
      </c>
      <c r="H41" s="80">
        <v>2771257.9703986384</v>
      </c>
      <c r="I41" s="80">
        <v>2805104.783017274</v>
      </c>
      <c r="J41" s="80">
        <v>3039422.2929751151</v>
      </c>
      <c r="K41" s="80">
        <v>3063574.7839578819</v>
      </c>
      <c r="L41" s="80">
        <v>3141711.2283284748</v>
      </c>
      <c r="M41" s="80">
        <v>3200633.1044666399</v>
      </c>
      <c r="N41" s="61">
        <v>3290747.6697722198</v>
      </c>
    </row>
    <row r="42" spans="1:14" x14ac:dyDescent="0.25">
      <c r="A42" s="23" t="s">
        <v>10</v>
      </c>
      <c r="B42" s="43">
        <v>5483248.7475218782</v>
      </c>
      <c r="C42" s="95">
        <v>5442608.8063729461</v>
      </c>
      <c r="D42" s="95">
        <v>5561069.5594743155</v>
      </c>
      <c r="E42" s="95">
        <v>5462654.1761904154</v>
      </c>
      <c r="F42" s="95">
        <v>5463702.4105686601</v>
      </c>
      <c r="G42" s="95">
        <v>5397899.1696404731</v>
      </c>
      <c r="H42" s="95">
        <v>5382181.1530078966</v>
      </c>
      <c r="I42" s="95">
        <v>5411272.2658792175</v>
      </c>
      <c r="J42" s="95">
        <v>4943346.2607244402</v>
      </c>
      <c r="K42" s="95">
        <v>5235131.1373128798</v>
      </c>
      <c r="L42" s="95">
        <v>5412423.1495259358</v>
      </c>
      <c r="M42" s="95">
        <v>5388703.169777438</v>
      </c>
      <c r="N42" s="66">
        <v>5429746.3639733987</v>
      </c>
    </row>
    <row r="43" spans="1:14" x14ac:dyDescent="0.25">
      <c r="A43" s="17" t="s">
        <v>28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zoomScale="80" zoomScaleNormal="80" workbookViewId="0">
      <pane xSplit="1" ySplit="2" topLeftCell="C3" activePane="bottomRight" state="frozen"/>
      <selection pane="topRight" activeCell="B1" sqref="B1"/>
      <selection pane="bottomLeft" activeCell="A3" sqref="A3"/>
      <selection pane="bottomRight" activeCell="T18" sqref="T18"/>
    </sheetView>
  </sheetViews>
  <sheetFormatPr defaultColWidth="8.85546875" defaultRowHeight="15.75" x14ac:dyDescent="0.25"/>
  <cols>
    <col min="1" max="1" width="46.85546875" style="3" customWidth="1"/>
    <col min="2" max="14" width="15.85546875" style="3" customWidth="1"/>
    <col min="15" max="16384" width="8.85546875" style="3"/>
  </cols>
  <sheetData>
    <row r="1" spans="1:14" ht="18" x14ac:dyDescent="0.25">
      <c r="A1" s="1" t="s">
        <v>14</v>
      </c>
      <c r="B1" s="2"/>
    </row>
    <row r="2" spans="1:14" x14ac:dyDescent="0.25">
      <c r="A2" s="4"/>
      <c r="B2" s="2"/>
    </row>
    <row r="3" spans="1:14" x14ac:dyDescent="0.25">
      <c r="A3" s="5" t="s">
        <v>12</v>
      </c>
      <c r="B3" s="2"/>
    </row>
    <row r="4" spans="1:14" x14ac:dyDescent="0.25">
      <c r="A4" s="6"/>
      <c r="B4" s="52" t="s">
        <v>29</v>
      </c>
      <c r="C4" s="52" t="s">
        <v>30</v>
      </c>
      <c r="D4" s="52" t="s">
        <v>33</v>
      </c>
      <c r="E4" s="52" t="s">
        <v>34</v>
      </c>
      <c r="F4" s="52" t="s">
        <v>37</v>
      </c>
      <c r="G4" s="52" t="s">
        <v>38</v>
      </c>
      <c r="H4" s="52" t="s">
        <v>40</v>
      </c>
      <c r="I4" s="52" t="s">
        <v>42</v>
      </c>
      <c r="J4" s="52" t="s">
        <v>44</v>
      </c>
      <c r="K4" s="52" t="s">
        <v>46</v>
      </c>
      <c r="L4" s="52" t="s">
        <v>48</v>
      </c>
      <c r="M4" s="52" t="s">
        <v>51</v>
      </c>
      <c r="N4" s="52" t="s">
        <v>55</v>
      </c>
    </row>
    <row r="5" spans="1:14" x14ac:dyDescent="0.25">
      <c r="A5" s="7"/>
      <c r="B5" s="2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53"/>
    </row>
    <row r="6" spans="1:14" x14ac:dyDescent="0.25">
      <c r="A6" s="8" t="s">
        <v>0</v>
      </c>
      <c r="B6" s="54">
        <v>680589.83138753998</v>
      </c>
      <c r="C6" s="92">
        <v>727694.59176865011</v>
      </c>
      <c r="D6" s="92">
        <v>752326.12496657006</v>
      </c>
      <c r="E6" s="92">
        <v>747309.87116694986</v>
      </c>
      <c r="F6" s="92">
        <v>770887.81306476018</v>
      </c>
      <c r="G6" s="92">
        <v>812216.03824982047</v>
      </c>
      <c r="H6" s="92">
        <v>799588.96535476996</v>
      </c>
      <c r="I6" s="92">
        <v>819720.79452559992</v>
      </c>
      <c r="J6" s="92">
        <v>837022.13515019021</v>
      </c>
      <c r="K6" s="92">
        <v>913792.91217433033</v>
      </c>
      <c r="L6" s="92">
        <v>945992.34062665992</v>
      </c>
      <c r="M6" s="92">
        <v>936342.43691903003</v>
      </c>
      <c r="N6" s="55">
        <v>907173.89604347001</v>
      </c>
    </row>
    <row r="7" spans="1:14" x14ac:dyDescent="0.25">
      <c r="A7" s="9" t="s">
        <v>1</v>
      </c>
      <c r="B7" s="31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56"/>
    </row>
    <row r="8" spans="1:14" x14ac:dyDescent="0.25">
      <c r="A8" s="19" t="s">
        <v>16</v>
      </c>
      <c r="B8" s="54">
        <v>95659.396046530106</v>
      </c>
      <c r="C8" s="92">
        <v>110676.59070325994</v>
      </c>
      <c r="D8" s="92">
        <v>113553.13296516998</v>
      </c>
      <c r="E8" s="92">
        <v>105712.12327327998</v>
      </c>
      <c r="F8" s="92">
        <v>104484.56686355978</v>
      </c>
      <c r="G8" s="92">
        <v>114306.6552898699</v>
      </c>
      <c r="H8" s="92">
        <v>117380.05979270027</v>
      </c>
      <c r="I8" s="92">
        <v>119369.59082746973</v>
      </c>
      <c r="J8" s="92">
        <v>122561.84234453006</v>
      </c>
      <c r="K8" s="92">
        <v>171459.35267943001</v>
      </c>
      <c r="L8" s="92">
        <v>175037.10873782038</v>
      </c>
      <c r="M8" s="92">
        <v>137887.17768353</v>
      </c>
      <c r="N8" s="55">
        <v>133596.85820476001</v>
      </c>
    </row>
    <row r="9" spans="1:14" x14ac:dyDescent="0.25">
      <c r="A9" s="13" t="s">
        <v>2</v>
      </c>
      <c r="B9" s="67">
        <v>14.055366629781446</v>
      </c>
      <c r="C9" s="96">
        <v>15.209208911978065</v>
      </c>
      <c r="D9" s="96">
        <v>15.093604913722192</v>
      </c>
      <c r="E9" s="96">
        <v>14.145688067549129</v>
      </c>
      <c r="F9" s="96">
        <v>13.553796686468347</v>
      </c>
      <c r="G9" s="96">
        <v>14.073429962818784</v>
      </c>
      <c r="H9" s="96">
        <v>14.680049985509724</v>
      </c>
      <c r="I9" s="96">
        <v>14.562225531505876</v>
      </c>
      <c r="J9" s="96">
        <v>14.64260468124159</v>
      </c>
      <c r="K9" s="96">
        <v>18.763480258502987</v>
      </c>
      <c r="L9" s="96">
        <v>18.50301542841979</v>
      </c>
      <c r="M9" s="96">
        <f>M8/$M$6*100</f>
        <v>14.726148495120889</v>
      </c>
      <c r="N9" s="68">
        <f>N8/$N$6*100</f>
        <v>14.726708824782841</v>
      </c>
    </row>
    <row r="10" spans="1:14" x14ac:dyDescent="0.25">
      <c r="A10" s="19" t="s">
        <v>17</v>
      </c>
      <c r="B10" s="54">
        <v>26403.926241080007</v>
      </c>
      <c r="C10" s="92">
        <v>27423.633834490018</v>
      </c>
      <c r="D10" s="92">
        <v>27861.059968669997</v>
      </c>
      <c r="E10" s="92">
        <v>22937.020420490018</v>
      </c>
      <c r="F10" s="92">
        <v>22443.596203369994</v>
      </c>
      <c r="G10" s="92">
        <v>19599.147259980011</v>
      </c>
      <c r="H10" s="92">
        <v>19858.669975230005</v>
      </c>
      <c r="I10" s="92">
        <v>17696.503685620009</v>
      </c>
      <c r="J10" s="92">
        <v>17304.123440660005</v>
      </c>
      <c r="K10" s="92">
        <v>17861.834153640033</v>
      </c>
      <c r="L10" s="92">
        <v>17992.539631659998</v>
      </c>
      <c r="M10" s="92">
        <v>17167.685542529998</v>
      </c>
      <c r="N10" s="55">
        <v>15024.493031669999</v>
      </c>
    </row>
    <row r="11" spans="1:14" x14ac:dyDescent="0.25">
      <c r="A11" s="13" t="s">
        <v>2</v>
      </c>
      <c r="B11" s="67">
        <v>3.8795651982118935</v>
      </c>
      <c r="C11" s="96">
        <v>3.7685636453388107</v>
      </c>
      <c r="D11" s="96">
        <v>3.7033221423631959</v>
      </c>
      <c r="E11" s="96">
        <v>3.0692783951419078</v>
      </c>
      <c r="F11" s="96">
        <v>2.9113959026207321</v>
      </c>
      <c r="G11" s="96">
        <v>2.4130460785054981</v>
      </c>
      <c r="H11" s="96">
        <v>2.4836098089996659</v>
      </c>
      <c r="I11" s="96">
        <v>2.1588452804666951</v>
      </c>
      <c r="J11" s="96">
        <v>2.0673435879392912</v>
      </c>
      <c r="K11" s="96">
        <v>1.954691693891407</v>
      </c>
      <c r="L11" s="96">
        <v>1.9019751914419392</v>
      </c>
      <c r="M11" s="96">
        <f>M10/$M$6*100</f>
        <v>1.8334836557252578</v>
      </c>
      <c r="N11" s="68">
        <f>N10/$N$6*100</f>
        <v>1.6561866580594438</v>
      </c>
    </row>
    <row r="12" spans="1:14" ht="15.75" customHeight="1" x14ac:dyDescent="0.25">
      <c r="A12" s="20" t="s">
        <v>18</v>
      </c>
      <c r="B12" s="54">
        <v>13224.699136589998</v>
      </c>
      <c r="C12" s="92">
        <v>13045.968745229995</v>
      </c>
      <c r="D12" s="92">
        <v>13029.351708970004</v>
      </c>
      <c r="E12" s="92">
        <v>12909.311475189996</v>
      </c>
      <c r="F12" s="92">
        <v>12803.122325759994</v>
      </c>
      <c r="G12" s="92">
        <v>12160.025289440002</v>
      </c>
      <c r="H12" s="92">
        <v>12432.124853990003</v>
      </c>
      <c r="I12" s="92">
        <v>8826.2483176600017</v>
      </c>
      <c r="J12" s="92">
        <v>10118.608967560001</v>
      </c>
      <c r="K12" s="92">
        <v>9774.5505351900028</v>
      </c>
      <c r="L12" s="92">
        <v>8220.8345073199998</v>
      </c>
      <c r="M12" s="92">
        <v>7113.8854441900003</v>
      </c>
      <c r="N12" s="55">
        <v>7211.4882365200001</v>
      </c>
    </row>
    <row r="13" spans="1:14" x14ac:dyDescent="0.25">
      <c r="A13" s="14" t="s">
        <v>2</v>
      </c>
      <c r="B13" s="67">
        <v>1.9431232332149873</v>
      </c>
      <c r="C13" s="96">
        <v>1.7927807754516873</v>
      </c>
      <c r="D13" s="96">
        <v>1.7318754827966354</v>
      </c>
      <c r="E13" s="96">
        <v>1.7274375695093744</v>
      </c>
      <c r="F13" s="96">
        <v>1.6608282176442242</v>
      </c>
      <c r="G13" s="96">
        <v>1.4971417353002128</v>
      </c>
      <c r="H13" s="96">
        <v>1.5548144600112119</v>
      </c>
      <c r="I13" s="96">
        <v>1.076738369528377</v>
      </c>
      <c r="J13" s="96">
        <v>1.2088818852734855</v>
      </c>
      <c r="K13" s="96">
        <v>1.0696680183184926</v>
      </c>
      <c r="L13" s="96">
        <v>0.86901702627678978</v>
      </c>
      <c r="M13" s="96">
        <f>M12/$M$6*100</f>
        <v>0.75975253963686062</v>
      </c>
      <c r="N13" s="68">
        <f>N12/$N$6*100</f>
        <v>0.79494000741997095</v>
      </c>
    </row>
    <row r="14" spans="1:14" ht="28.5" x14ac:dyDescent="0.25">
      <c r="A14" s="20" t="s">
        <v>15</v>
      </c>
      <c r="B14" s="54">
        <v>27304.120031790011</v>
      </c>
      <c r="C14" s="92">
        <v>27760.714628620033</v>
      </c>
      <c r="D14" s="92">
        <v>26736.231762350009</v>
      </c>
      <c r="E14" s="92">
        <v>25938.317013740027</v>
      </c>
      <c r="F14" s="92">
        <v>24710.381637200015</v>
      </c>
      <c r="G14" s="92">
        <v>24613.502751830045</v>
      </c>
      <c r="H14" s="92">
        <v>25026.354655900021</v>
      </c>
      <c r="I14" s="92">
        <v>25324.033329770027</v>
      </c>
      <c r="J14" s="92">
        <v>25792.110000620007</v>
      </c>
      <c r="K14" s="92">
        <v>25195.205209130007</v>
      </c>
      <c r="L14" s="92">
        <v>24656.374973940019</v>
      </c>
      <c r="M14" s="92">
        <v>24431.781260920001</v>
      </c>
      <c r="N14" s="55">
        <v>24651.33339489</v>
      </c>
    </row>
    <row r="15" spans="1:14" x14ac:dyDescent="0.25">
      <c r="A15" s="14" t="s">
        <v>2</v>
      </c>
      <c r="B15" s="67">
        <v>4.0118319099955171</v>
      </c>
      <c r="C15" s="96">
        <v>3.8148853849728437</v>
      </c>
      <c r="D15" s="96">
        <v>3.553808763923763</v>
      </c>
      <c r="E15" s="96">
        <v>3.4708917966300192</v>
      </c>
      <c r="F15" s="96">
        <v>3.2054445820022535</v>
      </c>
      <c r="G15" s="96">
        <v>3.0304132881773325</v>
      </c>
      <c r="H15" s="96">
        <v>3.1299024549189558</v>
      </c>
      <c r="I15" s="96">
        <v>3.0893486536993247</v>
      </c>
      <c r="J15" s="96">
        <v>3.0814131332371546</v>
      </c>
      <c r="K15" s="96">
        <v>2.7572117132293261</v>
      </c>
      <c r="L15" s="96">
        <v>2.6064032355279676</v>
      </c>
      <c r="M15" s="96">
        <f>M14/$M$6*100</f>
        <v>2.6092784325050014</v>
      </c>
      <c r="N15" s="68">
        <f>N14/$N$6*100</f>
        <v>2.7173768449912226</v>
      </c>
    </row>
    <row r="16" spans="1:14" x14ac:dyDescent="0.25">
      <c r="A16" s="20" t="s">
        <v>19</v>
      </c>
      <c r="B16" s="54">
        <v>332335.26932425972</v>
      </c>
      <c r="C16" s="92">
        <v>350655.21215588978</v>
      </c>
      <c r="D16" s="92">
        <v>316171.12998075975</v>
      </c>
      <c r="E16" s="92">
        <v>325250.01930495916</v>
      </c>
      <c r="F16" s="92">
        <v>331116.01668703137</v>
      </c>
      <c r="G16" s="92">
        <v>366239.73229906993</v>
      </c>
      <c r="H16" s="92">
        <v>367378.16043743998</v>
      </c>
      <c r="I16" s="92">
        <v>383048.19737265067</v>
      </c>
      <c r="J16" s="92">
        <v>407436.46077170939</v>
      </c>
      <c r="K16" s="92">
        <v>415165.40381674102</v>
      </c>
      <c r="L16" s="92">
        <v>431453.38113896007</v>
      </c>
      <c r="M16" s="92">
        <v>456328.66523029999</v>
      </c>
      <c r="N16" s="55">
        <v>452937.26811467903</v>
      </c>
    </row>
    <row r="17" spans="1:14" x14ac:dyDescent="0.25">
      <c r="A17" s="15" t="s">
        <v>3</v>
      </c>
      <c r="B17" s="67">
        <v>48.830478211335794</v>
      </c>
      <c r="C17" s="96">
        <v>48.187140061550807</v>
      </c>
      <c r="D17" s="96">
        <v>42.025807623629838</v>
      </c>
      <c r="E17" s="96">
        <v>43.522778415474448</v>
      </c>
      <c r="F17" s="96">
        <v>42.952555621633003</v>
      </c>
      <c r="G17" s="96">
        <v>45.091418422154121</v>
      </c>
      <c r="H17" s="96">
        <v>45.945876738611297</v>
      </c>
      <c r="I17" s="96">
        <v>46.729105804170011</v>
      </c>
      <c r="J17" s="96">
        <v>48.676903950527119</v>
      </c>
      <c r="K17" s="96">
        <v>45.43320464467962</v>
      </c>
      <c r="L17" s="96">
        <v>45.608549098098358</v>
      </c>
      <c r="M17" s="96">
        <f>M16/$M$6*100</f>
        <v>48.735232671053325</v>
      </c>
      <c r="N17" s="68">
        <f>N16/$N$6*100</f>
        <v>49.92838419294366</v>
      </c>
    </row>
    <row r="18" spans="1:14" ht="33" customHeight="1" x14ac:dyDescent="0.25">
      <c r="A18" s="21" t="s">
        <v>23</v>
      </c>
      <c r="B18" s="54">
        <v>25875.249135020003</v>
      </c>
      <c r="C18" s="92">
        <v>29763.113383000025</v>
      </c>
      <c r="D18" s="92">
        <v>30480.88144059998</v>
      </c>
      <c r="E18" s="92">
        <v>26443.264335270032</v>
      </c>
      <c r="F18" s="92">
        <v>29930.454825089982</v>
      </c>
      <c r="G18" s="92">
        <v>35055.482635529981</v>
      </c>
      <c r="H18" s="92">
        <v>34275.810080790012</v>
      </c>
      <c r="I18" s="92">
        <v>34724.386889829977</v>
      </c>
      <c r="J18" s="92">
        <v>30501.745251950015</v>
      </c>
      <c r="K18" s="92">
        <v>30719.632050220011</v>
      </c>
      <c r="L18" s="92">
        <v>34329.008740779958</v>
      </c>
      <c r="M18" s="92">
        <v>34854.346839470003</v>
      </c>
      <c r="N18" s="55">
        <v>31124.216392170001</v>
      </c>
    </row>
    <row r="19" spans="1:14" x14ac:dyDescent="0.25">
      <c r="A19" s="16" t="s">
        <v>3</v>
      </c>
      <c r="B19" s="67">
        <v>3.8018859438830162</v>
      </c>
      <c r="C19" s="96">
        <v>4.0900555974534933</v>
      </c>
      <c r="D19" s="96">
        <v>4.051551638188081</v>
      </c>
      <c r="E19" s="96">
        <v>3.5384604640613095</v>
      </c>
      <c r="F19" s="96">
        <v>3.8825954072483966</v>
      </c>
      <c r="G19" s="96">
        <v>4.3160293548337512</v>
      </c>
      <c r="H19" s="96">
        <v>4.2866787269359286</v>
      </c>
      <c r="I19" s="96">
        <v>4.2361237047702502</v>
      </c>
      <c r="J19" s="96">
        <v>3.6440786893260553</v>
      </c>
      <c r="K19" s="96">
        <v>3.3617717582339295</v>
      </c>
      <c r="L19" s="96">
        <v>3.6288886565444245</v>
      </c>
      <c r="M19" s="96">
        <f>M18/$M$6*100</f>
        <v>3.7223931614330992</v>
      </c>
      <c r="N19" s="68">
        <f>N18/$N$6*100</f>
        <v>3.4308985882325906</v>
      </c>
    </row>
    <row r="20" spans="1:14" x14ac:dyDescent="0.25">
      <c r="A20" s="21" t="s">
        <v>20</v>
      </c>
      <c r="B20" s="54">
        <v>159787.17147226923</v>
      </c>
      <c r="C20" s="92">
        <v>168369.35831816035</v>
      </c>
      <c r="D20" s="92">
        <v>224494.33714005037</v>
      </c>
      <c r="E20" s="92">
        <v>228119.81534402055</v>
      </c>
      <c r="F20" s="92">
        <v>245399.6745227389</v>
      </c>
      <c r="G20" s="92">
        <v>240241.49272416046</v>
      </c>
      <c r="H20" s="92">
        <v>223237.78555641053</v>
      </c>
      <c r="I20" s="92">
        <v>230731.8341025995</v>
      </c>
      <c r="J20" s="92">
        <v>223307.24437310954</v>
      </c>
      <c r="K20" s="92">
        <v>243616.93372997918</v>
      </c>
      <c r="L20" s="92">
        <v>254303.09289617959</v>
      </c>
      <c r="M20" s="92">
        <v>258558.89491808999</v>
      </c>
      <c r="N20" s="55">
        <v>242628.23866865001</v>
      </c>
    </row>
    <row r="21" spans="1:14" x14ac:dyDescent="0.25">
      <c r="A21" s="16" t="s">
        <v>3</v>
      </c>
      <c r="B21" s="67">
        <v>23.477748873577216</v>
      </c>
      <c r="C21" s="96">
        <v>23.137365623254297</v>
      </c>
      <c r="D21" s="96">
        <v>29.840029435376298</v>
      </c>
      <c r="E21" s="96">
        <v>30.5254652916338</v>
      </c>
      <c r="F21" s="96">
        <v>31.833383582381725</v>
      </c>
      <c r="G21" s="96">
        <v>29.578521158217669</v>
      </c>
      <c r="H21" s="96">
        <v>27.919067824724426</v>
      </c>
      <c r="I21" s="96">
        <v>28.147612655859461</v>
      </c>
      <c r="J21" s="96">
        <v>26.678774072449187</v>
      </c>
      <c r="K21" s="96">
        <v>26.659971913144233</v>
      </c>
      <c r="L21" s="96">
        <v>26.882151363690738</v>
      </c>
      <c r="M21" s="96">
        <f>M20/$M$6*100</f>
        <v>27.613711044525562</v>
      </c>
      <c r="N21" s="68">
        <f>N20/$N$6*100</f>
        <v>26.745504883555839</v>
      </c>
    </row>
    <row r="22" spans="1:14" x14ac:dyDescent="0.25">
      <c r="A22" s="11"/>
      <c r="B22" s="32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59"/>
    </row>
    <row r="23" spans="1:14" x14ac:dyDescent="0.25">
      <c r="A23" s="24" t="s">
        <v>22</v>
      </c>
      <c r="B23" s="32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59"/>
    </row>
    <row r="24" spans="1:14" x14ac:dyDescent="0.25">
      <c r="A24" s="22" t="s">
        <v>4</v>
      </c>
      <c r="B24" s="30">
        <v>88067.405534070072</v>
      </c>
      <c r="C24" s="72">
        <v>93417.320804699979</v>
      </c>
      <c r="D24" s="72">
        <v>93480.829204220034</v>
      </c>
      <c r="E24" s="72">
        <v>95224.979160630013</v>
      </c>
      <c r="F24" s="72">
        <v>108616.24510946005</v>
      </c>
      <c r="G24" s="72">
        <v>105842.88420802</v>
      </c>
      <c r="H24" s="72">
        <v>100082.29431487001</v>
      </c>
      <c r="I24" s="72">
        <v>101803.11386539001</v>
      </c>
      <c r="J24" s="72">
        <v>106790.07611667998</v>
      </c>
      <c r="K24" s="72">
        <v>109101.56806793001</v>
      </c>
      <c r="L24" s="72">
        <v>111349.41448763998</v>
      </c>
      <c r="M24" s="72">
        <v>108043.65157954</v>
      </c>
      <c r="N24" s="60">
        <v>112227.36172863</v>
      </c>
    </row>
    <row r="25" spans="1:14" x14ac:dyDescent="0.25">
      <c r="A25" s="9" t="s">
        <v>1</v>
      </c>
      <c r="B25" s="35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61"/>
    </row>
    <row r="26" spans="1:14" x14ac:dyDescent="0.25">
      <c r="A26" s="12" t="s">
        <v>5</v>
      </c>
      <c r="B26" s="37">
        <v>49506.13280317001</v>
      </c>
      <c r="C26" s="82">
        <v>53209.785828800028</v>
      </c>
      <c r="D26" s="82">
        <v>53061.643603440032</v>
      </c>
      <c r="E26" s="82">
        <v>54109.437696190034</v>
      </c>
      <c r="F26" s="82">
        <v>52622.870946090006</v>
      </c>
      <c r="G26" s="82">
        <v>61259.103881320014</v>
      </c>
      <c r="H26" s="82">
        <v>56348.518057479952</v>
      </c>
      <c r="I26" s="82">
        <v>59307.917076640013</v>
      </c>
      <c r="J26" s="82">
        <v>63851.747568230072</v>
      </c>
      <c r="K26" s="82">
        <v>67092.296983869979</v>
      </c>
      <c r="L26" s="82">
        <v>67755.71982055009</v>
      </c>
      <c r="M26" s="82">
        <v>66063.285581350006</v>
      </c>
      <c r="N26" s="62">
        <v>74360.394647160007</v>
      </c>
    </row>
    <row r="27" spans="1:14" x14ac:dyDescent="0.25">
      <c r="A27" s="12" t="s">
        <v>6</v>
      </c>
      <c r="B27" s="39">
        <v>504.5363410199999</v>
      </c>
      <c r="C27" s="84">
        <v>510.11632090999996</v>
      </c>
      <c r="D27" s="84">
        <v>519.10620390999998</v>
      </c>
      <c r="E27" s="84">
        <v>521.76271705999989</v>
      </c>
      <c r="F27" s="84">
        <v>535.29584911999996</v>
      </c>
      <c r="G27" s="84">
        <v>501.75001485000001</v>
      </c>
      <c r="H27" s="84">
        <v>497.29478659</v>
      </c>
      <c r="I27" s="84">
        <v>501.23001485000009</v>
      </c>
      <c r="J27" s="84">
        <v>500.58439672999998</v>
      </c>
      <c r="K27" s="84">
        <v>509.98203985999993</v>
      </c>
      <c r="L27" s="84">
        <v>521.63786273999995</v>
      </c>
      <c r="M27" s="84">
        <v>551.39079867999999</v>
      </c>
      <c r="N27" s="63">
        <v>559.35234505999995</v>
      </c>
    </row>
    <row r="28" spans="1:14" x14ac:dyDescent="0.25">
      <c r="A28" s="17" t="s">
        <v>7</v>
      </c>
      <c r="B28" s="35">
        <v>4.7731292999999999</v>
      </c>
      <c r="C28" s="80">
        <v>9.6327715700000009</v>
      </c>
      <c r="D28" s="80">
        <v>14.580494849999999</v>
      </c>
      <c r="E28" s="80">
        <v>19.617895620000002</v>
      </c>
      <c r="F28" s="80">
        <v>30</v>
      </c>
      <c r="G28" s="80">
        <v>30</v>
      </c>
      <c r="H28" s="80">
        <v>30</v>
      </c>
      <c r="I28" s="80">
        <v>30</v>
      </c>
      <c r="J28" s="80">
        <v>103.67691773999999</v>
      </c>
      <c r="K28" s="80">
        <v>30</v>
      </c>
      <c r="L28" s="80">
        <v>30</v>
      </c>
      <c r="M28" s="80">
        <v>30</v>
      </c>
      <c r="N28" s="61">
        <v>32.128064000000002</v>
      </c>
    </row>
    <row r="29" spans="1:14" ht="28.5" x14ac:dyDescent="0.25">
      <c r="A29" s="17" t="s">
        <v>8</v>
      </c>
      <c r="B29" s="35">
        <v>338.41238165000004</v>
      </c>
      <c r="C29" s="80">
        <v>325.6038021999999</v>
      </c>
      <c r="D29" s="80">
        <v>293.59890432999998</v>
      </c>
      <c r="E29" s="80">
        <v>625.73805471000014</v>
      </c>
      <c r="F29" s="80">
        <v>624.80316977000007</v>
      </c>
      <c r="G29" s="80">
        <v>624.62089766000008</v>
      </c>
      <c r="H29" s="80">
        <v>596.43361214000015</v>
      </c>
      <c r="I29" s="80">
        <v>596.7950255500001</v>
      </c>
      <c r="J29" s="80">
        <v>593.89224629000012</v>
      </c>
      <c r="K29" s="80">
        <v>602.90780886000005</v>
      </c>
      <c r="L29" s="80">
        <v>587.41911909000021</v>
      </c>
      <c r="M29" s="80">
        <v>586.84549985000001</v>
      </c>
      <c r="N29" s="61">
        <v>586.68120159</v>
      </c>
    </row>
    <row r="30" spans="1:14" x14ac:dyDescent="0.25">
      <c r="A30" s="17" t="s">
        <v>9</v>
      </c>
      <c r="B30" s="35">
        <v>27355.778576729997</v>
      </c>
      <c r="C30" s="80">
        <v>28395.053914169999</v>
      </c>
      <c r="D30" s="80">
        <v>28442.349295250009</v>
      </c>
      <c r="E30" s="80">
        <v>27887.693776800024</v>
      </c>
      <c r="F30" s="80">
        <v>28278.240505089976</v>
      </c>
      <c r="G30" s="80">
        <v>28280.720828250018</v>
      </c>
      <c r="H30" s="80">
        <v>27922.473739190049</v>
      </c>
      <c r="I30" s="80">
        <v>30019.883655010035</v>
      </c>
      <c r="J30" s="80">
        <v>30772.516178649985</v>
      </c>
      <c r="K30" s="80">
        <v>29936.457223639976</v>
      </c>
      <c r="L30" s="80">
        <v>29417.71965310998</v>
      </c>
      <c r="M30" s="80">
        <v>29162.04246479</v>
      </c>
      <c r="N30" s="61">
        <v>28670.16961225</v>
      </c>
    </row>
    <row r="31" spans="1:14" x14ac:dyDescent="0.25">
      <c r="A31" s="17" t="s">
        <v>21</v>
      </c>
      <c r="B31" s="35">
        <v>548.53289595999991</v>
      </c>
      <c r="C31" s="80">
        <v>554.94256469999993</v>
      </c>
      <c r="D31" s="80">
        <v>533.9339954899998</v>
      </c>
      <c r="E31" s="80">
        <v>533.09284557000012</v>
      </c>
      <c r="F31" s="80">
        <v>532.02948823999998</v>
      </c>
      <c r="G31" s="80">
        <v>558.44114726999999</v>
      </c>
      <c r="H31" s="80">
        <v>527.06479636000006</v>
      </c>
      <c r="I31" s="80">
        <v>511.87650068999994</v>
      </c>
      <c r="J31" s="80">
        <v>508.83257957999979</v>
      </c>
      <c r="K31" s="80">
        <v>497.16248513999994</v>
      </c>
      <c r="L31" s="80">
        <v>497.10577938</v>
      </c>
      <c r="M31" s="80">
        <v>497.48281195999999</v>
      </c>
      <c r="N31" s="61">
        <v>496.95906794000001</v>
      </c>
    </row>
    <row r="32" spans="1:14" x14ac:dyDescent="0.25">
      <c r="A32" s="18" t="s">
        <v>10</v>
      </c>
      <c r="B32" s="41">
        <v>9809.2394062400617</v>
      </c>
      <c r="C32" s="94">
        <v>10412.185602349951</v>
      </c>
      <c r="D32" s="94">
        <v>10615.616706949992</v>
      </c>
      <c r="E32" s="94">
        <v>11527.636174679954</v>
      </c>
      <c r="F32" s="94">
        <v>25993.005151150075</v>
      </c>
      <c r="G32" s="94">
        <v>14588.247438669967</v>
      </c>
      <c r="H32" s="94">
        <v>14160.509323110016</v>
      </c>
      <c r="I32" s="94">
        <v>10835.411592649962</v>
      </c>
      <c r="J32" s="94">
        <v>10458.826229459921</v>
      </c>
      <c r="K32" s="94">
        <v>10432.76152656006</v>
      </c>
      <c r="L32" s="94">
        <v>12539.812252769912</v>
      </c>
      <c r="M32" s="94">
        <f>M24-M26-M27-M28-M29-M30-M31</f>
        <v>11152.604422909999</v>
      </c>
      <c r="N32" s="64">
        <f>N24-N26-N27-N28-N29-N30-N31</f>
        <v>7521.6767906300001</v>
      </c>
    </row>
    <row r="33" spans="1:14" x14ac:dyDescent="0.25">
      <c r="A33" s="10"/>
      <c r="B33" s="42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65"/>
    </row>
    <row r="34" spans="1:14" x14ac:dyDescent="0.25">
      <c r="A34" s="22" t="s">
        <v>11</v>
      </c>
      <c r="B34" s="42">
        <v>592522.42585346964</v>
      </c>
      <c r="C34" s="86">
        <v>634277.27096394927</v>
      </c>
      <c r="D34" s="86">
        <v>658845.29576234997</v>
      </c>
      <c r="E34" s="86">
        <v>652084.89200632053</v>
      </c>
      <c r="F34" s="86">
        <v>662271.56795529975</v>
      </c>
      <c r="G34" s="86">
        <v>706373.15404179972</v>
      </c>
      <c r="H34" s="86">
        <v>699506.67103989935</v>
      </c>
      <c r="I34" s="86">
        <v>717917.6806602102</v>
      </c>
      <c r="J34" s="86">
        <v>730232.05903350993</v>
      </c>
      <c r="K34" s="86">
        <v>804691.34410640097</v>
      </c>
      <c r="L34" s="86">
        <v>834642.92613902071</v>
      </c>
      <c r="M34" s="86">
        <v>828298.78533949004</v>
      </c>
      <c r="N34" s="65">
        <v>794946.53431484103</v>
      </c>
    </row>
    <row r="35" spans="1:14" x14ac:dyDescent="0.25">
      <c r="A35" s="9" t="s">
        <v>1</v>
      </c>
      <c r="B35" s="39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63"/>
    </row>
    <row r="36" spans="1:14" x14ac:dyDescent="0.25">
      <c r="A36" s="12" t="s">
        <v>5</v>
      </c>
      <c r="B36" s="37">
        <v>46153.26324336003</v>
      </c>
      <c r="C36" s="82">
        <v>57466.804874460096</v>
      </c>
      <c r="D36" s="82">
        <v>60491.489361729946</v>
      </c>
      <c r="E36" s="82">
        <v>51602.685577089884</v>
      </c>
      <c r="F36" s="82">
        <v>51861.695917470097</v>
      </c>
      <c r="G36" s="82">
        <v>53047.551408549982</v>
      </c>
      <c r="H36" s="82">
        <v>61031.541735219922</v>
      </c>
      <c r="I36" s="82">
        <v>60061.673750830094</v>
      </c>
      <c r="J36" s="82">
        <v>58710.09477630016</v>
      </c>
      <c r="K36" s="82">
        <v>104367.05569556003</v>
      </c>
      <c r="L36" s="82">
        <v>107281.38891726994</v>
      </c>
      <c r="M36" s="82">
        <v>71823.892102179903</v>
      </c>
      <c r="N36" s="62">
        <v>59236.463557599898</v>
      </c>
    </row>
    <row r="37" spans="1:14" x14ac:dyDescent="0.25">
      <c r="A37" s="12" t="s">
        <v>6</v>
      </c>
      <c r="B37" s="39">
        <v>25899.389900060007</v>
      </c>
      <c r="C37" s="84">
        <v>26913.517513580009</v>
      </c>
      <c r="D37" s="84">
        <v>27341.953764759997</v>
      </c>
      <c r="E37" s="84">
        <v>22415.257703430019</v>
      </c>
      <c r="F37" s="84">
        <v>21908.300354249994</v>
      </c>
      <c r="G37" s="84">
        <v>19097.397245130014</v>
      </c>
      <c r="H37" s="84">
        <v>19361.375188640006</v>
      </c>
      <c r="I37" s="84">
        <v>17195.273670770013</v>
      </c>
      <c r="J37" s="84">
        <v>16803.539043930003</v>
      </c>
      <c r="K37" s="84">
        <v>17351.852113780031</v>
      </c>
      <c r="L37" s="84">
        <v>17470.901768920001</v>
      </c>
      <c r="M37" s="84">
        <v>16616.294743850001</v>
      </c>
      <c r="N37" s="63">
        <v>14465.140686610001</v>
      </c>
    </row>
    <row r="38" spans="1:14" x14ac:dyDescent="0.25">
      <c r="A38" s="17" t="s">
        <v>7</v>
      </c>
      <c r="B38" s="35">
        <v>13219.92600729</v>
      </c>
      <c r="C38" s="80">
        <v>13036.335973659996</v>
      </c>
      <c r="D38" s="80">
        <v>13014.771214120003</v>
      </c>
      <c r="E38" s="80">
        <v>12889.693579569996</v>
      </c>
      <c r="F38" s="80">
        <v>12773.122325759994</v>
      </c>
      <c r="G38" s="80">
        <v>12130.025289440002</v>
      </c>
      <c r="H38" s="80">
        <v>12402.124853990003</v>
      </c>
      <c r="I38" s="80">
        <v>8796.2483176600017</v>
      </c>
      <c r="J38" s="80">
        <v>10014.932049820001</v>
      </c>
      <c r="K38" s="80">
        <v>9744.5505351900028</v>
      </c>
      <c r="L38" s="80">
        <v>8190.8345073200007</v>
      </c>
      <c r="M38" s="80">
        <v>7083.8854441900003</v>
      </c>
      <c r="N38" s="61">
        <v>7179.3601725199997</v>
      </c>
    </row>
    <row r="39" spans="1:14" ht="28.5" x14ac:dyDescent="0.25">
      <c r="A39" s="17" t="s">
        <v>8</v>
      </c>
      <c r="B39" s="35">
        <v>26965.707650140015</v>
      </c>
      <c r="C39" s="80">
        <v>27435.110826420037</v>
      </c>
      <c r="D39" s="80">
        <v>26442.63285802001</v>
      </c>
      <c r="E39" s="80">
        <v>25312.578959030019</v>
      </c>
      <c r="F39" s="80">
        <v>24085.578467430012</v>
      </c>
      <c r="G39" s="80">
        <v>23988.881854170046</v>
      </c>
      <c r="H39" s="80">
        <v>24429.921043760012</v>
      </c>
      <c r="I39" s="80">
        <v>24727.238304220016</v>
      </c>
      <c r="J39" s="80">
        <v>25198.217754330009</v>
      </c>
      <c r="K39" s="80">
        <v>24592.297400270003</v>
      </c>
      <c r="L39" s="80">
        <v>24068.955854850006</v>
      </c>
      <c r="M39" s="80">
        <v>23844.935761069999</v>
      </c>
      <c r="N39" s="61">
        <v>24064.6521933</v>
      </c>
    </row>
    <row r="40" spans="1:14" x14ac:dyDescent="0.25">
      <c r="A40" s="17" t="s">
        <v>9</v>
      </c>
      <c r="B40" s="35">
        <v>304979.49074752978</v>
      </c>
      <c r="C40" s="80">
        <v>322260.15824171982</v>
      </c>
      <c r="D40" s="80">
        <v>287728.78068550996</v>
      </c>
      <c r="E40" s="80">
        <v>297362.32552815898</v>
      </c>
      <c r="F40" s="80">
        <v>302837.77618194016</v>
      </c>
      <c r="G40" s="80">
        <v>337959.01147081994</v>
      </c>
      <c r="H40" s="80">
        <v>339455.68669825018</v>
      </c>
      <c r="I40" s="80">
        <v>353028.31371764065</v>
      </c>
      <c r="J40" s="80">
        <v>376663.94459305902</v>
      </c>
      <c r="K40" s="80">
        <v>385228.94659310108</v>
      </c>
      <c r="L40" s="80">
        <v>402035.66148584971</v>
      </c>
      <c r="M40" s="80">
        <v>427166.62276550999</v>
      </c>
      <c r="N40" s="61">
        <v>424267.09850243002</v>
      </c>
    </row>
    <row r="41" spans="1:14" x14ac:dyDescent="0.25">
      <c r="A41" s="17" t="s">
        <v>21</v>
      </c>
      <c r="B41" s="35">
        <v>25326.716239060002</v>
      </c>
      <c r="C41" s="80">
        <v>29208.170818300019</v>
      </c>
      <c r="D41" s="80">
        <v>29946.947445109978</v>
      </c>
      <c r="E41" s="80">
        <v>25910.17148970002</v>
      </c>
      <c r="F41" s="80">
        <v>29398.425336849985</v>
      </c>
      <c r="G41" s="80">
        <v>34497.041488259987</v>
      </c>
      <c r="H41" s="80">
        <v>33748.745284430006</v>
      </c>
      <c r="I41" s="80">
        <v>34212.510389140014</v>
      </c>
      <c r="J41" s="80">
        <v>29992.91267237001</v>
      </c>
      <c r="K41" s="80">
        <v>30222.469565080013</v>
      </c>
      <c r="L41" s="80">
        <v>33831.902961399959</v>
      </c>
      <c r="M41" s="80">
        <v>34356.864027509997</v>
      </c>
      <c r="N41" s="61">
        <v>30627.257324229999</v>
      </c>
    </row>
    <row r="42" spans="1:14" x14ac:dyDescent="0.25">
      <c r="A42" s="23" t="s">
        <v>10</v>
      </c>
      <c r="B42" s="43">
        <v>149977.93206602978</v>
      </c>
      <c r="C42" s="95">
        <v>157957.17271580928</v>
      </c>
      <c r="D42" s="95">
        <v>213878.72043310004</v>
      </c>
      <c r="E42" s="95">
        <v>216592.17916934157</v>
      </c>
      <c r="F42" s="95">
        <v>219406.66937159951</v>
      </c>
      <c r="G42" s="95">
        <v>225653.24528542982</v>
      </c>
      <c r="H42" s="95">
        <v>209077.27623560923</v>
      </c>
      <c r="I42" s="95">
        <v>219896.42250994945</v>
      </c>
      <c r="J42" s="95">
        <v>212848.41814370078</v>
      </c>
      <c r="K42" s="95">
        <v>233184.17220341979</v>
      </c>
      <c r="L42" s="95">
        <v>241763.28064341107</v>
      </c>
      <c r="M42" s="95">
        <f>M34-M36-M37-M38-M39-M40-M41</f>
        <v>247406.29049518012</v>
      </c>
      <c r="N42" s="66">
        <f>N34-N36-N37-N38-N39-N40-N41</f>
        <v>235106.56187815109</v>
      </c>
    </row>
    <row r="43" spans="1:14" x14ac:dyDescent="0.25">
      <c r="A43" s="3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2025-02-25T05:13:03Z</dcterms:modified>
</cp:coreProperties>
</file>