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4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370" windowHeight="0" tabRatio="789" firstSheet="2" activeTab="37"/>
  </bookViews>
  <sheets>
    <sheet name="Content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148" r:id="rId7"/>
    <sheet name="7" sheetId="188" r:id="rId8"/>
    <sheet name="8" sheetId="195" r:id="rId9"/>
    <sheet name="9" sheetId="137" r:id="rId10"/>
    <sheet name="10" sheetId="140" r:id="rId11"/>
    <sheet name="11" sheetId="143" r:id="rId12"/>
    <sheet name="12" sheetId="162" r:id="rId13"/>
    <sheet name="13" sheetId="169" r:id="rId14"/>
    <sheet name="14" sheetId="150" r:id="rId15"/>
    <sheet name="15" sheetId="193" r:id="rId16"/>
    <sheet name="16" sheetId="216" r:id="rId17"/>
    <sheet name="17" sheetId="177" r:id="rId18"/>
    <sheet name="18" sheetId="258" r:id="rId19"/>
    <sheet name="19" sheetId="218" r:id="rId20"/>
    <sheet name="20" sheetId="217" r:id="rId21"/>
    <sheet name="21" sheetId="304" r:id="rId22"/>
    <sheet name="22" sheetId="305" r:id="rId23"/>
    <sheet name="23" sheetId="306" r:id="rId24"/>
    <sheet name="24" sheetId="307" r:id="rId25"/>
    <sheet name="25" sheetId="308" r:id="rId26"/>
    <sheet name="26" sheetId="309" r:id="rId27"/>
    <sheet name="27" sheetId="301" r:id="rId28"/>
    <sheet name="28" sheetId="300" r:id="rId29"/>
    <sheet name="29" sheetId="299" r:id="rId30"/>
    <sheet name="30" sheetId="302" r:id="rId31"/>
    <sheet name="31" sheetId="214" r:id="rId32"/>
    <sheet name="32" sheetId="303" r:id="rId33"/>
    <sheet name="33" sheetId="271" r:id="rId34"/>
    <sheet name="34" sheetId="254" r:id="rId35"/>
    <sheet name="35" sheetId="264" r:id="rId36"/>
    <sheet name="36" sheetId="157" r:id="rId37"/>
    <sheet name="37" sheetId="310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Toc19120761" localSheetId="0">Content!#REF!</definedName>
    <definedName name="h_555" localSheetId="18">#REF!</definedName>
    <definedName name="h_555" localSheetId="22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0">#REF!</definedName>
    <definedName name="h_555" localSheetId="32">#REF!</definedName>
    <definedName name="h_555" localSheetId="35">#REF!</definedName>
    <definedName name="h_555" localSheetId="37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6">'16'!#REF!</definedName>
    <definedName name="tau" localSheetId="19">'19'!#REF!</definedName>
    <definedName name="tau" localSheetId="20">'20'!#REF!</definedName>
    <definedName name="tau" localSheetId="9">'9'!$D$5</definedName>
    <definedName name="а1" localSheetId="18">#REF!</definedName>
    <definedName name="а1" localSheetId="22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2">#REF!</definedName>
    <definedName name="а1" localSheetId="33">#REF!</definedName>
    <definedName name="а1" localSheetId="35">#REF!</definedName>
    <definedName name="а1" localSheetId="37">#REF!</definedName>
    <definedName name="а1">#REF!</definedName>
    <definedName name="ә">#REF!</definedName>
    <definedName name="ии" localSheetId="18">#REF!</definedName>
    <definedName name="ии" localSheetId="22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0">#REF!</definedName>
    <definedName name="ии" localSheetId="32">#REF!</definedName>
    <definedName name="ии" localSheetId="33">#REF!</definedName>
    <definedName name="ии" localSheetId="35">#REF!</definedName>
    <definedName name="ии" localSheetId="37">#REF!</definedName>
    <definedName name="ии">#REF!</definedName>
    <definedName name="н99" localSheetId="18">#REF!</definedName>
    <definedName name="н99" localSheetId="22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0">#REF!</definedName>
    <definedName name="н99" localSheetId="32">#REF!</definedName>
    <definedName name="н99" localSheetId="33">#REF!</definedName>
    <definedName name="н99" localSheetId="35">#REF!</definedName>
    <definedName name="н99" localSheetId="37">#REF!</definedName>
    <definedName name="н99">#REF!</definedName>
    <definedName name="_xlnm.Print_Area" localSheetId="1">'1'!$A$1:$I$19</definedName>
    <definedName name="_xlnm.Print_Area" localSheetId="10">'10'!$A$1:$S$30</definedName>
    <definedName name="_xlnm.Print_Area" localSheetId="11">'11'!$A$1:$Q$29</definedName>
    <definedName name="_xlnm.Print_Area" localSheetId="12">'12'!$A$1:$R$29</definedName>
    <definedName name="_xlnm.Print_Area" localSheetId="13">'13'!$A$1:$T$654</definedName>
    <definedName name="_xlnm.Print_Area" localSheetId="14">'14'!$A$1:$V$30</definedName>
    <definedName name="_xlnm.Print_Area" localSheetId="15">'15'!$A$1:$T$30</definedName>
    <definedName name="_xlnm.Print_Area" localSheetId="16">'16'!$A$1:$Q$30</definedName>
    <definedName name="_xlnm.Print_Area" localSheetId="17">'17'!$A$1:$Q$30</definedName>
    <definedName name="_xlnm.Print_Area" localSheetId="18">'18'!$A$1:$Q$17</definedName>
    <definedName name="_xlnm.Print_Area" localSheetId="19">'19'!$A$1:$M$30</definedName>
    <definedName name="_xlnm.Print_Area" localSheetId="2">'2'!$A$1:$I$18</definedName>
    <definedName name="_xlnm.Print_Area" localSheetId="20">'20'!$A$1:$M$30</definedName>
    <definedName name="_xlnm.Print_Area" localSheetId="21">'21'!$A$1:$T$30</definedName>
    <definedName name="_xlnm.Print_Area" localSheetId="22">'22'!$A$1:$R$17</definedName>
    <definedName name="_xlnm.Print_Area" localSheetId="23">'23'!$A$1:$R$28</definedName>
    <definedName name="_xlnm.Print_Area" localSheetId="24">'24'!$A$1:$T$77</definedName>
    <definedName name="_xlnm.Print_Area" localSheetId="25">'25'!$A$1:$S$26</definedName>
    <definedName name="_xlnm.Print_Area" localSheetId="26">'26'!$A$1:$S$25</definedName>
    <definedName name="_xlnm.Print_Area" localSheetId="27">'27'!$A$1:$M$38</definedName>
    <definedName name="_xlnm.Print_Area" localSheetId="28">'28'!$A$1:$L$39</definedName>
    <definedName name="_xlnm.Print_Area" localSheetId="29">'29'!$A$1:$M$39</definedName>
    <definedName name="_xlnm.Print_Area" localSheetId="3">'3'!$A$1:$J$22</definedName>
    <definedName name="_xlnm.Print_Area" localSheetId="30">'30'!$A$1:$T$14</definedName>
    <definedName name="_xlnm.Print_Area" localSheetId="31">'31'!$A$1:$S$30</definedName>
    <definedName name="_xlnm.Print_Area" localSheetId="32">'32'!$A$1:$S$30</definedName>
    <definedName name="_xlnm.Print_Area" localSheetId="33">'33'!$A$1:$U$42</definedName>
    <definedName name="_xlnm.Print_Area" localSheetId="34">'34'!$A$1:$J$24</definedName>
    <definedName name="_xlnm.Print_Area" localSheetId="35">'35'!$A$1:$S$33</definedName>
    <definedName name="_xlnm.Print_Area" localSheetId="36">'36'!$A$1:$Q$11</definedName>
    <definedName name="_xlnm.Print_Area" localSheetId="37">'37'!$A$1:$P$10</definedName>
    <definedName name="_xlnm.Print_Area" localSheetId="4">'4'!$A$1:$I$20</definedName>
    <definedName name="_xlnm.Print_Area" localSheetId="5">'5'!$A$1:$I$20</definedName>
    <definedName name="_xlnm.Print_Area" localSheetId="6">'6'!$A$1:$M$28</definedName>
    <definedName name="_xlnm.Print_Area" localSheetId="7">'7'!$A$1:$R$16</definedName>
    <definedName name="_xlnm.Print_Area" localSheetId="8">'8'!$A$1:$S$574</definedName>
    <definedName name="_xlnm.Print_Area" localSheetId="9">'9'!$A$1:$T$84</definedName>
    <definedName name="_xlnm.Print_Area" localSheetId="0">Content!$A$1:$G$41</definedName>
    <definedName name="Р99" localSheetId="18">#REF!</definedName>
    <definedName name="Р99" localSheetId="22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0">#REF!</definedName>
    <definedName name="Р99" localSheetId="32">#REF!</definedName>
    <definedName name="Р99" localSheetId="33">#REF!</definedName>
    <definedName name="Р99" localSheetId="35">#REF!</definedName>
    <definedName name="Р99" localSheetId="37">#REF!</definedName>
    <definedName name="Р99">#REF!</definedName>
    <definedName name="цуцу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04" l="1"/>
  <c r="B1" i="305"/>
  <c r="B1" i="310" l="1"/>
  <c r="B1" i="309" l="1"/>
  <c r="B1" i="308"/>
  <c r="B1" i="307"/>
  <c r="B1" i="306"/>
  <c r="F77" i="307" l="1"/>
  <c r="D77" i="307"/>
  <c r="F76" i="307"/>
  <c r="D76" i="307"/>
  <c r="F75" i="307"/>
  <c r="D75" i="307"/>
  <c r="F74" i="307"/>
  <c r="D74" i="307"/>
  <c r="F73" i="307"/>
  <c r="D73" i="307"/>
  <c r="F72" i="307"/>
  <c r="D72" i="307"/>
  <c r="F71" i="307"/>
  <c r="D71" i="307"/>
  <c r="F70" i="307"/>
  <c r="D70" i="307"/>
  <c r="F69" i="307"/>
  <c r="D69" i="307"/>
  <c r="F68" i="307"/>
  <c r="D68" i="307"/>
  <c r="F67" i="307"/>
  <c r="D67" i="307"/>
  <c r="F66" i="307"/>
  <c r="D66" i="307"/>
  <c r="F65" i="307"/>
  <c r="D65" i="307"/>
  <c r="F64" i="307"/>
  <c r="D64" i="307"/>
  <c r="F63" i="307"/>
  <c r="D63" i="307"/>
  <c r="F62" i="307"/>
  <c r="D62" i="307"/>
  <c r="F61" i="307"/>
  <c r="D61" i="307"/>
  <c r="F60" i="307"/>
  <c r="D60" i="307"/>
  <c r="F59" i="307"/>
  <c r="D59" i="307"/>
  <c r="F58" i="307"/>
  <c r="D58" i="307"/>
  <c r="F57" i="307"/>
  <c r="D57" i="307"/>
  <c r="F56" i="307"/>
  <c r="D56" i="307"/>
  <c r="F55" i="307"/>
  <c r="D55" i="307"/>
  <c r="F54" i="307"/>
  <c r="D54" i="307"/>
  <c r="F53" i="307"/>
  <c r="D53" i="307"/>
  <c r="F52" i="307"/>
  <c r="D52" i="307"/>
  <c r="F51" i="307"/>
  <c r="D51" i="307"/>
  <c r="F50" i="307"/>
  <c r="D50" i="307"/>
  <c r="F49" i="307"/>
  <c r="D49" i="307"/>
  <c r="F48" i="307"/>
  <c r="D48" i="307"/>
  <c r="F47" i="307"/>
  <c r="D47" i="307"/>
  <c r="F46" i="307"/>
  <c r="D46" i="307"/>
  <c r="F45" i="307"/>
  <c r="D45" i="307"/>
  <c r="F44" i="307"/>
  <c r="D44" i="307"/>
  <c r="F43" i="307"/>
  <c r="D43" i="307"/>
  <c r="F42" i="307"/>
  <c r="D42" i="307"/>
  <c r="F41" i="307"/>
  <c r="D41" i="307"/>
  <c r="F40" i="307"/>
  <c r="D40" i="307"/>
  <c r="F39" i="307"/>
  <c r="D39" i="307"/>
  <c r="F38" i="307"/>
  <c r="D38" i="307"/>
  <c r="F37" i="307"/>
  <c r="D37" i="307"/>
  <c r="F36" i="307"/>
  <c r="D36" i="307"/>
  <c r="F35" i="307"/>
  <c r="D35" i="307"/>
  <c r="F34" i="307"/>
  <c r="D34" i="307"/>
  <c r="F33" i="307"/>
  <c r="D33" i="307"/>
  <c r="F32" i="307"/>
  <c r="D32" i="307"/>
  <c r="F31" i="307"/>
  <c r="D31" i="307"/>
  <c r="F30" i="307"/>
  <c r="D30" i="307"/>
  <c r="F29" i="307"/>
  <c r="D29" i="307"/>
  <c r="F28" i="307"/>
  <c r="D28" i="307"/>
  <c r="F27" i="307"/>
  <c r="D27" i="307"/>
  <c r="F26" i="307"/>
  <c r="D26" i="307"/>
  <c r="F25" i="307"/>
  <c r="D25" i="307"/>
  <c r="F24" i="307"/>
  <c r="D24" i="307"/>
  <c r="F23" i="307"/>
  <c r="D23" i="307"/>
  <c r="F22" i="307"/>
  <c r="D22" i="307"/>
  <c r="F21" i="307"/>
  <c r="D21" i="307"/>
  <c r="F20" i="307"/>
  <c r="D20" i="307"/>
  <c r="F19" i="307"/>
  <c r="D19" i="307"/>
  <c r="F18" i="307"/>
  <c r="D18" i="307"/>
  <c r="F17" i="307"/>
  <c r="D17" i="307"/>
  <c r="F16" i="307"/>
  <c r="D16" i="307"/>
  <c r="F15" i="307"/>
  <c r="D15" i="307"/>
  <c r="B1" i="303" l="1"/>
  <c r="B1" i="299" l="1"/>
  <c r="B1" i="157" l="1"/>
  <c r="B1" i="50" l="1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254" l="1"/>
  <c r="B1" i="169" l="1"/>
  <c r="B1" i="264" l="1"/>
  <c r="B1" i="271"/>
  <c r="B1" i="214"/>
  <c r="B1" i="258"/>
  <c r="B1" i="177"/>
  <c r="B1" i="143"/>
  <c r="B1" i="162"/>
  <c r="B1" i="140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7"/>
  <c r="B1" i="218"/>
  <c r="B1" i="216"/>
  <c r="B1" i="137"/>
  <c r="B1" i="150"/>
  <c r="B1" i="195"/>
  <c r="B1" i="193"/>
  <c r="B1" i="188"/>
  <c r="B1" i="148"/>
  <c r="B1" i="125"/>
  <c r="B1" i="176"/>
  <c r="B1" i="52"/>
  <c r="B1" i="51"/>
</calcChain>
</file>

<file path=xl/sharedStrings.xml><?xml version="1.0" encoding="utf-8"?>
<sst xmlns="http://schemas.openxmlformats.org/spreadsheetml/2006/main" count="505" uniqueCount="217">
  <si>
    <t>Содержание</t>
  </si>
  <si>
    <t xml:space="preserve"> US Energy Information Administration (EIA)</t>
  </si>
  <si>
    <t>TONIA</t>
  </si>
  <si>
    <t xml:space="preserve"> </t>
  </si>
  <si>
    <t>Spot curve</t>
  </si>
  <si>
    <t>Date</t>
  </si>
  <si>
    <t>Global Manufacturing PMI</t>
  </si>
  <si>
    <t>Global Services PMI</t>
  </si>
  <si>
    <t>Global Composite PMI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</si>
  <si>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</si>
  <si>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 FAO</t>
  </si>
  <si>
    <t>Content</t>
  </si>
  <si>
    <t>I. PROSPECTS OF THE DEVELOPMENT OF THE MACROECONOMIC SITUATION</t>
  </si>
  <si>
    <t>II. MONETARY POLICY</t>
  </si>
  <si>
    <t>III. MACROECONOMIC CONDITIONS</t>
  </si>
  <si>
    <t>NBK estimate</t>
  </si>
  <si>
    <t>NBK</t>
  </si>
  <si>
    <t>KASE</t>
  </si>
  <si>
    <t>National statistical offices</t>
  </si>
  <si>
    <t>NBK calculations</t>
  </si>
  <si>
    <t>BNS ASPR</t>
  </si>
  <si>
    <t>Ministry of Finance</t>
  </si>
  <si>
    <t>FusionLab</t>
  </si>
  <si>
    <t>NBK forecasts</t>
  </si>
  <si>
    <t>EIA, NBK forecasts</t>
  </si>
  <si>
    <t>Current account of the balance of payment</t>
  </si>
  <si>
    <t>Current account as % of GDP</t>
  </si>
  <si>
    <t>Brent price (right axis)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</si>
  <si>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</si>
  <si>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</si>
  <si>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</si>
  <si>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</si>
  <si>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</si>
  <si>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</si>
  <si>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</si>
  <si>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</si>
  <si>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Seasonally Adjusted Consumer Price Index and Core Inflation Estimates, %</t>
  </si>
  <si>
    <t>Median estimates of expected and perceived inflation, YoY, %</t>
  </si>
  <si>
    <t>The range of the core inflation  estimates</t>
  </si>
  <si>
    <t>Target corridor</t>
  </si>
  <si>
    <t>Median of core inflation estimates</t>
  </si>
  <si>
    <t>CPI, sa</t>
  </si>
  <si>
    <t>CPI, sa 3MA</t>
  </si>
  <si>
    <t>Perceived Inflation (for the past 12 months)</t>
  </si>
  <si>
    <t>Expected inflation (in the next 12 months)</t>
  </si>
  <si>
    <t>Actual Inflation</t>
  </si>
  <si>
    <t>*January 2022 estimates were not published due to survey results in January 2022 being influenced by the January events in the country, resulting in a smaller sample size and incompatibility with previous data</t>
  </si>
  <si>
    <t>Water supply</t>
  </si>
  <si>
    <t>Transportation services</t>
  </si>
  <si>
    <t>share of QPS</t>
  </si>
  <si>
    <t>shareof NF</t>
  </si>
  <si>
    <t>share of NBK</t>
  </si>
  <si>
    <t>share of UAPF</t>
  </si>
  <si>
    <t>Share of Major Participants in the Currency Sales , YoY, %</t>
  </si>
  <si>
    <t>Figure 27</t>
  </si>
  <si>
    <t>Figure 26</t>
  </si>
  <si>
    <t>Figure 28</t>
  </si>
  <si>
    <t>Figure 29</t>
  </si>
  <si>
    <t>Figure 30</t>
  </si>
  <si>
    <t>Figure 31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</si>
  <si>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</si>
  <si>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</si>
  <si>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</si>
  <si>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</si>
  <si>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</si>
  <si>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</si>
  <si>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</si>
  <si>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</si>
  <si>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</si>
  <si>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</si>
  <si>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</si>
  <si>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</si>
  <si>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</si>
  <si>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</si>
  <si>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</si>
  <si>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Interest rate Band and TONIA</t>
  </si>
  <si>
    <t>Base rate band</t>
  </si>
  <si>
    <t>Base rate</t>
  </si>
  <si>
    <t>Risk-Free Yield Curve, %</t>
  </si>
  <si>
    <t>Deposits of Residents at Depository Organizations, YoY, %</t>
  </si>
  <si>
    <t>In years</t>
  </si>
  <si>
    <t>Primary market</t>
  </si>
  <si>
    <t>Retail deposits in the domestic currency</t>
  </si>
  <si>
    <t>Corporate deposits in the domestic currency</t>
  </si>
  <si>
    <t>Retail FX deposits</t>
  </si>
  <si>
    <t>Corporate FX deposits</t>
  </si>
  <si>
    <t>Revaluation of retail deposits</t>
  </si>
  <si>
    <t>Revaluation of corporate deposits</t>
  </si>
  <si>
    <t>Revaluation of deposits</t>
  </si>
  <si>
    <t>Growth rate, YoY %</t>
  </si>
  <si>
    <t>Manufacturing</t>
  </si>
  <si>
    <t>Beverages</t>
  </si>
  <si>
    <t>Cars</t>
  </si>
  <si>
    <t>Agricultural production</t>
  </si>
  <si>
    <t>Plant production</t>
  </si>
  <si>
    <t>Animal production</t>
  </si>
  <si>
    <t>Machinery, equipment&amp;transport vehicles</t>
  </si>
  <si>
    <t>Import receipts of goods and products (total)</t>
  </si>
  <si>
    <t>Electricity supply</t>
  </si>
  <si>
    <t>Refined petroleum products (right axis)</t>
  </si>
  <si>
    <t xml:space="preserve">Producer Prices in the Manufacturing Industry, YoY, %            </t>
  </si>
  <si>
    <t>GDP Growth Rates, YoY, %</t>
  </si>
  <si>
    <t>Inflation, YoY, %</t>
  </si>
  <si>
    <t>month</t>
  </si>
  <si>
    <t>Germany</t>
  </si>
  <si>
    <t>US</t>
  </si>
  <si>
    <t>Japan</t>
  </si>
  <si>
    <t>Canada</t>
  </si>
  <si>
    <t>France</t>
  </si>
  <si>
    <t>Italy</t>
  </si>
  <si>
    <t>target</t>
  </si>
  <si>
    <t>Russia</t>
  </si>
  <si>
    <t>China</t>
  </si>
  <si>
    <t>Global Business Activity</t>
  </si>
  <si>
    <t xml:space="preserve">Government budget deficit, % of GDP                                       </t>
  </si>
  <si>
    <t>Deficit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</si>
  <si>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</si>
  <si>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</si>
  <si>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</si>
  <si>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</si>
  <si>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</si>
  <si>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</si>
  <si>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</si>
  <si>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</si>
  <si>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Scenarios for the price of Brent crude oil, USD per barrel</t>
  </si>
  <si>
    <t>Dynamics of Brent crude oil prices, $/barrel</t>
  </si>
  <si>
    <t>FAO Cereal Index, 2014-2016 = 100</t>
  </si>
  <si>
    <t>Quarter</t>
  </si>
  <si>
    <t>Figure 7</t>
  </si>
  <si>
    <t>Figure 37</t>
  </si>
  <si>
    <t>$/barrel</t>
  </si>
  <si>
    <t>FAO Cereals Index</t>
  </si>
  <si>
    <t>Average retail turnover in 2019</t>
  </si>
  <si>
    <t>Retail turnover, YoY</t>
  </si>
  <si>
    <t>Non-food products</t>
  </si>
  <si>
    <t>Retail turnover, YoY, %</t>
  </si>
  <si>
    <t>Investments in Residential Construction and Activity in the Real Estate Market</t>
  </si>
  <si>
    <t xml:space="preserve">Risk Map Based on the Expert Judgment  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</si>
  <si>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</si>
  <si>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</si>
  <si>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</si>
  <si>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</si>
  <si>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</si>
  <si>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</si>
  <si>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</si>
  <si>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</si>
  <si>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</si>
  <si>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</si>
  <si>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</si>
  <si>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</si>
  <si>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</si>
  <si>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32</t>
  </si>
  <si>
    <t>Figure 33</t>
  </si>
  <si>
    <t>Figure 34</t>
  </si>
  <si>
    <t>Figure 35</t>
  </si>
  <si>
    <t>Figure 36</t>
  </si>
  <si>
    <t>GDP, YoY, %</t>
  </si>
  <si>
    <t>Eurostat, National Bureau of Statistics of China, Rosstat, Consensus Ecs., Bank of Russia, NBK estimate</t>
  </si>
  <si>
    <t>Figure 13</t>
  </si>
  <si>
    <t>USD/KZT</t>
  </si>
  <si>
    <t>Agricultural producer prices, YoY, %</t>
  </si>
  <si>
    <t>Manufacturer prices for certain types of industrial products and services, YoY, %</t>
  </si>
  <si>
    <t>Construction materials</t>
  </si>
  <si>
    <t>Interest Rates on Deposits in National Currency, %</t>
  </si>
  <si>
    <t>Transaction Volume in the Primary Market of GS, Bln Tenge</t>
  </si>
  <si>
    <t>legal entities</t>
  </si>
  <si>
    <t>individuals</t>
  </si>
  <si>
    <t>business</t>
  </si>
  <si>
    <t>fact</t>
  </si>
  <si>
    <t>peak</t>
  </si>
  <si>
    <t>England</t>
  </si>
  <si>
    <t>Hungary</t>
  </si>
  <si>
    <t>Brazil</t>
  </si>
  <si>
    <t>Indonesia</t>
  </si>
  <si>
    <t>Peru</t>
  </si>
  <si>
    <t>Dynamics of total inflation by country in March 2024, YoY</t>
  </si>
  <si>
    <t>USD/KZT exchange rate (right axis)</t>
  </si>
  <si>
    <t>Inflation MoM</t>
  </si>
  <si>
    <t>Real wages</t>
  </si>
  <si>
    <t>Сonsumer loans issued in real terms</t>
  </si>
  <si>
    <t>I</t>
  </si>
  <si>
    <t>II</t>
  </si>
  <si>
    <t>III</t>
  </si>
  <si>
    <t>IV</t>
  </si>
  <si>
    <t>Business (rigth axis)</t>
  </si>
  <si>
    <t>Personal</t>
  </si>
  <si>
    <t>Transportation of passengers by air transport</t>
  </si>
  <si>
    <t>Transportation of passengers by railway transport</t>
  </si>
  <si>
    <t>Investments in fixed assets, total in economics</t>
  </si>
  <si>
    <t>Investments in fixed assets, mining industry</t>
  </si>
  <si>
    <t>Investments in non-resource sector, excluding investments from the government budget</t>
  </si>
  <si>
    <t>Investments into residential construction, y/y</t>
  </si>
  <si>
    <t>Home purchases/sales (right axis)</t>
  </si>
  <si>
    <t>Home purchases/sales, on average during 2019 (right axis)</t>
  </si>
  <si>
    <t>Источник</t>
  </si>
  <si>
    <t>Dynamics of wages and consumer lending, YoY, %</t>
  </si>
  <si>
    <t>Number of transported passengers, SA, thsd. people</t>
  </si>
  <si>
    <t>Investments in fixed assets, YoY, % , accumulated total</t>
  </si>
  <si>
    <t>Money Supply, YoY, %</t>
  </si>
  <si>
    <t>Import prices and nominal exchange rate of Tenge to US Dollar, YoY, %</t>
  </si>
  <si>
    <t>Dynamics of YoY inflation and contributions of its main components, % pp.</t>
  </si>
  <si>
    <t>Dynamics of MoM inflation and contributions of its main components, % pp.</t>
  </si>
  <si>
    <t>Import prices and nominal exchange rate of tenge to US dollar, %, YoY</t>
  </si>
  <si>
    <t>Agricultural producer prices, %, YoY</t>
  </si>
  <si>
    <t>Manufacturer prices for certain types of industrial products and services, %, YoY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</si>
  <si>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</si>
  <si>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</si>
  <si>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</si>
  <si>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</si>
  <si>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</si>
  <si>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Loans to the economy</t>
  </si>
  <si>
    <t>Exports of services (trips), SA, in mln. US Dollars</t>
  </si>
  <si>
    <t xml:space="preserve"> jan-apr</t>
  </si>
  <si>
    <t>Non-fulfillment of RB taxes</t>
  </si>
  <si>
    <t>1Q 2024</t>
  </si>
  <si>
    <t>Tax execution of the republican budget, billion tenge (+overfulfillment/-underfulfillment)</t>
  </si>
  <si>
    <t>Seasonally adjusted price growth for various CPI groups, m/m, annual,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</si>
</sst>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687">
    <xf numFmtId="0" fontId="0" fillId="0" borderId="0"/>
    <xf numFmtId="0" fontId="44" fillId="0" borderId="0" applyNumberForma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8" fillId="4" borderId="0" applyNumberFormat="0" applyBorder="0" applyAlignment="0" applyProtection="0"/>
    <xf numFmtId="0" fontId="52" fillId="0" borderId="0"/>
    <xf numFmtId="165" fontId="46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52" fillId="0" borderId="0"/>
    <xf numFmtId="170" fontId="56" fillId="0" borderId="0" applyFill="0" applyBorder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3" fontId="40" fillId="0" borderId="0" applyFont="0" applyFill="0" applyBorder="0" applyAlignment="0" applyProtection="0"/>
    <xf numFmtId="0" fontId="46" fillId="0" borderId="0"/>
    <xf numFmtId="0" fontId="57" fillId="0" borderId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7" fillId="0" borderId="0"/>
    <xf numFmtId="0" fontId="60" fillId="0" borderId="0"/>
    <xf numFmtId="173" fontId="52" fillId="0" borderId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0" fontId="61" fillId="10" borderId="14" applyNumberFormat="0" applyAlignment="0" applyProtection="0"/>
    <xf numFmtId="174" fontId="56" fillId="0" borderId="1" applyBorder="0">
      <protection hidden="1"/>
    </xf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2" fillId="23" borderId="15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3" fillId="23" borderId="14" applyNumberFormat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18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0" fillId="0" borderId="0"/>
    <xf numFmtId="0" fontId="40" fillId="0" borderId="0"/>
    <xf numFmtId="0" fontId="57" fillId="0" borderId="0"/>
    <xf numFmtId="0" fontId="57" fillId="0" borderId="0"/>
    <xf numFmtId="0" fontId="52" fillId="0" borderId="0"/>
    <xf numFmtId="0" fontId="52" fillId="0" borderId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73" fillId="0" borderId="22" applyNumberFormat="0" applyFill="0" applyAlignment="0" applyProtection="0"/>
    <xf numFmtId="0" fontId="60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2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8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0" fontId="75" fillId="7" borderId="0" applyNumberFormat="0" applyBorder="0" applyAlignment="0" applyProtection="0"/>
    <xf numFmtId="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57" fillId="0" borderId="0"/>
    <xf numFmtId="175" fontId="76" fillId="27" borderId="23" applyFont="0" applyFill="0" applyBorder="0">
      <protection hidden="1"/>
    </xf>
    <xf numFmtId="171" fontId="39" fillId="0" borderId="0" applyFont="0" applyFill="0" applyBorder="0" applyAlignment="0" applyProtection="0"/>
    <xf numFmtId="171" fontId="57" fillId="0" borderId="0" applyFont="0" applyFill="0" applyBorder="0" applyAlignment="0" applyProtection="0"/>
    <xf numFmtId="0" fontId="77" fillId="0" borderId="0"/>
    <xf numFmtId="0" fontId="78" fillId="0" borderId="0"/>
    <xf numFmtId="0" fontId="57" fillId="0" borderId="0"/>
    <xf numFmtId="0" fontId="46" fillId="0" borderId="0"/>
    <xf numFmtId="43" fontId="46" fillId="0" borderId="0" applyFont="0" applyFill="0" applyBorder="0" applyAlignment="0" applyProtection="0"/>
    <xf numFmtId="0" fontId="79" fillId="0" borderId="0"/>
    <xf numFmtId="0" fontId="80" fillId="0" borderId="0"/>
    <xf numFmtId="176" fontId="39" fillId="0" borderId="0" applyFont="0" applyFill="0" applyBorder="0" applyAlignment="0" applyProtection="0"/>
    <xf numFmtId="0" fontId="81" fillId="0" borderId="0"/>
    <xf numFmtId="41" fontId="46" fillId="0" borderId="0" applyFont="0" applyFill="0" applyBorder="0" applyAlignment="0" applyProtection="0"/>
    <xf numFmtId="174" fontId="56" fillId="0" borderId="1" applyBorder="0">
      <protection hidden="1"/>
    </xf>
    <xf numFmtId="0" fontId="56" fillId="0" borderId="0"/>
    <xf numFmtId="0" fontId="58" fillId="9" borderId="0" applyNumberFormat="0" applyBorder="0" applyAlignment="0" applyProtection="0"/>
    <xf numFmtId="43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0" fontId="56" fillId="0" borderId="0"/>
    <xf numFmtId="0" fontId="78" fillId="0" borderId="0"/>
    <xf numFmtId="0" fontId="52" fillId="0" borderId="0"/>
    <xf numFmtId="9" fontId="78" fillId="0" borderId="0" applyFont="0" applyFill="0" applyBorder="0" applyAlignment="0" applyProtection="0"/>
    <xf numFmtId="0" fontId="52" fillId="0" borderId="0"/>
    <xf numFmtId="171" fontId="78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6" fillId="0" borderId="0"/>
    <xf numFmtId="0" fontId="58" fillId="8" borderId="0" applyNumberFormat="0" applyBorder="0" applyAlignment="0" applyProtection="0"/>
    <xf numFmtId="0" fontId="60" fillId="0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8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6" borderId="0" applyNumberFormat="0" applyBorder="0" applyAlignment="0" applyProtection="0"/>
    <xf numFmtId="0" fontId="59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9" borderId="0" applyNumberFormat="0" applyBorder="0" applyAlignment="0" applyProtection="0"/>
    <xf numFmtId="0" fontId="58" fillId="7" borderId="0" applyNumberFormat="0" applyBorder="0" applyAlignment="0" applyProtection="0"/>
    <xf numFmtId="0" fontId="58" fillId="5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15" borderId="0" applyNumberFormat="0" applyBorder="0" applyAlignment="0" applyProtection="0"/>
    <xf numFmtId="0" fontId="58" fillId="11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6" borderId="0" applyNumberFormat="0" applyBorder="0" applyAlignment="0" applyProtection="0"/>
    <xf numFmtId="9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0" fontId="58" fillId="13" borderId="0" applyNumberFormat="0" applyBorder="0" applyAlignment="0" applyProtection="0"/>
    <xf numFmtId="172" fontId="57" fillId="0" borderId="0" applyFont="0" applyFill="0" applyBorder="0" applyAlignment="0" applyProtection="0"/>
    <xf numFmtId="0" fontId="52" fillId="0" borderId="0"/>
    <xf numFmtId="0" fontId="39" fillId="0" borderId="0"/>
    <xf numFmtId="0" fontId="57" fillId="0" borderId="0"/>
    <xf numFmtId="172" fontId="57" fillId="0" borderId="0" applyFont="0" applyFill="0" applyBorder="0" applyAlignment="0" applyProtection="0"/>
    <xf numFmtId="0" fontId="57" fillId="0" borderId="0"/>
    <xf numFmtId="0" fontId="39" fillId="0" borderId="0"/>
    <xf numFmtId="0" fontId="39" fillId="0" borderId="0"/>
    <xf numFmtId="171" fontId="39" fillId="0" borderId="0" applyFont="0" applyFill="0" applyBorder="0" applyAlignment="0" applyProtection="0"/>
    <xf numFmtId="0" fontId="57" fillId="0" borderId="0"/>
    <xf numFmtId="0" fontId="58" fillId="12" borderId="0" applyNumberFormat="0" applyBorder="0" applyAlignment="0" applyProtection="0"/>
    <xf numFmtId="0" fontId="80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80" fillId="0" borderId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80" fillId="0" borderId="0"/>
    <xf numFmtId="0" fontId="39" fillId="0" borderId="0"/>
    <xf numFmtId="172" fontId="57" fillId="0" borderId="0" applyFont="0" applyFill="0" applyBorder="0" applyAlignment="0" applyProtection="0"/>
    <xf numFmtId="0" fontId="80" fillId="0" borderId="0"/>
    <xf numFmtId="0" fontId="38" fillId="0" borderId="0"/>
    <xf numFmtId="9" fontId="38" fillId="0" borderId="0" applyFont="0" applyFill="0" applyBorder="0" applyAlignment="0" applyProtection="0"/>
    <xf numFmtId="0" fontId="82" fillId="0" borderId="0">
      <alignment horizontal="center"/>
    </xf>
    <xf numFmtId="0" fontId="82" fillId="0" borderId="0">
      <alignment horizontal="right"/>
    </xf>
    <xf numFmtId="176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1" fontId="46" fillId="0" borderId="0" applyFont="0" applyFill="0" applyBorder="0" applyAlignment="0" applyProtection="0"/>
    <xf numFmtId="0" fontId="34" fillId="0" borderId="0"/>
    <xf numFmtId="0" fontId="34" fillId="0" borderId="0"/>
    <xf numFmtId="0" fontId="86" fillId="0" borderId="0"/>
    <xf numFmtId="0" fontId="87" fillId="0" borderId="0">
      <alignment horizontal="center"/>
    </xf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78" fontId="88" fillId="0" borderId="1" applyFill="0" applyBorder="0">
      <protection hidden="1"/>
    </xf>
    <xf numFmtId="0" fontId="33" fillId="0" borderId="0"/>
    <xf numFmtId="0" fontId="46" fillId="0" borderId="0"/>
    <xf numFmtId="0" fontId="46" fillId="0" borderId="0"/>
    <xf numFmtId="0" fontId="52" fillId="0" borderId="0"/>
    <xf numFmtId="0" fontId="32" fillId="0" borderId="0"/>
    <xf numFmtId="9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3" fontId="2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3" fontId="2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7" fillId="0" borderId="0"/>
    <xf numFmtId="43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4" fillId="0" borderId="0" applyFont="0" applyFill="0" applyBorder="0" applyAlignment="0" applyProtection="0"/>
    <xf numFmtId="0" fontId="82" fillId="0" borderId="0">
      <alignment horizontal="center"/>
    </xf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3" borderId="0" applyNumberFormat="0" applyBorder="0" applyAlignment="0" applyProtection="0"/>
    <xf numFmtId="0" fontId="107" fillId="34" borderId="0" applyNumberFormat="0" applyBorder="0" applyAlignment="0" applyProtection="0"/>
    <xf numFmtId="0" fontId="108" fillId="35" borderId="29" applyNumberFormat="0" applyAlignment="0" applyProtection="0"/>
    <xf numFmtId="0" fontId="109" fillId="36" borderId="30" applyNumberFormat="0" applyAlignment="0" applyProtection="0"/>
    <xf numFmtId="0" fontId="110" fillId="36" borderId="29" applyNumberFormat="0" applyAlignment="0" applyProtection="0"/>
    <xf numFmtId="0" fontId="111" fillId="0" borderId="31" applyNumberFormat="0" applyFill="0" applyAlignment="0" applyProtection="0"/>
    <xf numFmtId="0" fontId="43" fillId="37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90" fillId="0" borderId="34" applyNumberFormat="0" applyFill="0" applyAlignment="0" applyProtection="0"/>
    <xf numFmtId="0" fontId="114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22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22" fillId="51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5" borderId="0" applyNumberFormat="0" applyBorder="0" applyAlignment="0" applyProtection="0"/>
    <xf numFmtId="0" fontId="114" fillId="56" borderId="0" applyNumberFormat="0" applyBorder="0" applyAlignment="0" applyProtection="0"/>
    <xf numFmtId="0" fontId="114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14" fillId="60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  <xf numFmtId="0" fontId="22" fillId="38" borderId="33" applyNumberFormat="0" applyFont="0" applyAlignment="0" applyProtection="0"/>
    <xf numFmtId="0" fontId="21" fillId="0" borderId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1" fillId="44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8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4" fontId="119" fillId="25" borderId="35" applyNumberFormat="0" applyProtection="0">
      <alignment vertical="center"/>
    </xf>
    <xf numFmtId="4" fontId="120" fillId="62" borderId="35" applyNumberFormat="0" applyProtection="0">
      <alignment vertical="center"/>
    </xf>
    <xf numFmtId="4" fontId="119" fillId="62" borderId="35" applyNumberFormat="0" applyProtection="0">
      <alignment horizontal="left" vertical="center" indent="1"/>
    </xf>
    <xf numFmtId="0" fontId="119" fillId="62" borderId="35" applyNumberFormat="0" applyProtection="0">
      <alignment horizontal="left" vertical="top" indent="1"/>
    </xf>
    <xf numFmtId="4" fontId="119" fillId="63" borderId="0" applyNumberFormat="0" applyProtection="0">
      <alignment horizontal="left" vertical="center" indent="1"/>
    </xf>
    <xf numFmtId="4" fontId="121" fillId="6" borderId="35" applyNumberFormat="0" applyProtection="0">
      <alignment horizontal="right" vertical="center"/>
    </xf>
    <xf numFmtId="4" fontId="121" fillId="12" borderId="35" applyNumberFormat="0" applyProtection="0">
      <alignment horizontal="right" vertical="center"/>
    </xf>
    <xf numFmtId="4" fontId="121" fillId="20" borderId="35" applyNumberFormat="0" applyProtection="0">
      <alignment horizontal="right" vertical="center"/>
    </xf>
    <xf numFmtId="4" fontId="121" fillId="14" borderId="35" applyNumberFormat="0" applyProtection="0">
      <alignment horizontal="right" vertical="center"/>
    </xf>
    <xf numFmtId="4" fontId="121" fillId="18" borderId="35" applyNumberFormat="0" applyProtection="0">
      <alignment horizontal="right" vertical="center"/>
    </xf>
    <xf numFmtId="4" fontId="121" fillId="22" borderId="35" applyNumberFormat="0" applyProtection="0">
      <alignment horizontal="right" vertical="center"/>
    </xf>
    <xf numFmtId="4" fontId="121" fillId="21" borderId="35" applyNumberFormat="0" applyProtection="0">
      <alignment horizontal="right" vertical="center"/>
    </xf>
    <xf numFmtId="4" fontId="121" fillId="64" borderId="35" applyNumberFormat="0" applyProtection="0">
      <alignment horizontal="right" vertical="center"/>
    </xf>
    <xf numFmtId="4" fontId="121" fillId="13" borderId="35" applyNumberFormat="0" applyProtection="0">
      <alignment horizontal="right" vertical="center"/>
    </xf>
    <xf numFmtId="4" fontId="119" fillId="65" borderId="36" applyNumberFormat="0" applyProtection="0">
      <alignment horizontal="left" vertical="center" indent="1"/>
    </xf>
    <xf numFmtId="4" fontId="121" fillId="66" borderId="0" applyNumberFormat="0" applyProtection="0">
      <alignment horizontal="left" vertical="center" indent="1"/>
    </xf>
    <xf numFmtId="4" fontId="122" fillId="67" borderId="0" applyNumberFormat="0" applyProtection="0">
      <alignment horizontal="left" vertical="center" indent="1"/>
    </xf>
    <xf numFmtId="4" fontId="121" fillId="68" borderId="35" applyNumberFormat="0" applyProtection="0">
      <alignment horizontal="right" vertical="center"/>
    </xf>
    <xf numFmtId="4" fontId="123" fillId="66" borderId="0" applyNumberFormat="0" applyProtection="0">
      <alignment horizontal="left" vertical="center" indent="1"/>
    </xf>
    <xf numFmtId="4" fontId="123" fillId="63" borderId="0" applyNumberFormat="0" applyProtection="0">
      <alignment horizontal="left" vertical="center" indent="1"/>
    </xf>
    <xf numFmtId="0" fontId="52" fillId="67" borderId="35" applyNumberFormat="0" applyProtection="0">
      <alignment horizontal="left" vertical="center" indent="1"/>
    </xf>
    <xf numFmtId="0" fontId="52" fillId="67" borderId="35" applyNumberFormat="0" applyProtection="0">
      <alignment horizontal="left" vertical="top" indent="1"/>
    </xf>
    <xf numFmtId="0" fontId="52" fillId="63" borderId="35" applyNumberFormat="0" applyProtection="0">
      <alignment horizontal="left" vertical="center" indent="1"/>
    </xf>
    <xf numFmtId="0" fontId="52" fillId="63" borderId="35" applyNumberFormat="0" applyProtection="0">
      <alignment horizontal="left" vertical="top" indent="1"/>
    </xf>
    <xf numFmtId="0" fontId="52" fillId="69" borderId="35" applyNumberFormat="0" applyProtection="0">
      <alignment horizontal="left" vertical="center" indent="1"/>
    </xf>
    <xf numFmtId="0" fontId="52" fillId="69" borderId="35" applyNumberFormat="0" applyProtection="0">
      <alignment horizontal="left" vertical="top" indent="1"/>
    </xf>
    <xf numFmtId="0" fontId="52" fillId="70" borderId="35" applyNumberFormat="0" applyProtection="0">
      <alignment horizontal="left" vertical="center" indent="1"/>
    </xf>
    <xf numFmtId="0" fontId="52" fillId="70" borderId="35" applyNumberFormat="0" applyProtection="0">
      <alignment horizontal="left" vertical="top" indent="1"/>
    </xf>
    <xf numFmtId="4" fontId="121" fillId="71" borderId="35" applyNumberFormat="0" applyProtection="0">
      <alignment vertical="center"/>
    </xf>
    <xf numFmtId="4" fontId="124" fillId="71" borderId="35" applyNumberFormat="0" applyProtection="0">
      <alignment vertical="center"/>
    </xf>
    <xf numFmtId="4" fontId="121" fillId="71" borderId="35" applyNumberFormat="0" applyProtection="0">
      <alignment horizontal="left" vertical="center" indent="1"/>
    </xf>
    <xf numFmtId="0" fontId="121" fillId="71" borderId="35" applyNumberFormat="0" applyProtection="0">
      <alignment horizontal="left" vertical="top" indent="1"/>
    </xf>
    <xf numFmtId="4" fontId="121" fillId="66" borderId="35" applyNumberFormat="0" applyProtection="0">
      <alignment horizontal="right" vertical="center"/>
    </xf>
    <xf numFmtId="4" fontId="124" fillId="66" borderId="35" applyNumberFormat="0" applyProtection="0">
      <alignment horizontal="right" vertical="center"/>
    </xf>
    <xf numFmtId="4" fontId="121" fillId="68" borderId="35" applyNumberFormat="0" applyProtection="0">
      <alignment horizontal="left" vertical="center" indent="1"/>
    </xf>
    <xf numFmtId="0" fontId="121" fillId="63" borderId="35" applyNumberFormat="0" applyProtection="0">
      <alignment horizontal="left" vertical="top" indent="1"/>
    </xf>
    <xf numFmtId="4" fontId="125" fillId="72" borderId="0" applyNumberFormat="0" applyProtection="0">
      <alignment horizontal="left" vertical="center" indent="1"/>
    </xf>
    <xf numFmtId="4" fontId="126" fillId="66" borderId="35" applyNumberFormat="0" applyProtection="0">
      <alignment horizontal="right" vertical="center"/>
    </xf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1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1" fillId="25" borderId="14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62" fillId="61" borderId="15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176" fontId="57" fillId="0" borderId="0" applyFont="0" applyFill="0" applyBorder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7" fillId="0" borderId="40" applyNumberFormat="0" applyFill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68" fillId="24" borderId="2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118" fillId="0" borderId="0"/>
    <xf numFmtId="0" fontId="79" fillId="0" borderId="0"/>
    <xf numFmtId="0" fontId="21" fillId="0" borderId="0"/>
    <xf numFmtId="0" fontId="52" fillId="0" borderId="0"/>
    <xf numFmtId="0" fontId="57" fillId="0" borderId="0"/>
    <xf numFmtId="0" fontId="5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8" fillId="0" borderId="0"/>
    <xf numFmtId="0" fontId="57" fillId="0" borderId="0"/>
    <xf numFmtId="0" fontId="57" fillId="0" borderId="0"/>
    <xf numFmtId="0" fontId="57" fillId="0" borderId="0"/>
    <xf numFmtId="0" fontId="21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8" fillId="0" borderId="0"/>
    <xf numFmtId="0" fontId="128" fillId="0" borderId="0"/>
    <xf numFmtId="0" fontId="57" fillId="0" borderId="0"/>
    <xf numFmtId="0" fontId="11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18" fillId="26" borderId="21" applyNumberFormat="0" applyFont="0" applyAlignment="0" applyProtection="0"/>
    <xf numFmtId="0" fontId="118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128" fillId="26" borderId="21" applyNumberFormat="0" applyFont="0" applyAlignment="0" applyProtection="0"/>
    <xf numFmtId="0" fontId="118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57" fillId="26" borderId="21" applyNumberFormat="0" applyFont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9" fontId="77" fillId="0" borderId="0" applyFont="0" applyFill="0" applyBorder="0" applyAlignment="0" applyProtection="0"/>
    <xf numFmtId="179" fontId="77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75" fillId="9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46" fillId="0" borderId="0"/>
    <xf numFmtId="0" fontId="13" fillId="0" borderId="0"/>
    <xf numFmtId="0" fontId="77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46" fillId="0" borderId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44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9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43" fontId="46" fillId="0" borderId="0" applyFont="0" applyFill="0" applyBorder="0" applyAlignment="0" applyProtection="0"/>
    <xf numFmtId="0" fontId="7" fillId="0" borderId="0"/>
    <xf numFmtId="164" fontId="4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45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9" borderId="0" applyNumberFormat="0" applyBorder="0" applyAlignment="0" applyProtection="0"/>
    <xf numFmtId="0" fontId="6" fillId="58" borderId="0" applyNumberFormat="0" applyBorder="0" applyAlignment="0" applyProtection="0"/>
    <xf numFmtId="0" fontId="6" fillId="30" borderId="0" applyNumberFormat="0" applyBorder="0" applyAlignment="0" applyProtection="0"/>
    <xf numFmtId="0" fontId="6" fillId="4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0" borderId="0"/>
    <xf numFmtId="0" fontId="6" fillId="0" borderId="0"/>
    <xf numFmtId="0" fontId="6" fillId="30" borderId="0" applyNumberFormat="0" applyBorder="0" applyAlignment="0" applyProtection="0"/>
    <xf numFmtId="0" fontId="6" fillId="40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48" borderId="0" applyNumberFormat="0" applyBorder="0" applyAlignment="0" applyProtection="0"/>
    <xf numFmtId="176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43" fontId="6" fillId="0" borderId="0" applyFont="0" applyFill="0" applyBorder="0" applyAlignment="0" applyProtection="0"/>
    <xf numFmtId="0" fontId="6" fillId="40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54" borderId="0" applyNumberFormat="0" applyBorder="0" applyAlignment="0" applyProtection="0"/>
    <xf numFmtId="0" fontId="6" fillId="45" borderId="0" applyNumberFormat="0" applyBorder="0" applyAlignment="0" applyProtection="0"/>
    <xf numFmtId="0" fontId="6" fillId="54" borderId="0" applyNumberFormat="0" applyBorder="0" applyAlignment="0" applyProtection="0"/>
    <xf numFmtId="43" fontId="6" fillId="0" borderId="0" applyFont="0" applyFill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0" fontId="6" fillId="30" borderId="0" applyNumberFormat="0" applyBorder="0" applyAlignment="0" applyProtection="0"/>
    <xf numFmtId="0" fontId="6" fillId="58" borderId="0" applyNumberFormat="0" applyBorder="0" applyAlignment="0" applyProtection="0"/>
    <xf numFmtId="0" fontId="6" fillId="51" borderId="0" applyNumberFormat="0" applyBorder="0" applyAlignment="0" applyProtection="0"/>
    <xf numFmtId="0" fontId="6" fillId="30" borderId="0" applyNumberFormat="0" applyBorder="0" applyAlignment="0" applyProtection="0"/>
    <xf numFmtId="0" fontId="6" fillId="51" borderId="0" applyNumberFormat="0" applyBorder="0" applyAlignment="0" applyProtection="0"/>
    <xf numFmtId="0" fontId="6" fillId="45" borderId="0" applyNumberFormat="0" applyBorder="0" applyAlignment="0" applyProtection="0"/>
    <xf numFmtId="0" fontId="6" fillId="40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1" borderId="0" applyNumberFormat="0" applyBorder="0" applyAlignment="0" applyProtection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48" borderId="0" applyNumberFormat="0" applyBorder="0" applyAlignment="0" applyProtection="0"/>
    <xf numFmtId="0" fontId="6" fillId="40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44" borderId="0" applyNumberFormat="0" applyBorder="0" applyAlignment="0" applyProtection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4" borderId="0" applyNumberFormat="0" applyBorder="0" applyAlignment="0" applyProtection="0"/>
    <xf numFmtId="0" fontId="6" fillId="51" borderId="0" applyNumberFormat="0" applyBorder="0" applyAlignment="0" applyProtection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40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0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1" borderId="0" applyNumberFormat="0" applyBorder="0" applyAlignment="0" applyProtection="0"/>
    <xf numFmtId="0" fontId="6" fillId="30" borderId="0" applyNumberFormat="0" applyBorder="0" applyAlignment="0" applyProtection="0"/>
    <xf numFmtId="0" fontId="6" fillId="5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44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51" borderId="0" applyNumberFormat="0" applyBorder="0" applyAlignment="0" applyProtection="0"/>
    <xf numFmtId="0" fontId="6" fillId="44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38" borderId="33" applyNumberFormat="0" applyFont="0" applyAlignment="0" applyProtection="0"/>
    <xf numFmtId="0" fontId="6" fillId="0" borderId="0"/>
    <xf numFmtId="0" fontId="6" fillId="44" borderId="0" applyNumberFormat="0" applyBorder="0" applyAlignment="0" applyProtection="0"/>
    <xf numFmtId="0" fontId="6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54" borderId="0" applyNumberFormat="0" applyBorder="0" applyAlignment="0" applyProtection="0"/>
    <xf numFmtId="0" fontId="6" fillId="45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54" borderId="0" applyNumberFormat="0" applyBorder="0" applyAlignment="0" applyProtection="0"/>
    <xf numFmtId="0" fontId="6" fillId="51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4" borderId="0" applyNumberFormat="0" applyBorder="0" applyAlignment="0" applyProtection="0"/>
    <xf numFmtId="0" fontId="6" fillId="54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40" borderId="0" applyNumberFormat="0" applyBorder="0" applyAlignment="0" applyProtection="0"/>
    <xf numFmtId="0" fontId="6" fillId="55" borderId="0" applyNumberFormat="0" applyBorder="0" applyAlignment="0" applyProtection="0"/>
    <xf numFmtId="0" fontId="6" fillId="51" borderId="0" applyNumberFormat="0" applyBorder="0" applyAlignment="0" applyProtection="0"/>
    <xf numFmtId="0" fontId="6" fillId="45" borderId="0" applyNumberFormat="0" applyBorder="0" applyAlignment="0" applyProtection="0"/>
    <xf numFmtId="0" fontId="6" fillId="55" borderId="0" applyNumberFormat="0" applyBorder="0" applyAlignment="0" applyProtection="0"/>
    <xf numFmtId="0" fontId="6" fillId="4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55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44" borderId="0" applyNumberFormat="0" applyBorder="0" applyAlignment="0" applyProtection="0"/>
    <xf numFmtId="0" fontId="6" fillId="5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54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59" borderId="0" applyNumberFormat="0" applyBorder="0" applyAlignment="0" applyProtection="0"/>
    <xf numFmtId="0" fontId="6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51" borderId="0" applyNumberFormat="0" applyBorder="0" applyAlignment="0" applyProtection="0"/>
    <xf numFmtId="0" fontId="6" fillId="44" borderId="0" applyNumberFormat="0" applyBorder="0" applyAlignment="0" applyProtection="0"/>
    <xf numFmtId="0" fontId="6" fillId="41" borderId="0" applyNumberFormat="0" applyBorder="0" applyAlignment="0" applyProtection="0"/>
    <xf numFmtId="0" fontId="6" fillId="55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29" borderId="0" applyNumberFormat="0" applyBorder="0" applyAlignment="0" applyProtection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41" borderId="0" applyNumberFormat="0" applyBorder="0" applyAlignment="0" applyProtection="0"/>
    <xf numFmtId="0" fontId="6" fillId="48" borderId="0" applyNumberFormat="0" applyBorder="0" applyAlignment="0" applyProtection="0"/>
    <xf numFmtId="0" fontId="6" fillId="44" borderId="0" applyNumberFormat="0" applyBorder="0" applyAlignment="0" applyProtection="0"/>
    <xf numFmtId="0" fontId="6" fillId="40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1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0" borderId="0" applyNumberFormat="0" applyBorder="0" applyAlignment="0" applyProtection="0"/>
    <xf numFmtId="0" fontId="6" fillId="59" borderId="0" applyNumberFormat="0" applyBorder="0" applyAlignment="0" applyProtection="0"/>
    <xf numFmtId="0" fontId="6" fillId="29" borderId="0" applyNumberFormat="0" applyBorder="0" applyAlignment="0" applyProtection="0"/>
    <xf numFmtId="0" fontId="6" fillId="48" borderId="0" applyNumberFormat="0" applyBorder="0" applyAlignment="0" applyProtection="0"/>
    <xf numFmtId="0" fontId="6" fillId="44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29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48" borderId="0" applyNumberFormat="0" applyBorder="0" applyAlignment="0" applyProtection="0"/>
    <xf numFmtId="164" fontId="5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55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43" fontId="4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6" fillId="0" borderId="0" applyFont="0" applyFill="0" applyBorder="0" applyAlignment="0" applyProtection="0"/>
    <xf numFmtId="176" fontId="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38" borderId="33" applyNumberFormat="0" applyFont="0" applyAlignment="0" applyProtection="0"/>
    <xf numFmtId="0" fontId="6" fillId="0" borderId="0"/>
    <xf numFmtId="0" fontId="6" fillId="44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43" fontId="4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54" borderId="0" applyNumberFormat="0" applyBorder="0" applyAlignment="0" applyProtection="0"/>
    <xf numFmtId="0" fontId="6" fillId="59" borderId="0" applyNumberFormat="0" applyBorder="0" applyAlignment="0" applyProtection="0"/>
    <xf numFmtId="0" fontId="6" fillId="45" borderId="0" applyNumberFormat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41" borderId="0" applyNumberFormat="0" applyBorder="0" applyAlignment="0" applyProtection="0"/>
    <xf numFmtId="0" fontId="6" fillId="55" borderId="0" applyNumberFormat="0" applyBorder="0" applyAlignment="0" applyProtection="0"/>
    <xf numFmtId="0" fontId="6" fillId="30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58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1" borderId="0" applyNumberFormat="0" applyBorder="0" applyAlignment="0" applyProtection="0"/>
    <xf numFmtId="0" fontId="6" fillId="51" borderId="0" applyNumberFormat="0" applyBorder="0" applyAlignment="0" applyProtection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4" borderId="0" applyNumberFormat="0" applyBorder="0" applyAlignment="0" applyProtection="0"/>
    <xf numFmtId="0" fontId="6" fillId="5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4" fillId="30" borderId="0" applyNumberFormat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1" fillId="0" borderId="0"/>
  </cellStyleXfs>
  <cellXfs count="416">
    <xf numFmtId="0" fontId="0" fillId="0" borderId="0" xfId="0"/>
    <xf numFmtId="0" fontId="42" fillId="0" borderId="0" xfId="0" applyFont="1"/>
    <xf numFmtId="0" fontId="50" fillId="0" borderId="0" xfId="0" applyFont="1"/>
    <xf numFmtId="0" fontId="51" fillId="0" borderId="0" xfId="0" applyFont="1"/>
    <xf numFmtId="0" fontId="51" fillId="0" borderId="6" xfId="0" applyFont="1" applyBorder="1"/>
    <xf numFmtId="0" fontId="53" fillId="0" borderId="0" xfId="0" applyFont="1" applyAlignment="1">
      <alignment horizontal="left" vertical="top"/>
    </xf>
    <xf numFmtId="166" fontId="0" fillId="0" borderId="0" xfId="0" applyNumberFormat="1"/>
    <xf numFmtId="0" fontId="55" fillId="0" borderId="0" xfId="0" applyFont="1"/>
    <xf numFmtId="167" fontId="52" fillId="0" borderId="0" xfId="4" applyNumberFormat="1" applyFont="1"/>
    <xf numFmtId="10" fontId="52" fillId="0" borderId="0" xfId="4" applyNumberFormat="1" applyFont="1"/>
    <xf numFmtId="177" fontId="0" fillId="0" borderId="0" xfId="0" applyNumberFormat="1"/>
    <xf numFmtId="167" fontId="52" fillId="0" borderId="0" xfId="4" applyNumberFormat="1" applyFont="1" applyFill="1"/>
    <xf numFmtId="10" fontId="52" fillId="0" borderId="0" xfId="4" applyNumberFormat="1" applyFont="1" applyFill="1"/>
    <xf numFmtId="0" fontId="45" fillId="3" borderId="0" xfId="0" applyFont="1" applyFill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91" fillId="0" borderId="0" xfId="0" applyFont="1"/>
    <xf numFmtId="0" fontId="47" fillId="0" borderId="0" xfId="0" applyFont="1"/>
    <xf numFmtId="0" fontId="92" fillId="0" borderId="0" xfId="0" applyFont="1"/>
    <xf numFmtId="43" fontId="0" fillId="0" borderId="0" xfId="3" applyFont="1"/>
    <xf numFmtId="0" fontId="93" fillId="0" borderId="0" xfId="0" applyFont="1"/>
    <xf numFmtId="167" fontId="94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1" fillId="0" borderId="1" xfId="0" applyFont="1" applyBorder="1"/>
    <xf numFmtId="0" fontId="101" fillId="0" borderId="3" xfId="0" applyFont="1" applyBorder="1" applyAlignment="1">
      <alignment horizontal="center" vertical="center" wrapText="1"/>
    </xf>
    <xf numFmtId="166" fontId="101" fillId="0" borderId="1" xfId="0" applyNumberFormat="1" applyFont="1" applyBorder="1"/>
    <xf numFmtId="43" fontId="96" fillId="0" borderId="1" xfId="3" applyFont="1" applyFill="1" applyBorder="1"/>
    <xf numFmtId="4" fontId="101" fillId="0" borderId="1" xfId="0" applyNumberFormat="1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43" fontId="96" fillId="0" borderId="1" xfId="3" applyFont="1" applyBorder="1" applyProtection="1">
      <protection locked="0"/>
    </xf>
    <xf numFmtId="14" fontId="96" fillId="0" borderId="1" xfId="941" applyNumberFormat="1" applyFont="1" applyBorder="1">
      <alignment horizontal="center"/>
    </xf>
    <xf numFmtId="166" fontId="101" fillId="0" borderId="1" xfId="0" applyNumberFormat="1" applyFont="1" applyBorder="1" applyAlignment="1">
      <alignment horizontal="right"/>
    </xf>
    <xf numFmtId="0" fontId="117" fillId="0" borderId="1" xfId="0" applyFont="1" applyBorder="1" applyAlignment="1">
      <alignment horizontal="center" vertical="center"/>
    </xf>
    <xf numFmtId="0" fontId="117" fillId="0" borderId="2" xfId="0" applyFont="1" applyBorder="1" applyAlignment="1">
      <alignment horizontal="center" vertical="center"/>
    </xf>
    <xf numFmtId="0" fontId="116" fillId="0" borderId="2" xfId="0" applyFont="1" applyBorder="1" applyAlignment="1">
      <alignment vertical="center"/>
    </xf>
    <xf numFmtId="1" fontId="96" fillId="0" borderId="1" xfId="0" applyNumberFormat="1" applyFont="1" applyBorder="1" applyAlignment="1">
      <alignment horizontal="center"/>
    </xf>
    <xf numFmtId="0" fontId="49" fillId="0" borderId="1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 wrapText="1"/>
    </xf>
    <xf numFmtId="1" fontId="96" fillId="0" borderId="1" xfId="237" applyNumberFormat="1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169" fontId="53" fillId="0" borderId="1" xfId="3" applyNumberFormat="1" applyFont="1" applyBorder="1"/>
    <xf numFmtId="0" fontId="96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8" fontId="95" fillId="0" borderId="1" xfId="7" applyNumberFormat="1" applyFont="1" applyBorder="1"/>
    <xf numFmtId="168" fontId="95" fillId="0" borderId="1" xfId="7" applyNumberFormat="1" applyFont="1" applyFill="1" applyBorder="1"/>
    <xf numFmtId="0" fontId="96" fillId="0" borderId="1" xfId="0" applyFont="1" applyBorder="1" applyAlignment="1">
      <alignment horizontal="center" vertical="center" wrapText="1"/>
    </xf>
    <xf numFmtId="0" fontId="136" fillId="0" borderId="0" xfId="0" applyFont="1"/>
    <xf numFmtId="1" fontId="96" fillId="0" borderId="1" xfId="0" applyNumberFormat="1" applyFont="1" applyBorder="1" applyAlignment="1">
      <alignment horizontal="center" vertical="center"/>
    </xf>
    <xf numFmtId="43" fontId="96" fillId="0" borderId="1" xfId="6" applyNumberFormat="1" applyFont="1" applyBorder="1" applyAlignment="1">
      <alignment horizontal="right" vertical="center"/>
    </xf>
    <xf numFmtId="43" fontId="96" fillId="0" borderId="1" xfId="3" applyFont="1" applyFill="1" applyBorder="1" applyAlignment="1">
      <alignment horizontal="center" vertical="center"/>
    </xf>
    <xf numFmtId="43" fontId="96" fillId="0" borderId="1" xfId="6" applyNumberFormat="1" applyFont="1" applyBorder="1" applyAlignment="1">
      <alignment horizontal="center" vertical="center"/>
    </xf>
    <xf numFmtId="0" fontId="100" fillId="3" borderId="13" xfId="0" applyFont="1" applyFill="1" applyBorder="1" applyAlignment="1">
      <alignment vertical="center"/>
    </xf>
    <xf numFmtId="0" fontId="101" fillId="0" borderId="7" xfId="0" applyFont="1" applyBorder="1"/>
    <xf numFmtId="0" fontId="0" fillId="75" borderId="0" xfId="0" applyFill="1"/>
    <xf numFmtId="0" fontId="138" fillId="0" borderId="0" xfId="0" applyFont="1" applyAlignment="1">
      <alignment vertical="center" wrapText="1"/>
    </xf>
    <xf numFmtId="0" fontId="101" fillId="0" borderId="3" xfId="0" applyFont="1" applyBorder="1" applyAlignment="1">
      <alignment horizontal="center"/>
    </xf>
    <xf numFmtId="0" fontId="101" fillId="0" borderId="1" xfId="2137" applyFont="1" applyBorder="1" applyAlignment="1">
      <alignment horizontal="center" vertical="top" wrapText="1"/>
    </xf>
    <xf numFmtId="0" fontId="101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100" fillId="31" borderId="0" xfId="0" applyFont="1" applyFill="1" applyAlignment="1">
      <alignment vertical="center"/>
    </xf>
    <xf numFmtId="1" fontId="96" fillId="0" borderId="2" xfId="0" applyNumberFormat="1" applyFont="1" applyBorder="1" applyAlignment="1">
      <alignment horizontal="center" vertical="center"/>
    </xf>
    <xf numFmtId="0" fontId="101" fillId="0" borderId="1" xfId="2148" applyFont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3" fillId="0" borderId="0" xfId="0" applyNumberFormat="1" applyFont="1"/>
    <xf numFmtId="0" fontId="100" fillId="3" borderId="0" xfId="0" applyFont="1" applyFill="1" applyAlignment="1">
      <alignment vertical="center"/>
    </xf>
    <xf numFmtId="0" fontId="0" fillId="77" borderId="1" xfId="0" applyFill="1" applyBorder="1" applyAlignment="1">
      <alignment horizontal="center" vertical="center"/>
    </xf>
    <xf numFmtId="0" fontId="0" fillId="77" borderId="0" xfId="0" applyFill="1"/>
    <xf numFmtId="167" fontId="0" fillId="77" borderId="0" xfId="4" applyNumberFormat="1" applyFont="1" applyFill="1"/>
    <xf numFmtId="0" fontId="98" fillId="31" borderId="0" xfId="0" applyFont="1" applyFill="1" applyAlignment="1">
      <alignment vertical="top" wrapText="1"/>
    </xf>
    <xf numFmtId="43" fontId="16" fillId="31" borderId="0" xfId="3" applyFont="1" applyFill="1" applyBorder="1"/>
    <xf numFmtId="0" fontId="101" fillId="31" borderId="0" xfId="0" applyFont="1" applyFill="1"/>
    <xf numFmtId="0" fontId="136" fillId="31" borderId="0" xfId="0" applyFont="1" applyFill="1"/>
    <xf numFmtId="0" fontId="55" fillId="31" borderId="0" xfId="0" applyFont="1" applyFill="1"/>
    <xf numFmtId="0" fontId="51" fillId="31" borderId="0" xfId="0" applyFont="1" applyFill="1"/>
    <xf numFmtId="169" fontId="53" fillId="0" borderId="1" xfId="0" applyNumberFormat="1" applyFont="1" applyBorder="1"/>
    <xf numFmtId="0" fontId="13" fillId="0" borderId="0" xfId="2154"/>
    <xf numFmtId="0" fontId="13" fillId="31" borderId="0" xfId="2154" applyFill="1"/>
    <xf numFmtId="0" fontId="13" fillId="76" borderId="0" xfId="2154" applyFill="1"/>
    <xf numFmtId="169" fontId="101" fillId="0" borderId="1" xfId="3" applyNumberFormat="1" applyFont="1" applyFill="1" applyBorder="1"/>
    <xf numFmtId="0" fontId="0" fillId="0" borderId="0" xfId="0" applyAlignment="1">
      <alignment horizontal="center"/>
    </xf>
    <xf numFmtId="0" fontId="98" fillId="0" borderId="42" xfId="0" applyFont="1" applyBorder="1" applyAlignment="1">
      <alignment vertical="top" wrapText="1"/>
    </xf>
    <xf numFmtId="0" fontId="0" fillId="0" borderId="42" xfId="0" applyBorder="1"/>
    <xf numFmtId="0" fontId="100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1" fillId="0" borderId="0" xfId="0" applyFont="1"/>
    <xf numFmtId="0" fontId="140" fillId="0" borderId="0" xfId="0" applyFont="1"/>
    <xf numFmtId="0" fontId="138" fillId="0" borderId="0" xfId="0" applyFont="1" applyAlignment="1">
      <alignment horizontal="left" vertical="center" wrapText="1"/>
    </xf>
    <xf numFmtId="0" fontId="95" fillId="0" borderId="1" xfId="0" applyFont="1" applyBorder="1" applyAlignment="1">
      <alignment horizontal="center" vertical="center"/>
    </xf>
    <xf numFmtId="169" fontId="53" fillId="0" borderId="1" xfId="3" applyNumberFormat="1" applyFont="1" applyFill="1" applyBorder="1"/>
    <xf numFmtId="166" fontId="101" fillId="0" borderId="1" xfId="2137" applyNumberFormat="1" applyFont="1" applyBorder="1"/>
    <xf numFmtId="0" fontId="101" fillId="0" borderId="1" xfId="0" applyFont="1" applyBorder="1" applyAlignment="1">
      <alignment horizontal="center"/>
    </xf>
    <xf numFmtId="0" fontId="100" fillId="31" borderId="13" xfId="0" applyFont="1" applyFill="1" applyBorder="1" applyAlignment="1">
      <alignment vertical="center"/>
    </xf>
    <xf numFmtId="0" fontId="100" fillId="76" borderId="0" xfId="0" applyFont="1" applyFill="1" applyAlignment="1">
      <alignment vertical="center"/>
    </xf>
    <xf numFmtId="0" fontId="100" fillId="3" borderId="13" xfId="0" applyFont="1" applyFill="1" applyBorder="1" applyAlignment="1">
      <alignment vertical="center" wrapText="1"/>
    </xf>
    <xf numFmtId="0" fontId="11" fillId="0" borderId="0" xfId="2162"/>
    <xf numFmtId="0" fontId="11" fillId="76" borderId="0" xfId="2162" applyFill="1"/>
    <xf numFmtId="0" fontId="11" fillId="31" borderId="0" xfId="2162" applyFill="1"/>
    <xf numFmtId="166" fontId="53" fillId="31" borderId="1" xfId="2162" applyNumberFormat="1" applyFont="1" applyFill="1" applyBorder="1"/>
    <xf numFmtId="0" fontId="53" fillId="31" borderId="1" xfId="2162" applyFont="1" applyFill="1" applyBorder="1"/>
    <xf numFmtId="0" fontId="53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1" fillId="31" borderId="0" xfId="0" applyFont="1" applyFill="1" applyBorder="1"/>
    <xf numFmtId="0" fontId="0" fillId="31" borderId="0" xfId="0" applyFill="1" applyBorder="1"/>
    <xf numFmtId="0" fontId="95" fillId="31" borderId="11" xfId="0" applyFont="1" applyFill="1" applyBorder="1" applyAlignment="1">
      <alignment horizontal="center" vertical="center" wrapText="1"/>
    </xf>
    <xf numFmtId="0" fontId="101" fillId="0" borderId="1" xfId="2137" applyFont="1" applyBorder="1" applyAlignment="1">
      <alignment horizontal="center" vertical="center" wrapText="1"/>
    </xf>
    <xf numFmtId="0" fontId="138" fillId="0" borderId="0" xfId="0" applyFont="1" applyBorder="1" applyAlignment="1">
      <alignment horizontal="center" vertical="center" wrapText="1"/>
    </xf>
    <xf numFmtId="1" fontId="88" fillId="0" borderId="11" xfId="0" applyNumberFormat="1" applyFont="1" applyBorder="1" applyAlignment="1">
      <alignment horizontal="centerContinuous"/>
    </xf>
    <xf numFmtId="1" fontId="88" fillId="0" borderId="1" xfId="0" applyNumberFormat="1" applyFont="1" applyBorder="1" applyAlignment="1">
      <alignment horizontal="centerContinuous"/>
    </xf>
    <xf numFmtId="0" fontId="101" fillId="0" borderId="1" xfId="0" applyFont="1" applyBorder="1" applyAlignment="1">
      <alignment horizontal="center" vertical="center"/>
    </xf>
    <xf numFmtId="0" fontId="53" fillId="0" borderId="1" xfId="0" applyFont="1" applyBorder="1"/>
    <xf numFmtId="169" fontId="53" fillId="0" borderId="1" xfId="0" applyNumberFormat="1" applyFont="1" applyBorder="1" applyAlignment="1">
      <alignment horizontal="right" vertical="center"/>
    </xf>
    <xf numFmtId="0" fontId="53" fillId="0" borderId="1" xfId="0" applyFont="1" applyBorder="1" applyAlignment="1">
      <alignment horizontal="center"/>
    </xf>
    <xf numFmtId="166" fontId="11" fillId="0" borderId="1" xfId="2164" applyNumberFormat="1" applyBorder="1"/>
    <xf numFmtId="166" fontId="11" fillId="0" borderId="1" xfId="2163" applyNumberFormat="1" applyBorder="1"/>
    <xf numFmtId="0" fontId="95" fillId="0" borderId="1" xfId="0" applyFont="1" applyBorder="1" applyAlignment="1">
      <alignment vertical="center"/>
    </xf>
    <xf numFmtId="0" fontId="95" fillId="0" borderId="1" xfId="0" applyFont="1" applyBorder="1" applyAlignment="1">
      <alignment horizontal="right" vertical="center"/>
    </xf>
    <xf numFmtId="0" fontId="139" fillId="0" borderId="1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/>
    </xf>
    <xf numFmtId="0" fontId="53" fillId="31" borderId="1" xfId="2162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 wrapText="1"/>
    </xf>
    <xf numFmtId="0" fontId="97" fillId="3" borderId="11" xfId="0" applyFont="1" applyFill="1" applyBorder="1" applyAlignment="1">
      <alignment horizontal="center" vertical="center"/>
    </xf>
    <xf numFmtId="0" fontId="101" fillId="31" borderId="1" xfId="2158" applyFont="1" applyFill="1" applyBorder="1"/>
    <xf numFmtId="0" fontId="101" fillId="31" borderId="1" xfId="2158" applyFont="1" applyFill="1" applyBorder="1" applyAlignment="1">
      <alignment wrapText="1"/>
    </xf>
    <xf numFmtId="0" fontId="101" fillId="0" borderId="1" xfId="0" applyFont="1" applyBorder="1" applyAlignment="1">
      <alignment horizontal="center" vertical="center"/>
    </xf>
    <xf numFmtId="4" fontId="101" fillId="0" borderId="1" xfId="0" applyNumberFormat="1" applyFont="1" applyBorder="1" applyAlignment="1">
      <alignment horizontal="center" vertical="center"/>
    </xf>
    <xf numFmtId="4" fontId="101" fillId="0" borderId="1" xfId="0" applyNumberFormat="1" applyFont="1" applyBorder="1" applyAlignment="1">
      <alignment horizontal="center" vertical="center" wrapText="1"/>
    </xf>
    <xf numFmtId="2" fontId="9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16" fillId="0" borderId="2" xfId="0" applyFont="1" applyBorder="1" applyAlignment="1">
      <alignment horizontal="center" vertical="center"/>
    </xf>
    <xf numFmtId="43" fontId="101" fillId="0" borderId="3" xfId="3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96" fillId="0" borderId="4" xfId="0" applyFont="1" applyBorder="1" applyAlignment="1">
      <alignment horizontal="center" vertical="center" wrapText="1"/>
    </xf>
    <xf numFmtId="0" fontId="96" fillId="31" borderId="0" xfId="0" applyFont="1" applyFill="1" applyBorder="1" applyAlignment="1">
      <alignment horizontal="center" vertical="top" wrapText="1"/>
    </xf>
    <xf numFmtId="0" fontId="96" fillId="31" borderId="0" xfId="0" applyFont="1" applyFill="1" applyBorder="1" applyAlignment="1">
      <alignment horizontal="center" vertical="center"/>
    </xf>
    <xf numFmtId="166" fontId="96" fillId="31" borderId="0" xfId="0" applyNumberFormat="1" applyFont="1" applyFill="1" applyBorder="1" applyAlignment="1">
      <alignment horizontal="center" vertical="center"/>
    </xf>
    <xf numFmtId="0" fontId="96" fillId="31" borderId="0" xfId="0" applyFont="1" applyFill="1" applyBorder="1" applyAlignment="1">
      <alignment horizontal="center"/>
    </xf>
    <xf numFmtId="166" fontId="53" fillId="31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1" fillId="0" borderId="0" xfId="0" applyFont="1" applyBorder="1" applyAlignment="1">
      <alignment horizontal="center" vertical="center"/>
    </xf>
    <xf numFmtId="49" fontId="101" fillId="0" borderId="0" xfId="0" applyNumberFormat="1" applyFont="1" applyBorder="1"/>
    <xf numFmtId="0" fontId="101" fillId="0" borderId="0" xfId="0" applyFont="1" applyBorder="1" applyAlignment="1">
      <alignment wrapText="1"/>
    </xf>
    <xf numFmtId="0" fontId="101" fillId="0" borderId="0" xfId="0" applyFont="1" applyFill="1" applyBorder="1" applyAlignment="1">
      <alignment horizontal="center" vertical="center" wrapText="1"/>
    </xf>
    <xf numFmtId="166" fontId="101" fillId="0" borderId="0" xfId="0" applyNumberFormat="1" applyFont="1" applyBorder="1"/>
    <xf numFmtId="0" fontId="101" fillId="0" borderId="0" xfId="0" applyFont="1" applyBorder="1"/>
    <xf numFmtId="0" fontId="101" fillId="77" borderId="0" xfId="0" applyFont="1" applyFill="1" applyBorder="1" applyAlignment="1">
      <alignment horizontal="center" vertical="center" wrapText="1"/>
    </xf>
    <xf numFmtId="0" fontId="97" fillId="3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1" fillId="0" borderId="1" xfId="0" applyFont="1" applyFill="1" applyBorder="1"/>
    <xf numFmtId="1" fontId="96" fillId="0" borderId="1" xfId="0" applyNumberFormat="1" applyFont="1" applyFill="1" applyBorder="1" applyAlignment="1">
      <alignment horizontal="center"/>
    </xf>
    <xf numFmtId="0" fontId="144" fillId="0" borderId="1" xfId="0" applyFont="1" applyBorder="1"/>
    <xf numFmtId="0" fontId="101" fillId="0" borderId="12" xfId="0" applyFont="1" applyBorder="1" applyAlignment="1">
      <alignment horizontal="center" vertical="center"/>
    </xf>
    <xf numFmtId="43" fontId="53" fillId="0" borderId="1" xfId="3" applyNumberFormat="1" applyFont="1" applyBorder="1"/>
    <xf numFmtId="166" fontId="96" fillId="0" borderId="1" xfId="237" applyNumberFormat="1" applyFont="1" applyBorder="1" applyAlignment="1">
      <alignment horizontal="center" vertical="center"/>
    </xf>
    <xf numFmtId="0" fontId="101" fillId="0" borderId="1" xfId="0" applyFont="1" applyFill="1" applyBorder="1" applyAlignment="1">
      <alignment horizontal="center"/>
    </xf>
    <xf numFmtId="0" fontId="101" fillId="31" borderId="0" xfId="0" applyFont="1" applyFill="1" applyBorder="1" applyAlignment="1">
      <alignment vertical="center"/>
    </xf>
    <xf numFmtId="0" fontId="101" fillId="31" borderId="0" xfId="0" applyFont="1" applyFill="1" applyBorder="1" applyAlignment="1">
      <alignment horizontal="center"/>
    </xf>
    <xf numFmtId="167" fontId="101" fillId="31" borderId="0" xfId="0" applyNumberFormat="1" applyFont="1" applyFill="1" applyBorder="1"/>
    <xf numFmtId="167" fontId="101" fillId="31" borderId="0" xfId="4" applyNumberFormat="1" applyFont="1" applyFill="1" applyBorder="1"/>
    <xf numFmtId="166" fontId="101" fillId="0" borderId="1" xfId="0" applyNumberFormat="1" applyFont="1" applyBorder="1" applyAlignment="1">
      <alignment horizontal="center"/>
    </xf>
    <xf numFmtId="0" fontId="53" fillId="0" borderId="2" xfId="2154" applyFont="1" applyBorder="1" applyAlignment="1">
      <alignment horizontal="center" vertical="center"/>
    </xf>
    <xf numFmtId="0" fontId="53" fillId="0" borderId="4" xfId="2154" applyFont="1" applyBorder="1"/>
    <xf numFmtId="0" fontId="101" fillId="0" borderId="2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45" fillId="0" borderId="1" xfId="104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1" fontId="96" fillId="0" borderId="1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3" fillId="0" borderId="8" xfId="2162" applyFont="1" applyBorder="1"/>
    <xf numFmtId="166" fontId="53" fillId="0" borderId="1" xfId="2686" applyNumberFormat="1" applyFont="1" applyBorder="1"/>
    <xf numFmtId="0" fontId="95" fillId="0" borderId="1" xfId="0" applyFont="1" applyBorder="1" applyAlignment="1">
      <alignment horizontal="center" vertical="center"/>
    </xf>
    <xf numFmtId="0" fontId="95" fillId="0" borderId="11" xfId="0" applyFont="1" applyBorder="1" applyAlignment="1">
      <alignment vertical="center"/>
    </xf>
    <xf numFmtId="0" fontId="95" fillId="0" borderId="11" xfId="0" applyFont="1" applyBorder="1" applyAlignment="1">
      <alignment horizontal="right" vertical="center"/>
    </xf>
    <xf numFmtId="0" fontId="101" fillId="0" borderId="1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7" fillId="3" borderId="1" xfId="0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167" fontId="101" fillId="0" borderId="1" xfId="0" applyNumberFormat="1" applyFont="1" applyBorder="1"/>
    <xf numFmtId="167" fontId="101" fillId="0" borderId="1" xfId="4" applyNumberFormat="1" applyFont="1" applyBorder="1"/>
    <xf numFmtId="0" fontId="0" fillId="76" borderId="5" xfId="0" applyFill="1" applyBorder="1"/>
    <xf numFmtId="0" fontId="49" fillId="3" borderId="11" xfId="0" applyFont="1" applyFill="1" applyBorder="1" applyAlignment="1">
      <alignment horizontal="center" vertical="center"/>
    </xf>
    <xf numFmtId="1" fontId="95" fillId="0" borderId="1" xfId="0" applyNumberFormat="1" applyFont="1" applyBorder="1" applyAlignment="1">
      <alignment horizontal="center"/>
    </xf>
    <xf numFmtId="169" fontId="101" fillId="0" borderId="1" xfId="3" applyNumberFormat="1" applyFont="1" applyBorder="1"/>
    <xf numFmtId="2" fontId="101" fillId="0" borderId="1" xfId="0" applyNumberFormat="1" applyFont="1" applyBorder="1"/>
    <xf numFmtId="166" fontId="53" fillId="0" borderId="1" xfId="2677" applyNumberFormat="1" applyFont="1" applyBorder="1"/>
    <xf numFmtId="166" fontId="53" fillId="0" borderId="1" xfId="2677" applyNumberFormat="1" applyFont="1" applyFill="1" applyBorder="1"/>
    <xf numFmtId="166" fontId="96" fillId="0" borderId="1" xfId="0" applyNumberFormat="1" applyFont="1" applyFill="1" applyBorder="1" applyAlignment="1">
      <alignment horizontal="right"/>
    </xf>
    <xf numFmtId="166" fontId="53" fillId="0" borderId="1" xfId="0" applyNumberFormat="1" applyFont="1" applyBorder="1"/>
    <xf numFmtId="1" fontId="96" fillId="0" borderId="1" xfId="0" applyNumberFormat="1" applyFont="1" applyFill="1" applyBorder="1" applyAlignment="1">
      <alignment horizontal="right"/>
    </xf>
    <xf numFmtId="3" fontId="96" fillId="0" borderId="1" xfId="0" applyNumberFormat="1" applyFont="1" applyFill="1" applyBorder="1" applyAlignment="1">
      <alignment horizontal="right"/>
    </xf>
    <xf numFmtId="3" fontId="96" fillId="0" borderId="1" xfId="0" applyNumberFormat="1" applyFont="1" applyFill="1" applyBorder="1"/>
    <xf numFmtId="166" fontId="53" fillId="0" borderId="1" xfId="0" applyNumberFormat="1" applyFont="1" applyBorder="1" applyAlignment="1">
      <alignment horizontal="right" vertical="center" wrapText="1"/>
    </xf>
    <xf numFmtId="1" fontId="96" fillId="0" borderId="1" xfId="0" applyNumberFormat="1" applyFont="1" applyFill="1" applyBorder="1"/>
    <xf numFmtId="1" fontId="96" fillId="0" borderId="1" xfId="0" applyNumberFormat="1" applyFont="1" applyBorder="1" applyAlignment="1">
      <alignment horizontal="right" wrapText="1"/>
    </xf>
    <xf numFmtId="3" fontId="96" fillId="0" borderId="1" xfId="0" applyNumberFormat="1" applyFont="1" applyBorder="1" applyAlignment="1">
      <alignment horizontal="right" wrapText="1"/>
    </xf>
    <xf numFmtId="1" fontId="96" fillId="0" borderId="1" xfId="0" applyNumberFormat="1" applyFont="1" applyFill="1" applyBorder="1" applyAlignment="1">
      <alignment horizontal="right" wrapText="1"/>
    </xf>
    <xf numFmtId="3" fontId="96" fillId="0" borderId="1" xfId="0" applyNumberFormat="1" applyFont="1" applyFill="1" applyBorder="1" applyAlignment="1">
      <alignment horizontal="right" wrapText="1"/>
    </xf>
    <xf numFmtId="1" fontId="146" fillId="0" borderId="1" xfId="0" applyNumberFormat="1" applyFont="1" applyBorder="1" applyAlignment="1">
      <alignment horizontal="right" wrapText="1"/>
    </xf>
    <xf numFmtId="180" fontId="53" fillId="0" borderId="1" xfId="0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01" fillId="0" borderId="1" xfId="0" applyFont="1" applyFill="1" applyBorder="1" applyAlignment="1">
      <alignment horizontal="center" vertical="center" wrapText="1"/>
    </xf>
    <xf numFmtId="0" fontId="147" fillId="0" borderId="1" xfId="1040" applyNumberFormat="1" applyFont="1" applyFill="1" applyBorder="1" applyAlignment="1">
      <alignment horizontal="center" wrapText="1"/>
    </xf>
    <xf numFmtId="166" fontId="101" fillId="0" borderId="1" xfId="0" applyNumberFormat="1" applyFont="1" applyBorder="1" applyAlignment="1">
      <alignment horizontal="center" vertical="center"/>
    </xf>
    <xf numFmtId="1" fontId="101" fillId="0" borderId="1" xfId="0" applyNumberFormat="1" applyFont="1" applyBorder="1" applyAlignment="1">
      <alignment horizontal="center" vertical="center"/>
    </xf>
    <xf numFmtId="166" fontId="95" fillId="0" borderId="1" xfId="2685" applyNumberFormat="1" applyFont="1" applyBorder="1" applyAlignment="1">
      <alignment horizontal="center"/>
    </xf>
    <xf numFmtId="1" fontId="95" fillId="0" borderId="1" xfId="0" applyNumberFormat="1" applyFont="1" applyBorder="1" applyAlignment="1">
      <alignment horizontal="center" vertical="center"/>
    </xf>
    <xf numFmtId="166" fontId="95" fillId="0" borderId="1" xfId="0" applyNumberFormat="1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 wrapText="1"/>
    </xf>
    <xf numFmtId="166" fontId="95" fillId="0" borderId="1" xfId="0" applyNumberFormat="1" applyFont="1" applyBorder="1" applyAlignment="1">
      <alignment horizontal="right"/>
    </xf>
    <xf numFmtId="1" fontId="95" fillId="0" borderId="1" xfId="0" applyNumberFormat="1" applyFont="1" applyFill="1" applyBorder="1" applyAlignment="1">
      <alignment horizontal="center"/>
    </xf>
    <xf numFmtId="1" fontId="53" fillId="31" borderId="1" xfId="2159" applyNumberFormat="1" applyFont="1" applyFill="1" applyBorder="1"/>
    <xf numFmtId="166" fontId="53" fillId="31" borderId="1" xfId="2158" applyNumberFormat="1" applyFont="1" applyFill="1" applyBorder="1"/>
    <xf numFmtId="1" fontId="53" fillId="31" borderId="1" xfId="2158" applyNumberFormat="1" applyFont="1" applyFill="1" applyBorder="1"/>
    <xf numFmtId="1" fontId="53" fillId="0" borderId="1" xfId="2684" applyNumberFormat="1" applyFont="1" applyBorder="1"/>
    <xf numFmtId="0" fontId="53" fillId="0" borderId="3" xfId="2154" applyFont="1" applyBorder="1"/>
    <xf numFmtId="166" fontId="53" fillId="0" borderId="1" xfId="2683" applyNumberFormat="1" applyFont="1" applyBorder="1"/>
    <xf numFmtId="1" fontId="53" fillId="31" borderId="8" xfId="2158" applyNumberFormat="1" applyFont="1" applyFill="1" applyBorder="1"/>
    <xf numFmtId="0" fontId="101" fillId="0" borderId="1" xfId="0" applyFont="1" applyBorder="1" applyAlignment="1">
      <alignment horizontal="right"/>
    </xf>
    <xf numFmtId="1" fontId="95" fillId="0" borderId="1" xfId="0" applyNumberFormat="1" applyFont="1" applyBorder="1"/>
    <xf numFmtId="0" fontId="101" fillId="0" borderId="11" xfId="0" applyFont="1" applyBorder="1" applyAlignment="1">
      <alignment horizontal="right"/>
    </xf>
    <xf numFmtId="0" fontId="101" fillId="0" borderId="1" xfId="0" applyFont="1" applyBorder="1" applyAlignment="1">
      <alignment vertical="center" wrapText="1"/>
    </xf>
    <xf numFmtId="0" fontId="83" fillId="0" borderId="0" xfId="0" applyFont="1" applyAlignment="1">
      <alignment vertical="center"/>
    </xf>
    <xf numFmtId="0" fontId="84" fillId="0" borderId="0" xfId="0" applyFont="1" applyAlignment="1">
      <alignment horizontal="left" vertical="center"/>
    </xf>
    <xf numFmtId="0" fontId="149" fillId="2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vertical="center"/>
    </xf>
    <xf numFmtId="0" fontId="101" fillId="31" borderId="1" xfId="2158" applyFont="1" applyFill="1" applyBorder="1" applyAlignment="1">
      <alignment horizontal="center" vertical="center"/>
    </xf>
    <xf numFmtId="0" fontId="101" fillId="31" borderId="1" xfId="2158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3"/>
    </xf>
    <xf numFmtId="0" fontId="0" fillId="0" borderId="48" xfId="0" applyBorder="1"/>
    <xf numFmtId="0" fontId="149" fillId="2" borderId="0" xfId="1" applyFont="1" applyFill="1" applyBorder="1" applyAlignment="1">
      <alignment vertical="center"/>
    </xf>
    <xf numFmtId="0" fontId="0" fillId="0" borderId="1" xfId="0" applyBorder="1" applyAlignment="1">
      <alignment horizontal="left" vertical="center" indent="2"/>
    </xf>
    <xf numFmtId="0" fontId="101" fillId="0" borderId="1" xfId="0" applyFont="1" applyBorder="1" applyAlignment="1">
      <alignment horizontal="center" vertical="center"/>
    </xf>
    <xf numFmtId="0" fontId="150" fillId="0" borderId="1" xfId="1" applyFont="1" applyBorder="1" applyAlignment="1">
      <alignment horizontal="left" vertical="center"/>
    </xf>
    <xf numFmtId="0" fontId="151" fillId="0" borderId="0" xfId="0" applyFont="1" applyAlignment="1">
      <alignment vertical="center"/>
    </xf>
    <xf numFmtId="0" fontId="151" fillId="0" borderId="1" xfId="1" applyFont="1" applyBorder="1" applyAlignment="1">
      <alignment horizontal="left" vertical="center"/>
    </xf>
    <xf numFmtId="0" fontId="150" fillId="0" borderId="11" xfId="0" applyFont="1" applyBorder="1" applyAlignment="1">
      <alignment horizontal="left" vertical="center"/>
    </xf>
    <xf numFmtId="0" fontId="150" fillId="0" borderId="13" xfId="0" applyFont="1" applyBorder="1" applyAlignment="1">
      <alignment horizontal="left" vertical="center"/>
    </xf>
    <xf numFmtId="0" fontId="150" fillId="0" borderId="8" xfId="0" applyFont="1" applyBorder="1" applyAlignment="1">
      <alignment horizontal="left" vertical="center"/>
    </xf>
    <xf numFmtId="180" fontId="101" fillId="0" borderId="1" xfId="0" applyNumberFormat="1" applyFont="1" applyBorder="1"/>
    <xf numFmtId="166" fontId="11" fillId="0" borderId="1" xfId="2162" applyNumberFormat="1" applyBorder="1"/>
    <xf numFmtId="0" fontId="150" fillId="0" borderId="11" xfId="0" applyFont="1" applyBorder="1" applyAlignment="1">
      <alignment horizontal="left" vertical="center"/>
    </xf>
    <xf numFmtId="0" fontId="150" fillId="0" borderId="13" xfId="0" applyFont="1" applyBorder="1" applyAlignment="1">
      <alignment horizontal="left" vertical="center"/>
    </xf>
    <xf numFmtId="0" fontId="150" fillId="0" borderId="8" xfId="0" applyFont="1" applyBorder="1" applyAlignment="1">
      <alignment horizontal="left" vertical="center"/>
    </xf>
    <xf numFmtId="0" fontId="150" fillId="0" borderId="11" xfId="0" applyFont="1" applyFill="1" applyBorder="1" applyAlignment="1">
      <alignment horizontal="left" vertical="center"/>
    </xf>
    <xf numFmtId="0" fontId="150" fillId="0" borderId="13" xfId="0" applyFont="1" applyFill="1" applyBorder="1" applyAlignment="1">
      <alignment horizontal="left" vertical="center"/>
    </xf>
    <xf numFmtId="0" fontId="150" fillId="0" borderId="8" xfId="0" applyFont="1" applyFill="1" applyBorder="1" applyAlignment="1">
      <alignment horizontal="left" vertical="center"/>
    </xf>
    <xf numFmtId="0" fontId="150" fillId="0" borderId="1" xfId="0" applyFont="1" applyBorder="1" applyAlignment="1">
      <alignment horizontal="left" vertical="center"/>
    </xf>
    <xf numFmtId="0" fontId="151" fillId="0" borderId="11" xfId="0" applyFont="1" applyBorder="1" applyAlignment="1">
      <alignment horizontal="left" vertical="center"/>
    </xf>
    <xf numFmtId="0" fontId="151" fillId="0" borderId="13" xfId="0" applyFont="1" applyBorder="1" applyAlignment="1">
      <alignment horizontal="left" vertical="center"/>
    </xf>
    <xf numFmtId="0" fontId="85" fillId="28" borderId="13" xfId="0" applyFont="1" applyFill="1" applyBorder="1" applyAlignment="1">
      <alignment horizontal="center" vertical="center"/>
    </xf>
    <xf numFmtId="0" fontId="85" fillId="28" borderId="8" xfId="0" applyFont="1" applyFill="1" applyBorder="1" applyAlignment="1">
      <alignment horizontal="center" vertical="center"/>
    </xf>
    <xf numFmtId="0" fontId="85" fillId="28" borderId="11" xfId="0" applyFont="1" applyFill="1" applyBorder="1" applyAlignment="1">
      <alignment horizontal="center" vertical="center"/>
    </xf>
    <xf numFmtId="0" fontId="151" fillId="0" borderId="8" xfId="0" applyFont="1" applyBorder="1" applyAlignment="1">
      <alignment horizontal="left" vertical="center"/>
    </xf>
    <xf numFmtId="0" fontId="100" fillId="77" borderId="1" xfId="0" applyFont="1" applyFill="1" applyBorder="1" applyAlignment="1">
      <alignment horizontal="center" vertical="center"/>
    </xf>
    <xf numFmtId="0" fontId="0" fillId="31" borderId="0" xfId="0" applyFill="1" applyBorder="1" applyAlignment="1">
      <alignment horizontal="center" vertical="center"/>
    </xf>
    <xf numFmtId="0" fontId="149" fillId="2" borderId="0" xfId="1" applyFont="1" applyFill="1" applyAlignment="1">
      <alignment horizontal="center" vertical="center"/>
    </xf>
    <xf numFmtId="0" fontId="96" fillId="31" borderId="0" xfId="0" applyFont="1" applyFill="1" applyBorder="1" applyAlignment="1">
      <alignment horizontal="center" vertical="center"/>
    </xf>
    <xf numFmtId="0" fontId="53" fillId="31" borderId="0" xfId="0" applyFont="1" applyFill="1" applyBorder="1" applyAlignment="1">
      <alignment horizontal="center" vertical="center"/>
    </xf>
    <xf numFmtId="0" fontId="97" fillId="3" borderId="1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center" vertical="center" wrapText="1"/>
    </xf>
    <xf numFmtId="0" fontId="98" fillId="3" borderId="13" xfId="0" applyFont="1" applyFill="1" applyBorder="1" applyAlignment="1">
      <alignment horizontal="center" vertical="center" wrapText="1"/>
    </xf>
    <xf numFmtId="0" fontId="98" fillId="3" borderId="8" xfId="0" applyFont="1" applyFill="1" applyBorder="1" applyAlignment="1">
      <alignment horizontal="center" vertical="center" wrapText="1"/>
    </xf>
    <xf numFmtId="0" fontId="97" fillId="3" borderId="1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100" fillId="77" borderId="10" xfId="0" applyFont="1" applyFill="1" applyBorder="1" applyAlignment="1">
      <alignment horizontal="center" vertical="center"/>
    </xf>
    <xf numFmtId="0" fontId="100" fillId="77" borderId="6" xfId="0" applyFont="1" applyFill="1" applyBorder="1" applyAlignment="1">
      <alignment horizontal="center" vertical="center"/>
    </xf>
    <xf numFmtId="0" fontId="100" fillId="3" borderId="1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/>
    </xf>
    <xf numFmtId="0" fontId="97" fillId="31" borderId="11" xfId="0" applyFont="1" applyFill="1" applyBorder="1" applyAlignment="1">
      <alignment horizontal="center" vertical="center"/>
    </xf>
    <xf numFmtId="0" fontId="97" fillId="31" borderId="13" xfId="0" applyFont="1" applyFill="1" applyBorder="1" applyAlignment="1">
      <alignment horizontal="center" vertical="center"/>
    </xf>
    <xf numFmtId="0" fontId="97" fillId="31" borderId="8" xfId="0" applyFont="1" applyFill="1" applyBorder="1" applyAlignment="1">
      <alignment horizontal="center" vertical="center"/>
    </xf>
    <xf numFmtId="0" fontId="98" fillId="31" borderId="13" xfId="0" applyFont="1" applyFill="1" applyBorder="1" applyAlignment="1">
      <alignment horizontal="center" vertical="center" wrapText="1"/>
    </xf>
    <xf numFmtId="0" fontId="98" fillId="31" borderId="8" xfId="0" applyFont="1" applyFill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 wrapText="1"/>
    </xf>
    <xf numFmtId="0" fontId="98" fillId="0" borderId="13" xfId="0" applyFont="1" applyBorder="1" applyAlignment="1">
      <alignment horizontal="center" vertical="center" wrapText="1"/>
    </xf>
    <xf numFmtId="0" fontId="98" fillId="0" borderId="8" xfId="0" applyFont="1" applyBorder="1" applyAlignment="1">
      <alignment horizontal="center" vertical="center" wrapText="1"/>
    </xf>
    <xf numFmtId="0" fontId="143" fillId="2" borderId="0" xfId="1" applyFont="1" applyFill="1" applyAlignment="1">
      <alignment horizontal="center" vertical="center"/>
    </xf>
    <xf numFmtId="2" fontId="9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7" fillId="3" borderId="11" xfId="0" applyFont="1" applyFill="1" applyBorder="1" applyAlignment="1">
      <alignment horizontal="center"/>
    </xf>
    <xf numFmtId="0" fontId="97" fillId="3" borderId="13" xfId="0" applyFont="1" applyFill="1" applyBorder="1" applyAlignment="1">
      <alignment horizontal="center"/>
    </xf>
    <xf numFmtId="0" fontId="97" fillId="3" borderId="8" xfId="0" applyFont="1" applyFill="1" applyBorder="1" applyAlignment="1">
      <alignment horizont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8" fillId="0" borderId="8" xfId="0" applyFont="1" applyBorder="1" applyAlignment="1">
      <alignment horizontal="center" vertical="top" wrapText="1"/>
    </xf>
    <xf numFmtId="0" fontId="98" fillId="0" borderId="11" xfId="0" applyFont="1" applyFill="1" applyBorder="1" applyAlignment="1">
      <alignment horizontal="center" vertical="top" wrapText="1"/>
    </xf>
    <xf numFmtId="0" fontId="98" fillId="0" borderId="13" xfId="0" applyFont="1" applyFill="1" applyBorder="1" applyAlignment="1">
      <alignment horizontal="center" vertical="top" wrapText="1"/>
    </xf>
    <xf numFmtId="0" fontId="98" fillId="0" borderId="8" xfId="0" applyFont="1" applyFill="1" applyBorder="1" applyAlignment="1">
      <alignment horizontal="center" vertical="top" wrapText="1"/>
    </xf>
    <xf numFmtId="2" fontId="149" fillId="2" borderId="0" xfId="1" applyNumberFormat="1" applyFont="1" applyFill="1" applyAlignment="1">
      <alignment horizontal="center" vertical="center"/>
    </xf>
    <xf numFmtId="14" fontId="115" fillId="0" borderId="11" xfId="0" applyNumberFormat="1" applyFont="1" applyBorder="1" applyAlignment="1">
      <alignment horizontal="center"/>
    </xf>
    <xf numFmtId="14" fontId="115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148" fillId="0" borderId="0" xfId="1" applyFont="1" applyAlignment="1"/>
    <xf numFmtId="0" fontId="5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3" fillId="0" borderId="2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96" fillId="0" borderId="12" xfId="6" applyFont="1" applyBorder="1" applyAlignment="1">
      <alignment horizontal="center" vertical="center"/>
    </xf>
    <xf numFmtId="0" fontId="96" fillId="0" borderId="5" xfId="6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96" fillId="0" borderId="2" xfId="6" applyFont="1" applyBorder="1" applyAlignment="1">
      <alignment horizontal="center" vertical="center" wrapText="1"/>
    </xf>
    <xf numFmtId="0" fontId="96" fillId="0" borderId="3" xfId="6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96" fillId="0" borderId="1" xfId="6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/>
    </xf>
    <xf numFmtId="0" fontId="142" fillId="0" borderId="2" xfId="0" applyFont="1" applyBorder="1" applyAlignment="1">
      <alignment horizontal="center" vertical="center"/>
    </xf>
    <xf numFmtId="0" fontId="142" fillId="0" borderId="4" xfId="0" applyFont="1" applyBorder="1" applyAlignment="1">
      <alignment horizontal="center" vertical="center"/>
    </xf>
    <xf numFmtId="0" fontId="142" fillId="0" borderId="3" xfId="0" applyFont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1" fontId="88" fillId="0" borderId="4" xfId="0" applyNumberFormat="1" applyFont="1" applyBorder="1" applyAlignment="1">
      <alignment horizontal="center" vertical="center"/>
    </xf>
    <xf numFmtId="1" fontId="88" fillId="0" borderId="3" xfId="0" applyNumberFormat="1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01" fillId="0" borderId="12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top" wrapText="1"/>
    </xf>
    <xf numFmtId="0" fontId="89" fillId="0" borderId="13" xfId="0" applyFont="1" applyBorder="1" applyAlignment="1">
      <alignment horizontal="center" vertical="top" wrapText="1"/>
    </xf>
    <xf numFmtId="0" fontId="89" fillId="0" borderId="8" xfId="0" applyFont="1" applyBorder="1" applyAlignment="1">
      <alignment horizontal="center" vertical="top" wrapText="1"/>
    </xf>
    <xf numFmtId="0" fontId="56" fillId="0" borderId="25" xfId="3" applyNumberFormat="1" applyFont="1" applyFill="1" applyBorder="1" applyAlignment="1">
      <alignment horizontal="center" vertical="center"/>
    </xf>
    <xf numFmtId="0" fontId="56" fillId="0" borderId="0" xfId="3" applyNumberFormat="1" applyFont="1" applyFill="1" applyBorder="1" applyAlignment="1">
      <alignment horizontal="center" vertical="center"/>
    </xf>
    <xf numFmtId="1" fontId="88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100" fillId="3" borderId="10" xfId="0" applyFont="1" applyFill="1" applyBorder="1" applyAlignment="1">
      <alignment horizontal="center" vertical="center"/>
    </xf>
    <xf numFmtId="0" fontId="100" fillId="3" borderId="6" xfId="0" applyFont="1" applyFill="1" applyBorder="1" applyAlignment="1">
      <alignment horizontal="center" vertical="center"/>
    </xf>
    <xf numFmtId="1" fontId="101" fillId="0" borderId="2" xfId="0" applyNumberFormat="1" applyFont="1" applyBorder="1" applyAlignment="1">
      <alignment horizontal="center" vertical="center"/>
    </xf>
    <xf numFmtId="1" fontId="101" fillId="0" borderId="4" xfId="0" applyNumberFormat="1" applyFont="1" applyBorder="1" applyAlignment="1">
      <alignment horizontal="center" vertical="center"/>
    </xf>
    <xf numFmtId="1" fontId="101" fillId="0" borderId="3" xfId="0" applyNumberFormat="1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97" fillId="3" borderId="1" xfId="0" applyFont="1" applyFill="1" applyBorder="1" applyAlignment="1">
      <alignment horizontal="center"/>
    </xf>
    <xf numFmtId="0" fontId="139" fillId="31" borderId="11" xfId="0" applyFont="1" applyFill="1" applyBorder="1" applyAlignment="1">
      <alignment horizontal="center"/>
    </xf>
    <xf numFmtId="0" fontId="139" fillId="0" borderId="13" xfId="0" applyFont="1" applyBorder="1" applyAlignment="1">
      <alignment horizontal="center"/>
    </xf>
    <xf numFmtId="0" fontId="139" fillId="0" borderId="8" xfId="0" applyFont="1" applyBorder="1" applyAlignment="1">
      <alignment horizontal="center"/>
    </xf>
    <xf numFmtId="0" fontId="137" fillId="0" borderId="1" xfId="0" applyFont="1" applyBorder="1" applyAlignment="1">
      <alignment horizontal="center" vertical="center" wrapText="1"/>
    </xf>
    <xf numFmtId="0" fontId="101" fillId="0" borderId="11" xfId="0" applyFont="1" applyBorder="1" applyAlignment="1">
      <alignment horizontal="center" vertical="center"/>
    </xf>
    <xf numFmtId="0" fontId="101" fillId="0" borderId="8" xfId="0" applyFont="1" applyBorder="1" applyAlignment="1">
      <alignment horizontal="center" vertical="center"/>
    </xf>
    <xf numFmtId="0" fontId="140" fillId="0" borderId="8" xfId="0" applyFon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0" fontId="98" fillId="77" borderId="8" xfId="0" applyFont="1" applyFill="1" applyBorder="1" applyAlignment="1">
      <alignment horizontal="center" vertical="center" wrapText="1"/>
    </xf>
    <xf numFmtId="0" fontId="98" fillId="77" borderId="1" xfId="0" applyFont="1" applyFill="1" applyBorder="1" applyAlignment="1">
      <alignment horizontal="center" vertical="center" wrapText="1"/>
    </xf>
    <xf numFmtId="0" fontId="99" fillId="2" borderId="0" xfId="1" applyFont="1" applyFill="1" applyAlignment="1">
      <alignment horizontal="center" vertical="center"/>
    </xf>
    <xf numFmtId="0" fontId="98" fillId="0" borderId="0" xfId="0" applyFont="1" applyBorder="1" applyAlignment="1">
      <alignment horizontal="center" vertical="top" wrapText="1"/>
    </xf>
    <xf numFmtId="0" fontId="53" fillId="0" borderId="1" xfId="0" applyFont="1" applyBorder="1" applyAlignment="1"/>
    <xf numFmtId="0" fontId="149" fillId="2" borderId="49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9" fillId="2" borderId="47" xfId="1" applyFont="1" applyFill="1" applyBorder="1" applyAlignment="1">
      <alignment horizontal="center" vertical="center"/>
    </xf>
    <xf numFmtId="0" fontId="100" fillId="3" borderId="9" xfId="0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/>
    </xf>
    <xf numFmtId="1" fontId="95" fillId="0" borderId="2" xfId="0" applyNumberFormat="1" applyFont="1" applyBorder="1" applyAlignment="1">
      <alignment horizontal="center" vertical="center"/>
    </xf>
    <xf numFmtId="1" fontId="95" fillId="0" borderId="4" xfId="0" applyNumberFormat="1" applyFont="1" applyBorder="1" applyAlignment="1">
      <alignment horizontal="center" vertical="center"/>
    </xf>
    <xf numFmtId="1" fontId="95" fillId="0" borderId="3" xfId="0" applyNumberFormat="1" applyFont="1" applyBorder="1" applyAlignment="1">
      <alignment horizontal="center" vertical="center"/>
    </xf>
    <xf numFmtId="0" fontId="53" fillId="0" borderId="2" xfId="2154" applyFont="1" applyBorder="1" applyAlignment="1">
      <alignment horizontal="center" vertical="center"/>
    </xf>
    <xf numFmtId="0" fontId="53" fillId="0" borderId="4" xfId="2154" applyFont="1" applyBorder="1" applyAlignment="1">
      <alignment horizontal="center" vertical="center"/>
    </xf>
    <xf numFmtId="0" fontId="53" fillId="0" borderId="3" xfId="2154" applyFont="1" applyBorder="1" applyAlignment="1">
      <alignment horizontal="center" vertical="center"/>
    </xf>
    <xf numFmtId="0" fontId="96" fillId="31" borderId="9" xfId="0" applyFont="1" applyFill="1" applyBorder="1" applyAlignment="1">
      <alignment horizontal="center" vertical="center"/>
    </xf>
    <xf numFmtId="0" fontId="96" fillId="31" borderId="24" xfId="0" applyFont="1" applyFill="1" applyBorder="1" applyAlignment="1">
      <alignment horizontal="center" vertical="center"/>
    </xf>
    <xf numFmtId="0" fontId="96" fillId="31" borderId="10" xfId="0" applyFont="1" applyFill="1" applyBorder="1" applyAlignment="1">
      <alignment horizontal="center" vertical="center"/>
    </xf>
    <xf numFmtId="0" fontId="53" fillId="31" borderId="1" xfId="0" applyFont="1" applyFill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/>
    </xf>
    <xf numFmtId="0" fontId="99" fillId="31" borderId="0" xfId="1" applyFont="1" applyFill="1" applyAlignment="1">
      <alignment horizontal="center" vertical="center"/>
    </xf>
    <xf numFmtId="0" fontId="53" fillId="0" borderId="2" xfId="0" applyFont="1" applyBorder="1" applyAlignment="1"/>
    <xf numFmtId="0" fontId="53" fillId="0" borderId="2" xfId="2162" applyFont="1" applyBorder="1" applyAlignment="1">
      <alignment horizontal="center" vertical="center"/>
    </xf>
    <xf numFmtId="0" fontId="53" fillId="0" borderId="4" xfId="2162" applyFont="1" applyBorder="1" applyAlignment="1">
      <alignment horizontal="center" vertical="center"/>
    </xf>
    <xf numFmtId="0" fontId="53" fillId="0" borderId="3" xfId="2162" applyFont="1" applyBorder="1" applyAlignment="1">
      <alignment horizontal="center" vertical="center"/>
    </xf>
    <xf numFmtId="0" fontId="53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3" fillId="0" borderId="11" xfId="2162" applyFont="1" applyBorder="1" applyAlignment="1">
      <alignment horizontal="center" vertical="center"/>
    </xf>
    <xf numFmtId="0" fontId="53" fillId="0" borderId="8" xfId="2162" applyFont="1" applyBorder="1" applyAlignment="1">
      <alignment horizontal="center" vertical="center"/>
    </xf>
    <xf numFmtId="0" fontId="53" fillId="31" borderId="11" xfId="2162" applyFont="1" applyFill="1" applyBorder="1" applyAlignment="1">
      <alignment horizontal="center" vertical="center" wrapText="1"/>
    </xf>
    <xf numFmtId="0" fontId="53" fillId="31" borderId="8" xfId="2162" applyFont="1" applyFill="1" applyBorder="1" applyAlignment="1">
      <alignment horizontal="center" vertical="center" wrapText="1"/>
    </xf>
    <xf numFmtId="0" fontId="53" fillId="31" borderId="1" xfId="2162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0" fontId="138" fillId="0" borderId="0" xfId="0" applyFont="1" applyBorder="1" applyAlignment="1">
      <alignment horizontal="right" vertical="center" wrapText="1"/>
    </xf>
    <xf numFmtId="0" fontId="95" fillId="0" borderId="25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5" fillId="0" borderId="1" xfId="0" applyFont="1" applyBorder="1" applyAlignment="1">
      <alignment horizontal="center" vertical="center"/>
    </xf>
  </cellXfs>
  <cellStyles count="2687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4" xfId="2482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4" xfId="2144"/>
    <cellStyle name="Обычный 54 2" xfId="2621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986633"/>
      <color rgb="FF16365C"/>
      <color rgb="FFFFC000"/>
      <color rgb="FFD9D9D9"/>
      <color rgb="FFC0C0C0"/>
      <color rgb="FFBFBFBF"/>
      <color rgb="FF2DAAD7"/>
      <color rgb="FFC00000"/>
      <color rgb="FFC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Current account as % of GDP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Brent price (right axis)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'7'!$A$3:$A$10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'7'!$C$3:$C$10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51934836698436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'16'!$C$3:$C$30</c:f>
              <c:numCache>
                <c:formatCode>_-* #\ ##0.0\ _₽_-;\-* #\ ##0.0\ _₽_-;_-* "-"??\ _₽_-;_-@_-</c:formatCode>
                <c:ptCount val="28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2-486D-BD23-284060EEEA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'17'!$C$3:$C$30</c:f>
              <c:numCache>
                <c:formatCode>0.0</c:formatCode>
                <c:ptCount val="28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82-486D-BD23-284060EEEA53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'17'!$D$3:$D$30</c:f>
              <c:numCache>
                <c:formatCode>0.0</c:formatCode>
                <c:ptCount val="28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E82-486D-BD23-284060EEEA53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'17'!$E$3:$E$30</c:f>
              <c:numCache>
                <c:formatCode>0.0</c:formatCode>
                <c:ptCount val="28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82-486D-BD23-284060EE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fact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436-40E1-B0B1-777FA19546DC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436-40E1-B0B1-777FA19546DC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436-40E1-B0B1-777FA19546DC}"/>
                </c:ext>
              </c:extLst>
            </c:dLbl>
            <c:dLbl>
              <c:idx val="3"/>
              <c:layout>
                <c:manualLayout>
                  <c:x val="2.8414264766356435E-3"/>
                  <c:y val="-1.43368356718749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436-40E1-B0B1-777FA19546DC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436-40E1-B0B1-777FA19546DC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436-40E1-B0B1-777FA19546DC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436-40E1-B0B1-777FA19546DC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436-40E1-B0B1-777FA19546DC}"/>
                </c:ext>
              </c:extLst>
            </c:dLbl>
            <c:dLbl>
              <c:idx val="8"/>
              <c:layout>
                <c:manualLayout>
                  <c:x val="0"/>
                  <c:y val="-0.161582135503088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436-40E1-B0B1-777FA19546DC}"/>
                </c:ext>
              </c:extLst>
            </c:dLbl>
            <c:dLbl>
              <c:idx val="9"/>
              <c:layout>
                <c:manualLayout>
                  <c:x val="2.8414264766355394E-3"/>
                  <c:y val="-6.99902469534224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436-40E1-B0B1-777FA19546DC}"/>
                </c:ext>
              </c:extLst>
            </c:dLbl>
            <c:dLbl>
              <c:idx val="10"/>
              <c:layout>
                <c:manualLayout>
                  <c:x val="-2.841426476635748E-3"/>
                  <c:y val="-9.1239536537511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436-40E1-B0B1-777FA19546DC}"/>
                </c:ext>
              </c:extLst>
            </c:dLbl>
            <c:dLbl>
              <c:idx val="11"/>
              <c:layout>
                <c:manualLayout>
                  <c:x val="1.1328667208873126E-2"/>
                  <c:y val="-5.81485504007092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436-40E1-B0B1-777FA19546DC}"/>
                </c:ext>
              </c:extLst>
            </c:dLbl>
            <c:dLbl>
              <c:idx val="12"/>
              <c:layout>
                <c:manualLayout>
                  <c:x val="2.8414264766356435E-3"/>
                  <c:y val="-8.74689773152419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436-40E1-B0B1-777FA1954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'18'!$A$3:$A$15</c:f>
              <c:strCache>
                <c:ptCount val="13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7">
                  <c:v>China</c:v>
                </c:pt>
                <c:pt idx="8">
                  <c:v>Russia</c:v>
                </c:pt>
                <c:pt idx="9">
                  <c:v>Hungary</c:v>
                </c:pt>
                <c:pt idx="10">
                  <c:v>Brazil</c:v>
                </c:pt>
                <c:pt idx="11">
                  <c:v>Indonesia</c:v>
                </c:pt>
                <c:pt idx="12">
                  <c:v>Peru</c:v>
                </c:pt>
              </c:strCache>
            </c:strRef>
          </c:cat>
          <c:val>
            <c:numRef>
              <c:f>'18'!$B$3:$B$15</c:f>
              <c:numCache>
                <c:formatCode>General</c:formatCode>
                <c:ptCount val="13"/>
                <c:pt idx="0">
                  <c:v>3.5</c:v>
                </c:pt>
                <c:pt idx="1">
                  <c:v>2.2999999999999998</c:v>
                </c:pt>
                <c:pt idx="2">
                  <c:v>2.4</c:v>
                </c:pt>
                <c:pt idx="3">
                  <c:v>1.2</c:v>
                </c:pt>
                <c:pt idx="4">
                  <c:v>3.2</c:v>
                </c:pt>
                <c:pt idx="5">
                  <c:v>2.7</c:v>
                </c:pt>
                <c:pt idx="6">
                  <c:v>2.9</c:v>
                </c:pt>
                <c:pt idx="7">
                  <c:v>0.1</c:v>
                </c:pt>
                <c:pt idx="8">
                  <c:v>7.7</c:v>
                </c:pt>
                <c:pt idx="9">
                  <c:v>3.6</c:v>
                </c:pt>
                <c:pt idx="10">
                  <c:v>3.9</c:v>
                </c:pt>
                <c:pt idx="11">
                  <c:v>3.1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36-40E1-B0B1-777FA195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peak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7">
                  <c:v>China</c:v>
                </c:pt>
                <c:pt idx="8">
                  <c:v>Russia</c:v>
                </c:pt>
                <c:pt idx="9">
                  <c:v>Hungary</c:v>
                </c:pt>
                <c:pt idx="10">
                  <c:v>Brazil</c:v>
                </c:pt>
                <c:pt idx="11">
                  <c:v>Indonesia</c:v>
                </c:pt>
                <c:pt idx="12">
                  <c:v>Peru</c:v>
                </c:pt>
              </c:strCache>
            </c:strRef>
          </c:xVal>
          <c:yVal>
            <c:numRef>
              <c:f>'18'!$C$3:$C$15</c:f>
              <c:numCache>
                <c:formatCode>General</c:formatCode>
                <c:ptCount val="13"/>
                <c:pt idx="0">
                  <c:v>9</c:v>
                </c:pt>
                <c:pt idx="1">
                  <c:v>11.6</c:v>
                </c:pt>
                <c:pt idx="2">
                  <c:v>7.1</c:v>
                </c:pt>
                <c:pt idx="3">
                  <c:v>12.6</c:v>
                </c:pt>
                <c:pt idx="4">
                  <c:v>11.1</c:v>
                </c:pt>
                <c:pt idx="5">
                  <c:v>4.3</c:v>
                </c:pt>
                <c:pt idx="6">
                  <c:v>8.1</c:v>
                </c:pt>
                <c:pt idx="7">
                  <c:v>2.8</c:v>
                </c:pt>
                <c:pt idx="8">
                  <c:v>17.8</c:v>
                </c:pt>
                <c:pt idx="9">
                  <c:v>26.2</c:v>
                </c:pt>
                <c:pt idx="10">
                  <c:v>12.13</c:v>
                </c:pt>
                <c:pt idx="11">
                  <c:v>5.95</c:v>
                </c:pt>
                <c:pt idx="12">
                  <c:v>8.8000000000000007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436-40E1-B0B1-777FA19546DC}"/>
            </c:ext>
          </c:extLst>
        </c:ser>
        <c:ser>
          <c:idx val="2"/>
          <c:order val="2"/>
          <c:tx>
            <c:strRef>
              <c:f>'18'!$D$2:$E$2</c:f>
              <c:strCache>
                <c:ptCount val="1"/>
                <c:pt idx="0">
                  <c:v>target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7">
                  <c:v>China</c:v>
                </c:pt>
                <c:pt idx="8">
                  <c:v>Russia</c:v>
                </c:pt>
                <c:pt idx="9">
                  <c:v>Hungary</c:v>
                </c:pt>
                <c:pt idx="10">
                  <c:v>Brazil</c:v>
                </c:pt>
                <c:pt idx="11">
                  <c:v>Indonesia</c:v>
                </c:pt>
                <c:pt idx="12">
                  <c:v>Peru</c:v>
                </c:pt>
              </c:strCache>
            </c:strRef>
          </c:xVal>
          <c:yVal>
            <c:numRef>
              <c:f>'18'!$D$3:$D$15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1.5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436-40E1-B0B1-777FA19546DC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'18'!$A$3:$A$15</c:f>
              <c:strCache>
                <c:ptCount val="13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7">
                  <c:v>China</c:v>
                </c:pt>
                <c:pt idx="8">
                  <c:v>Russia</c:v>
                </c:pt>
                <c:pt idx="9">
                  <c:v>Hungary</c:v>
                </c:pt>
                <c:pt idx="10">
                  <c:v>Brazil</c:v>
                </c:pt>
                <c:pt idx="11">
                  <c:v>Indonesia</c:v>
                </c:pt>
                <c:pt idx="12">
                  <c:v>Peru</c:v>
                </c:pt>
              </c:strCache>
            </c:strRef>
          </c:xVal>
          <c:yVal>
            <c:numRef>
              <c:f>'18'!$E$3:$E$15</c:f>
              <c:numCache>
                <c:formatCode>General</c:formatCode>
                <c:ptCount val="13"/>
                <c:pt idx="11">
                  <c:v>3.5</c:v>
                </c:pt>
                <c:pt idx="1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436-40E1-B0B1-777FA195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28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$/barrel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'19'!$C$3:$C$30</c:f>
              <c:numCache>
                <c:formatCode>0.0</c:formatCode>
                <c:ptCount val="28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365-412C-8AC2-6201AB36E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FAO Cereals Index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'20'!$C$3:$C$30</c:f>
              <c:numCache>
                <c:formatCode>0.0</c:formatCode>
                <c:ptCount val="28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C6-43DE-A719-72DE848DE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'21'!$E$3:$E$30</c:f>
              <c:numCache>
                <c:formatCode>0.00</c:formatCode>
                <c:ptCount val="28"/>
                <c:pt idx="0">
                  <c:v>-5.8358666666666652</c:v>
                </c:pt>
                <c:pt idx="1">
                  <c:v>-5.3636000000000017</c:v>
                </c:pt>
                <c:pt idx="2">
                  <c:v>-3.4745333333333321</c:v>
                </c:pt>
                <c:pt idx="3">
                  <c:v>-2.1589333333333354</c:v>
                </c:pt>
                <c:pt idx="4">
                  <c:v>-1.1469333333333351</c:v>
                </c:pt>
                <c:pt idx="5">
                  <c:v>-2.1251999999999991</c:v>
                </c:pt>
                <c:pt idx="6">
                  <c:v>-1.8553333333333333</c:v>
                </c:pt>
                <c:pt idx="7">
                  <c:v>-0.94453333333333234</c:v>
                </c:pt>
                <c:pt idx="8">
                  <c:v>-0.50600000000000001</c:v>
                </c:pt>
                <c:pt idx="9">
                  <c:v>-0.60719999999999896</c:v>
                </c:pt>
                <c:pt idx="10">
                  <c:v>-1.0794666666666677</c:v>
                </c:pt>
                <c:pt idx="11">
                  <c:v>-1.8216000000000019</c:v>
                </c:pt>
                <c:pt idx="12">
                  <c:v>-1.1706500000000015</c:v>
                </c:pt>
                <c:pt idx="13">
                  <c:v>-1.6509166666666666</c:v>
                </c:pt>
                <c:pt idx="14">
                  <c:v>-1.7709833333333349</c:v>
                </c:pt>
                <c:pt idx="15">
                  <c:v>-1.6509166666666666</c:v>
                </c:pt>
                <c:pt idx="16">
                  <c:v>-1.9210666666666683</c:v>
                </c:pt>
                <c:pt idx="17">
                  <c:v>-1.9210666666666683</c:v>
                </c:pt>
                <c:pt idx="18">
                  <c:v>-2.1612000000000005</c:v>
                </c:pt>
                <c:pt idx="19">
                  <c:v>-2.2212333333333349</c:v>
                </c:pt>
                <c:pt idx="20">
                  <c:v>-1.9210666666666683</c:v>
                </c:pt>
                <c:pt idx="21">
                  <c:v>-1.861033333333334</c:v>
                </c:pt>
                <c:pt idx="22">
                  <c:v>-1.1706500000000015</c:v>
                </c:pt>
                <c:pt idx="23">
                  <c:v>-1.0205666666666682</c:v>
                </c:pt>
                <c:pt idx="24">
                  <c:v>-0.25177500000000158</c:v>
                </c:pt>
                <c:pt idx="25">
                  <c:v>0.83925000000000005</c:v>
                </c:pt>
                <c:pt idx="26">
                  <c:v>2.1260999999999983</c:v>
                </c:pt>
                <c:pt idx="27">
                  <c:v>1.95825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1-4A09-9C97-0A9431849CA6}"/>
            </c:ext>
          </c:extLst>
        </c:ser>
        <c:ser>
          <c:idx val="3"/>
          <c:order val="3"/>
          <c:tx>
            <c:strRef>
              <c:f>'21'!$F$2</c:f>
              <c:strCache>
                <c:ptCount val="1"/>
                <c:pt idx="0">
                  <c:v>Non-food products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'21'!$F$3:$F$30</c:f>
              <c:numCache>
                <c:formatCode>0.00</c:formatCode>
                <c:ptCount val="28"/>
                <c:pt idx="0">
                  <c:v>-10.006266666666662</c:v>
                </c:pt>
                <c:pt idx="1">
                  <c:v>-2.0542666666666629</c:v>
                </c:pt>
                <c:pt idx="2">
                  <c:v>0.33133333333333331</c:v>
                </c:pt>
                <c:pt idx="3">
                  <c:v>3.0482666666666627</c:v>
                </c:pt>
                <c:pt idx="4">
                  <c:v>4.5061333333333309</c:v>
                </c:pt>
                <c:pt idx="5">
                  <c:v>3.5784000000000034</c:v>
                </c:pt>
                <c:pt idx="6">
                  <c:v>4.1747999999999976</c:v>
                </c:pt>
                <c:pt idx="7">
                  <c:v>3.1807999999999979</c:v>
                </c:pt>
                <c:pt idx="8">
                  <c:v>2.0542666666666629</c:v>
                </c:pt>
                <c:pt idx="9">
                  <c:v>2.1205333333333352</c:v>
                </c:pt>
                <c:pt idx="10">
                  <c:v>3.3795999999999959</c:v>
                </c:pt>
                <c:pt idx="11">
                  <c:v>4.3735999999999962</c:v>
                </c:pt>
                <c:pt idx="12">
                  <c:v>23.93429999999999</c:v>
                </c:pt>
                <c:pt idx="13">
                  <c:v>15.74625</c:v>
                </c:pt>
                <c:pt idx="14">
                  <c:v>15.116399999999995</c:v>
                </c:pt>
                <c:pt idx="15">
                  <c:v>13.086883333333335</c:v>
                </c:pt>
                <c:pt idx="16">
                  <c:v>12.107116666666665</c:v>
                </c:pt>
                <c:pt idx="17">
                  <c:v>11.757199999999997</c:v>
                </c:pt>
                <c:pt idx="18">
                  <c:v>12.177100000000003</c:v>
                </c:pt>
                <c:pt idx="19">
                  <c:v>10.917399999999995</c:v>
                </c:pt>
                <c:pt idx="20">
                  <c:v>10.637466666666668</c:v>
                </c:pt>
                <c:pt idx="21">
                  <c:v>10.287550000000001</c:v>
                </c:pt>
                <c:pt idx="22">
                  <c:v>10.007616666666664</c:v>
                </c:pt>
                <c:pt idx="23">
                  <c:v>9.7976666666666663</c:v>
                </c:pt>
                <c:pt idx="24">
                  <c:v>4.1774499999999977</c:v>
                </c:pt>
                <c:pt idx="25">
                  <c:v>3.8893500000000039</c:v>
                </c:pt>
                <c:pt idx="26">
                  <c:v>2.8089750000000038</c:v>
                </c:pt>
                <c:pt idx="27">
                  <c:v>3.3131499999999958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1-4A09-9C97-0A9431849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'21'!$D$2</c:f>
              <c:strCache>
                <c:ptCount val="1"/>
                <c:pt idx="0">
                  <c:v>Retail turnover, YoY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'21'!$D$3:$D$30</c:f>
              <c:numCache>
                <c:formatCode>General</c:formatCode>
                <c:ptCount val="28"/>
                <c:pt idx="0">
                  <c:v>-15.900000000000006</c:v>
                </c:pt>
                <c:pt idx="1">
                  <c:v>-7.5</c:v>
                </c:pt>
                <c:pt idx="2">
                  <c:v>-3.2999999999999972</c:v>
                </c:pt>
                <c:pt idx="3">
                  <c:v>0.79999999999999716</c:v>
                </c:pt>
                <c:pt idx="4">
                  <c:v>3.2999999999999972</c:v>
                </c:pt>
                <c:pt idx="5">
                  <c:v>1.2000000000000028</c:v>
                </c:pt>
                <c:pt idx="6">
                  <c:v>2.0999999999999943</c:v>
                </c:pt>
                <c:pt idx="7">
                  <c:v>2.0999999999999943</c:v>
                </c:pt>
                <c:pt idx="8">
                  <c:v>1.4000000000000057</c:v>
                </c:pt>
                <c:pt idx="9">
                  <c:v>1.4000000000000057</c:v>
                </c:pt>
                <c:pt idx="10">
                  <c:v>2</c:v>
                </c:pt>
                <c:pt idx="11">
                  <c:v>2.0999999999999943</c:v>
                </c:pt>
                <c:pt idx="12">
                  <c:v>20.799999999999997</c:v>
                </c:pt>
                <c:pt idx="13">
                  <c:v>12.900000000000006</c:v>
                </c:pt>
                <c:pt idx="14">
                  <c:v>12.099999999999994</c:v>
                </c:pt>
                <c:pt idx="15">
                  <c:v>10.5</c:v>
                </c:pt>
                <c:pt idx="16">
                  <c:v>9.2999999999999972</c:v>
                </c:pt>
                <c:pt idx="17">
                  <c:v>8.7999999999999972</c:v>
                </c:pt>
                <c:pt idx="18">
                  <c:v>8.7999999999999972</c:v>
                </c:pt>
                <c:pt idx="19">
                  <c:v>7.2999999999999972</c:v>
                </c:pt>
                <c:pt idx="20">
                  <c:v>7.2000000000000028</c:v>
                </c:pt>
                <c:pt idx="21" formatCode="0.0">
                  <c:v>6.9000000000000057</c:v>
                </c:pt>
                <c:pt idx="22">
                  <c:v>7.7000000000000028</c:v>
                </c:pt>
                <c:pt idx="23">
                  <c:v>7.7000000000000028</c:v>
                </c:pt>
                <c:pt idx="24">
                  <c:v>3.7000000000000028</c:v>
                </c:pt>
                <c:pt idx="25">
                  <c:v>4.7000000000000028</c:v>
                </c:pt>
                <c:pt idx="26">
                  <c:v>4.9000000000000057</c:v>
                </c:pt>
                <c:pt idx="27">
                  <c:v>5.2000000000000028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E11-4A09-9C97-0A9431849CA6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Average retail turnover in 2019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'21'!$C$3:$C$30</c:f>
              <c:numCache>
                <c:formatCode>_-* #\ ##0.0\ _₽_-;\-* #\ ##0.0\ _₽_-;_-* "-"??\ _₽_-;_-@_-</c:formatCode>
                <c:ptCount val="2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  <c:pt idx="18">
                  <c:v>5.7</c:v>
                </c:pt>
                <c:pt idx="19">
                  <c:v>5.7</c:v>
                </c:pt>
                <c:pt idx="20">
                  <c:v>5.7</c:v>
                </c:pt>
                <c:pt idx="21">
                  <c:v>5.7</c:v>
                </c:pt>
                <c:pt idx="22">
                  <c:v>5.7</c:v>
                </c:pt>
                <c:pt idx="23">
                  <c:v>5.7</c:v>
                </c:pt>
                <c:pt idx="24">
                  <c:v>5.7</c:v>
                </c:pt>
                <c:pt idx="25">
                  <c:v>5.7</c:v>
                </c:pt>
                <c:pt idx="26">
                  <c:v>5.7</c:v>
                </c:pt>
                <c:pt idx="27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E11-4A09-9C97-0A9431849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Сonsumer loans issued in real terms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'22'!$D$3:$D$11</c:f>
              <c:numCache>
                <c:formatCode>0.0</c:formatCode>
                <c:ptCount val="9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D2-4B01-8743-BC8DBA54FCC6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Real wages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'22'!$C$3:$C$11</c:f>
              <c:numCache>
                <c:formatCode>0.0</c:formatCode>
                <c:ptCount val="9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D2-4B01-8743-BC8DBA54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17793821065439644"/>
          <c:w val="0.87517208524703793"/>
          <c:h val="0.59430087224887296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Personal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7921136837898793E-2"/>
                  <c:y val="0"/>
                </c:manualLayout>
              </c:layout>
              <c:tx>
                <c:rich>
                  <a:bodyPr/>
                  <a:lstStyle/>
                  <a:p>
                    <a:fld id="{B4D62F5F-594D-4141-842B-2DCCA73FEB18}" type="VALUE">
                      <a:rPr lang="en-US">
                        <a:solidFill>
                          <a:schemeClr val="tx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68A-4C14-B0C8-EFEF512AAF58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'23'!$D$3:$D$22</c:f>
              <c:numCache>
                <c:formatCode>0.0</c:formatCode>
                <c:ptCount val="20"/>
                <c:pt idx="0">
                  <c:v>444.46865079146301</c:v>
                </c:pt>
                <c:pt idx="1">
                  <c:v>475.85541535546201</c:v>
                </c:pt>
                <c:pt idx="2">
                  <c:v>624.25390691231996</c:v>
                </c:pt>
                <c:pt idx="3">
                  <c:v>509.08732391086102</c:v>
                </c:pt>
                <c:pt idx="4">
                  <c:v>548.29493934725895</c:v>
                </c:pt>
                <c:pt idx="5">
                  <c:v>5.4151011679053003</c:v>
                </c:pt>
                <c:pt idx="6">
                  <c:v>20.853978694084098</c:v>
                </c:pt>
                <c:pt idx="7">
                  <c:v>31.352454022511999</c:v>
                </c:pt>
                <c:pt idx="8">
                  <c:v>43.899833513758303</c:v>
                </c:pt>
                <c:pt idx="9">
                  <c:v>64.3416698010614</c:v>
                </c:pt>
                <c:pt idx="10">
                  <c:v>67.580723758106004</c:v>
                </c:pt>
                <c:pt idx="11">
                  <c:v>76.815572043158994</c:v>
                </c:pt>
                <c:pt idx="12">
                  <c:v>76.062699075601003</c:v>
                </c:pt>
                <c:pt idx="13">
                  <c:v>230.255156334227</c:v>
                </c:pt>
                <c:pt idx="14">
                  <c:v>375.70444747974801</c:v>
                </c:pt>
                <c:pt idx="15">
                  <c:v>426.94616815592201</c:v>
                </c:pt>
                <c:pt idx="16">
                  <c:v>515.33860873716503</c:v>
                </c:pt>
                <c:pt idx="17">
                  <c:v>492.00943607751998</c:v>
                </c:pt>
                <c:pt idx="18">
                  <c:v>500.212422602343</c:v>
                </c:pt>
                <c:pt idx="19">
                  <c:v>525.41724202363696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8A-4C14-B0C8-EFEF512A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1"/>
          <c:order val="1"/>
          <c:tx>
            <c:strRef>
              <c:f>'23'!$C$2</c:f>
              <c:strCache>
                <c:ptCount val="1"/>
                <c:pt idx="0">
                  <c:v>Business (rigth axis)</c:v>
                </c:pt>
              </c:strCache>
            </c:strRef>
          </c:tx>
          <c:spPr>
            <a:ln w="25400" cap="rnd">
              <a:solidFill>
                <a:srgbClr val="AFABAB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2.5089591573058123E-2"/>
                  <c:y val="4.73653049141503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68A-4C14-B0C8-EFEF512AAF58}"/>
                </c:ext>
              </c:extLst>
            </c:dLbl>
            <c:spPr>
              <a:solidFill>
                <a:srgbClr val="AFABAB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'23'!$A$3:$B$22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'23'!$C$3:$C$22</c:f>
              <c:numCache>
                <c:formatCode>0.0</c:formatCode>
                <c:ptCount val="20"/>
                <c:pt idx="0">
                  <c:v>81.294763979866104</c:v>
                </c:pt>
                <c:pt idx="1">
                  <c:v>85.551031369863594</c:v>
                </c:pt>
                <c:pt idx="2">
                  <c:v>91.555505449282506</c:v>
                </c:pt>
                <c:pt idx="3">
                  <c:v>87.003883998333606</c:v>
                </c:pt>
                <c:pt idx="4">
                  <c:v>65.242230231812002</c:v>
                </c:pt>
                <c:pt idx="5">
                  <c:v>12.9095325650795</c:v>
                </c:pt>
                <c:pt idx="6">
                  <c:v>25.759955554430199</c:v>
                </c:pt>
                <c:pt idx="7">
                  <c:v>40.7040039884956</c:v>
                </c:pt>
                <c:pt idx="8">
                  <c:v>68.050397476141001</c:v>
                </c:pt>
                <c:pt idx="9">
                  <c:v>104.55878188094999</c:v>
                </c:pt>
                <c:pt idx="10">
                  <c:v>95.304805733421702</c:v>
                </c:pt>
                <c:pt idx="11">
                  <c:v>81.191472747208906</c:v>
                </c:pt>
                <c:pt idx="12">
                  <c:v>85.0124761371289</c:v>
                </c:pt>
                <c:pt idx="13">
                  <c:v>75.886050728652705</c:v>
                </c:pt>
                <c:pt idx="14">
                  <c:v>71.479108308148199</c:v>
                </c:pt>
                <c:pt idx="15">
                  <c:v>70.221087547654804</c:v>
                </c:pt>
                <c:pt idx="16">
                  <c:v>58.7019152095286</c:v>
                </c:pt>
                <c:pt idx="17">
                  <c:v>53.813533014226003</c:v>
                </c:pt>
                <c:pt idx="18">
                  <c:v>61.312029255518098</c:v>
                </c:pt>
                <c:pt idx="19">
                  <c:v>57.796127302368703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A-4C14-B0C8-EFEF512A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5728"/>
        <c:axId val="741195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100"/>
        <c:minorUnit val="20"/>
      </c:valAx>
      <c:valAx>
        <c:axId val="741195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5728"/>
        <c:crosses val="max"/>
        <c:crossBetween val="between"/>
      </c:valAx>
      <c:catAx>
        <c:axId val="739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2.7342088455639315E-2"/>
          <c:w val="0.783350953432702"/>
          <c:h val="0.1758998492535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5899655805654"/>
          <c:y val="0.1217560425594848"/>
          <c:w val="0.90711481481481482"/>
          <c:h val="0.71986306639894204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Transportation of passengers by air transport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'24'!$C$15:$C$77</c:f>
              <c:numCache>
                <c:formatCode>0</c:formatCode>
                <c:ptCount val="63"/>
                <c:pt idx="0">
                  <c:v>553.31829889226503</c:v>
                </c:pt>
                <c:pt idx="1">
                  <c:v>638.008151655647</c:v>
                </c:pt>
                <c:pt idx="2">
                  <c:v>665.51345129728702</c:v>
                </c:pt>
                <c:pt idx="3">
                  <c:v>783.01450020468405</c:v>
                </c:pt>
                <c:pt idx="4">
                  <c:v>740.42817860585706</c:v>
                </c:pt>
                <c:pt idx="5">
                  <c:v>581.21664511225094</c:v>
                </c:pt>
                <c:pt idx="6">
                  <c:v>848.49993271212304</c:v>
                </c:pt>
                <c:pt idx="7">
                  <c:v>781.922436658793</c:v>
                </c:pt>
                <c:pt idx="8">
                  <c:v>827.60413840957801</c:v>
                </c:pt>
                <c:pt idx="9">
                  <c:v>848.94520327598104</c:v>
                </c:pt>
                <c:pt idx="10">
                  <c:v>732.20694042626906</c:v>
                </c:pt>
                <c:pt idx="11">
                  <c:v>753.58002135114702</c:v>
                </c:pt>
                <c:pt idx="12">
                  <c:v>716.679011337877</c:v>
                </c:pt>
                <c:pt idx="13">
                  <c:v>799.45402374397497</c:v>
                </c:pt>
                <c:pt idx="14">
                  <c:v>445.99852616710899</c:v>
                </c:pt>
                <c:pt idx="15">
                  <c:v>7.1059464055630697</c:v>
                </c:pt>
                <c:pt idx="16">
                  <c:v>200.32614492960499</c:v>
                </c:pt>
                <c:pt idx="17">
                  <c:v>466.67378226145598</c:v>
                </c:pt>
                <c:pt idx="18">
                  <c:v>257.833643825536</c:v>
                </c:pt>
                <c:pt idx="19">
                  <c:v>428.47078749305302</c:v>
                </c:pt>
                <c:pt idx="20">
                  <c:v>513.84051432183003</c:v>
                </c:pt>
                <c:pt idx="21">
                  <c:v>533.83361998140595</c:v>
                </c:pt>
                <c:pt idx="22">
                  <c:v>534.845424864336</c:v>
                </c:pt>
                <c:pt idx="23">
                  <c:v>551.73060770159896</c:v>
                </c:pt>
                <c:pt idx="24">
                  <c:v>615.30768822079403</c:v>
                </c:pt>
                <c:pt idx="25">
                  <c:v>750.57003496573202</c:v>
                </c:pt>
                <c:pt idx="26">
                  <c:v>810.47008926712704</c:v>
                </c:pt>
                <c:pt idx="27">
                  <c:v>885.30075798236203</c:v>
                </c:pt>
                <c:pt idx="28">
                  <c:v>879.08525939705896</c:v>
                </c:pt>
                <c:pt idx="29">
                  <c:v>845.93765101920803</c:v>
                </c:pt>
                <c:pt idx="30">
                  <c:v>796.23005031585501</c:v>
                </c:pt>
                <c:pt idx="31">
                  <c:v>738.44125210723098</c:v>
                </c:pt>
                <c:pt idx="32">
                  <c:v>713.41727993345796</c:v>
                </c:pt>
                <c:pt idx="33">
                  <c:v>774.10290866474702</c:v>
                </c:pt>
                <c:pt idx="34">
                  <c:v>817.52772440236799</c:v>
                </c:pt>
                <c:pt idx="35">
                  <c:v>871.54196576398704</c:v>
                </c:pt>
                <c:pt idx="36">
                  <c:v>548.49576244434604</c:v>
                </c:pt>
                <c:pt idx="37">
                  <c:v>834.51804991434005</c:v>
                </c:pt>
                <c:pt idx="38">
                  <c:v>886.46948602680698</c:v>
                </c:pt>
                <c:pt idx="39">
                  <c:v>895.75753598118695</c:v>
                </c:pt>
                <c:pt idx="40">
                  <c:v>1032.6893511686301</c:v>
                </c:pt>
                <c:pt idx="41">
                  <c:v>999.38167376634397</c:v>
                </c:pt>
                <c:pt idx="42">
                  <c:v>977.63643095822204</c:v>
                </c:pt>
                <c:pt idx="43">
                  <c:v>935.14665156242302</c:v>
                </c:pt>
                <c:pt idx="44">
                  <c:v>906.45979435985601</c:v>
                </c:pt>
                <c:pt idx="45">
                  <c:v>922.33571957492495</c:v>
                </c:pt>
                <c:pt idx="46">
                  <c:v>964.14248059075805</c:v>
                </c:pt>
                <c:pt idx="47">
                  <c:v>1061.1575439109499</c:v>
                </c:pt>
                <c:pt idx="48">
                  <c:v>1003.74936482973</c:v>
                </c:pt>
                <c:pt idx="49">
                  <c:v>1082.1187394517799</c:v>
                </c:pt>
                <c:pt idx="50">
                  <c:v>1041.67329120621</c:v>
                </c:pt>
                <c:pt idx="51">
                  <c:v>1121.97176221983</c:v>
                </c:pt>
                <c:pt idx="52">
                  <c:v>1143.1794676664799</c:v>
                </c:pt>
                <c:pt idx="53">
                  <c:v>1188.1141520071201</c:v>
                </c:pt>
                <c:pt idx="54">
                  <c:v>1169.40197160818</c:v>
                </c:pt>
                <c:pt idx="55">
                  <c:v>1160.55245381495</c:v>
                </c:pt>
                <c:pt idx="56">
                  <c:v>1099.93789857498</c:v>
                </c:pt>
                <c:pt idx="57">
                  <c:v>1045.40415575727</c:v>
                </c:pt>
                <c:pt idx="58">
                  <c:v>1171.3528352205001</c:v>
                </c:pt>
                <c:pt idx="59">
                  <c:v>1005.03701981591</c:v>
                </c:pt>
                <c:pt idx="60">
                  <c:v>1278.5598366879401</c:v>
                </c:pt>
                <c:pt idx="61">
                  <c:v>1141.6021078262399</c:v>
                </c:pt>
                <c:pt idx="62">
                  <c:v>1299.33270975288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3-49B2-B045-2D7AD125FEA4}"/>
            </c:ext>
          </c:extLst>
        </c:ser>
        <c:ser>
          <c:idx val="1"/>
          <c:order val="1"/>
          <c:tx>
            <c:strRef>
              <c:f>'24'!$E$2</c:f>
              <c:strCache>
                <c:ptCount val="1"/>
                <c:pt idx="0">
                  <c:v>Transportation of passengers by railway transport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'24'!$A$15:$B$77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</c:lvl>
              </c:multiLvlStrCache>
            </c:multiLvlStrRef>
          </c:cat>
          <c:val>
            <c:numRef>
              <c:f>'24'!$E$15:$E$77</c:f>
              <c:numCache>
                <c:formatCode>#,##0</c:formatCode>
                <c:ptCount val="63"/>
                <c:pt idx="0">
                  <c:v>1614.56230535953</c:v>
                </c:pt>
                <c:pt idx="1">
                  <c:v>1837.9803925926501</c:v>
                </c:pt>
                <c:pt idx="2">
                  <c:v>1837.3156853445701</c:v>
                </c:pt>
                <c:pt idx="3">
                  <c:v>2139.9460384322801</c:v>
                </c:pt>
                <c:pt idx="4">
                  <c:v>2059.2451187266602</c:v>
                </c:pt>
                <c:pt idx="5">
                  <c:v>1919.4158668636701</c:v>
                </c:pt>
                <c:pt idx="6">
                  <c:v>1885.1759364453301</c:v>
                </c:pt>
                <c:pt idx="7">
                  <c:v>1828.1001371822499</c:v>
                </c:pt>
                <c:pt idx="8">
                  <c:v>1778.91794966466</c:v>
                </c:pt>
                <c:pt idx="9">
                  <c:v>1720.32406341924</c:v>
                </c:pt>
                <c:pt idx="10">
                  <c:v>1643.5623011232699</c:v>
                </c:pt>
                <c:pt idx="11">
                  <c:v>1693.7131407691199</c:v>
                </c:pt>
                <c:pt idx="12">
                  <c:v>1774.0338592790199</c:v>
                </c:pt>
                <c:pt idx="13">
                  <c:v>1935.1400984967599</c:v>
                </c:pt>
                <c:pt idx="14">
                  <c:v>1234.1240026641001</c:v>
                </c:pt>
                <c:pt idx="15">
                  <c:v>248.40981187243401</c:v>
                </c:pt>
                <c:pt idx="16">
                  <c:v>241.08157221704201</c:v>
                </c:pt>
                <c:pt idx="17">
                  <c:v>831.735182131491</c:v>
                </c:pt>
                <c:pt idx="18">
                  <c:v>632.34941875596905</c:v>
                </c:pt>
                <c:pt idx="19">
                  <c:v>709.57698470691503</c:v>
                </c:pt>
                <c:pt idx="20">
                  <c:v>953.96127686116802</c:v>
                </c:pt>
                <c:pt idx="21">
                  <c:v>1019.8909298175701</c:v>
                </c:pt>
                <c:pt idx="22">
                  <c:v>947.16519183547496</c:v>
                </c:pt>
                <c:pt idx="23">
                  <c:v>927.21009285662501</c:v>
                </c:pt>
                <c:pt idx="24">
                  <c:v>997.59366818095805</c:v>
                </c:pt>
                <c:pt idx="25">
                  <c:v>1065.0452791115399</c:v>
                </c:pt>
                <c:pt idx="26">
                  <c:v>1139.3229461634801</c:v>
                </c:pt>
                <c:pt idx="27">
                  <c:v>1156.03282478489</c:v>
                </c:pt>
                <c:pt idx="28">
                  <c:v>1207.7216333327401</c:v>
                </c:pt>
                <c:pt idx="29">
                  <c:v>1443.5643421914899</c:v>
                </c:pt>
                <c:pt idx="30">
                  <c:v>1449.92211928041</c:v>
                </c:pt>
                <c:pt idx="31">
                  <c:v>1398.3088390637899</c:v>
                </c:pt>
                <c:pt idx="32">
                  <c:v>1217.51813461752</c:v>
                </c:pt>
                <c:pt idx="33">
                  <c:v>1201.30273610677</c:v>
                </c:pt>
                <c:pt idx="34">
                  <c:v>1426.7681177242901</c:v>
                </c:pt>
                <c:pt idx="35">
                  <c:v>2091.7752361678999</c:v>
                </c:pt>
                <c:pt idx="36">
                  <c:v>1231.60393475559</c:v>
                </c:pt>
                <c:pt idx="37">
                  <c:v>1440.8497608042001</c:v>
                </c:pt>
                <c:pt idx="38">
                  <c:v>1635.43877357117</c:v>
                </c:pt>
                <c:pt idx="39">
                  <c:v>1701.27612980558</c:v>
                </c:pt>
                <c:pt idx="40">
                  <c:v>1805.26037386025</c:v>
                </c:pt>
                <c:pt idx="41">
                  <c:v>1788.61433839551</c:v>
                </c:pt>
                <c:pt idx="42">
                  <c:v>1773.3697345051401</c:v>
                </c:pt>
                <c:pt idx="43">
                  <c:v>1696.2600157142101</c:v>
                </c:pt>
                <c:pt idx="44">
                  <c:v>1625.36970471937</c:v>
                </c:pt>
                <c:pt idx="45">
                  <c:v>1621.9769728624401</c:v>
                </c:pt>
                <c:pt idx="46">
                  <c:v>1566.44260885157</c:v>
                </c:pt>
                <c:pt idx="47">
                  <c:v>1537.5098739355501</c:v>
                </c:pt>
                <c:pt idx="48">
                  <c:v>1619.3818678756199</c:v>
                </c:pt>
                <c:pt idx="49">
                  <c:v>1676.7820934413101</c:v>
                </c:pt>
                <c:pt idx="50">
                  <c:v>1634.74742361786</c:v>
                </c:pt>
                <c:pt idx="51">
                  <c:v>1764.90858202251</c:v>
                </c:pt>
                <c:pt idx="52">
                  <c:v>1808.39842930291</c:v>
                </c:pt>
                <c:pt idx="53">
                  <c:v>1677.47842500865</c:v>
                </c:pt>
                <c:pt idx="54">
                  <c:v>1659.8875633775001</c:v>
                </c:pt>
                <c:pt idx="55">
                  <c:v>1642.2021334198901</c:v>
                </c:pt>
                <c:pt idx="56">
                  <c:v>1639.00615866105</c:v>
                </c:pt>
                <c:pt idx="57">
                  <c:v>1573.0374942943699</c:v>
                </c:pt>
                <c:pt idx="58">
                  <c:v>1535.69119991398</c:v>
                </c:pt>
                <c:pt idx="59">
                  <c:v>1642.2431073623</c:v>
                </c:pt>
                <c:pt idx="60">
                  <c:v>1725.2962303223201</c:v>
                </c:pt>
                <c:pt idx="61">
                  <c:v>1922.15123823202</c:v>
                </c:pt>
                <c:pt idx="62">
                  <c:v>1714.0437673138699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73-49B2-B045-2D7AD125F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250"/>
        <c:minorUnit val="5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4217546603125479E-2"/>
          <c:y val="1.8264844560659778E-2"/>
          <c:w val="0.82629786325728272"/>
          <c:h val="9.8174258601914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areaChart>
        <c:grouping val="standard"/>
        <c:varyColors val="0"/>
        <c:ser>
          <c:idx val="1"/>
          <c:order val="1"/>
          <c:tx>
            <c:strRef>
              <c:f>'25'!$C$2</c:f>
              <c:strCache>
                <c:ptCount val="1"/>
                <c:pt idx="0">
                  <c:v>Investments in fixed assets, total in economics</c:v>
                </c:pt>
              </c:strCache>
            </c:strRef>
          </c:tx>
          <c:spPr>
            <a:solidFill>
              <a:srgbClr val="A6A6A6"/>
            </a:solidFill>
            <a:ln w="9525">
              <a:solidFill>
                <a:srgbClr val="AFABAB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D-4DF3-A10E-C7C41EABD2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D-4DF3-A10E-C7C41EABD2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D-4DF3-A10E-C7C41EABD2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D-4DF3-A10E-C7C41EABD2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D-4DF3-A10E-C7C41EABD2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D-4DF3-A10E-C7C41EABD2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D-4DF3-A10E-C7C41EABD2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D-4DF3-A10E-C7C41EABD2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D-4DF3-A10E-C7C41EABD2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D-4DF3-A10E-C7C41EABD2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D-4DF3-A10E-C7C41EABD2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D-4DF3-A10E-C7C41EABD2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D-4DF3-A10E-C7C41EABD2D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D-4DF3-A10E-C7C41EABD2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AD-4DF3-A10E-C7C41EABD2D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AD-4DF3-A10E-C7C41EABD2D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D-4DF3-A10E-C7C41EABD2DE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AD-4DF3-A10E-C7C41EABD2DE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D-4DF3-A10E-C7C41EABD2DE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D-4DF3-A10E-C7C41EABD2D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D-4DF3-A10E-C7C41EABD2DE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5ACFB8A0-F45C-42AB-8E41-F1B27871CC69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03AD-4DF3-A10E-C7C41EABD2DE}"/>
                </c:ext>
              </c:extLst>
            </c:dLbl>
            <c:spPr>
              <a:solidFill>
                <a:srgbClr val="7F7F7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 jan-apr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AD-4DF3-A10E-C7C41EABD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72136431"/>
        <c:axId val="1272130191"/>
      </c:areaChart>
      <c:lineChart>
        <c:grouping val="standard"/>
        <c:varyColors val="0"/>
        <c:ser>
          <c:idx val="0"/>
          <c:order val="0"/>
          <c:tx>
            <c:strRef>
              <c:f>'25'!$E$2</c:f>
              <c:strCache>
                <c:ptCount val="1"/>
                <c:pt idx="0">
                  <c:v>Investments in non-resource sector, excluding investments from the government budget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/>
              <c:tx>
                <c:rich>
                  <a:bodyPr/>
                  <a:lstStyle/>
                  <a:p>
                    <a:fld id="{BEBE3180-EA7B-4DE0-AC05-A8E08D152D8A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03AD-4DF3-A10E-C7C41EABD2DE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'25'!$A$3:$B$24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 jan-apr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'25'!$E$3:$E$24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8-03AD-4DF3-A10E-C7C41EABD2DE}"/>
            </c:ext>
          </c:extLst>
        </c:ser>
        <c:ser>
          <c:idx val="2"/>
          <c:order val="2"/>
          <c:tx>
            <c:strRef>
              <c:f>'25'!$D$2</c:f>
              <c:strCache>
                <c:ptCount val="1"/>
                <c:pt idx="0">
                  <c:v>Investments in fixed assets, mining industry</c:v>
                </c:pt>
              </c:strCache>
            </c:strRef>
          </c:tx>
          <c:spPr>
            <a:ln w="25400" cap="rnd">
              <a:solidFill>
                <a:srgbClr val="1D3C61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/>
              <c:tx>
                <c:rich>
                  <a:bodyPr/>
                  <a:lstStyle/>
                  <a:p>
                    <a:fld id="{4D30D79B-7639-49FF-8184-FDD1CD03A7C6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03AD-4DF3-A10E-C7C41EABD2DE}"/>
                </c:ext>
              </c:extLst>
            </c:dLbl>
            <c:spPr>
              <a:solidFill>
                <a:srgbClr val="1D3C6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'25'!$D$3:$D$24</c:f>
              <c:numCache>
                <c:formatCode>0.0</c:formatCode>
                <c:ptCount val="22"/>
                <c:pt idx="0">
                  <c:v>27.900000000000006</c:v>
                </c:pt>
                <c:pt idx="1">
                  <c:v>31.699999999999989</c:v>
                </c:pt>
                <c:pt idx="2">
                  <c:v>25.799999999999997</c:v>
                </c:pt>
                <c:pt idx="3">
                  <c:v>20.5</c:v>
                </c:pt>
                <c:pt idx="4">
                  <c:v>6.9000000000000057</c:v>
                </c:pt>
                <c:pt idx="5">
                  <c:v>-11.599999999999994</c:v>
                </c:pt>
                <c:pt idx="6">
                  <c:v>-23</c:v>
                </c:pt>
                <c:pt idx="7">
                  <c:v>-26.400000000000006</c:v>
                </c:pt>
                <c:pt idx="8">
                  <c:v>-42.1</c:v>
                </c:pt>
                <c:pt idx="9">
                  <c:v>-31.599999999999994</c:v>
                </c:pt>
                <c:pt idx="10">
                  <c:v>-18.400000000000006</c:v>
                </c:pt>
                <c:pt idx="11">
                  <c:v>-9.0999999999999943</c:v>
                </c:pt>
                <c:pt idx="12">
                  <c:v>3</c:v>
                </c:pt>
                <c:pt idx="13">
                  <c:v>6.2999999999999972</c:v>
                </c:pt>
                <c:pt idx="14">
                  <c:v>10.700000000000003</c:v>
                </c:pt>
                <c:pt idx="15">
                  <c:v>14.599999999999994</c:v>
                </c:pt>
                <c:pt idx="16">
                  <c:v>15</c:v>
                </c:pt>
                <c:pt idx="17">
                  <c:v>11.400000000000006</c:v>
                </c:pt>
                <c:pt idx="18">
                  <c:v>4.4000000000000057</c:v>
                </c:pt>
                <c:pt idx="19">
                  <c:v>2.4000000000000057</c:v>
                </c:pt>
                <c:pt idx="20">
                  <c:v>-23.700000000000003</c:v>
                </c:pt>
                <c:pt idx="21" formatCode="#\ ##0.0">
                  <c:v>-29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03AD-4DF3-A10E-C7C41EABD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74278416757059E-2"/>
          <c:y val="2.7342088455639315E-2"/>
          <c:w val="0.92230938714792932"/>
          <c:h val="0.16522242412006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'8'!$B$248:$B$574</c:f>
              <c:numCache>
                <c:formatCode>_(* #,##0.00_);_(* \(#,##0.00\);_(* "-"??_);_(@_)</c:formatCode>
                <c:ptCount val="327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'8'!$C$2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'8'!$C$248:$C$574</c:f>
              <c:numCache>
                <c:formatCode>_(* #,##0.00_);_(* \(#,##0.00\);_(* "-"??_);_(@_)</c:formatCode>
                <c:ptCount val="327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'8'!$D$248:$D$574</c:f>
              <c:numCache>
                <c:formatCode>_(* #,##0.00_);_(* \(#,##0.00\);_(* "-"??_);_(@_)</c:formatCode>
                <c:ptCount val="327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'8'!$A$3:$A$574</c:f>
              <c:numCache>
                <c:formatCode>m/d/yyyy</c:formatCode>
                <c:ptCount val="327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</c:numCache>
            </c:numRef>
          </c:cat>
          <c:val>
            <c:numRef>
              <c:f>'8'!$E$248:$E$574</c:f>
              <c:numCache>
                <c:formatCode>_(* #,##0.00_);_(* \(#,##0.00\);_(* "-"??_);_(@_)</c:formatCode>
                <c:ptCount val="327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412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47989418227059E-2"/>
          <c:y val="0.20398912835717917"/>
          <c:w val="0.87065343346193746"/>
          <c:h val="0.713366619581078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Investments into residential construction, y/y</c:v>
                </c:pt>
              </c:strCache>
            </c:strRef>
          </c:tx>
          <c:spPr>
            <a:solidFill>
              <a:srgbClr val="BFBFB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'26'!$A$3:$B$23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'26'!$C$3:$C$23</c:f>
              <c:numCache>
                <c:formatCode>0.0</c:formatCode>
                <c:ptCount val="21"/>
                <c:pt idx="0">
                  <c:v>16.211611529246639</c:v>
                </c:pt>
                <c:pt idx="1">
                  <c:v>17.886628235120106</c:v>
                </c:pt>
                <c:pt idx="2">
                  <c:v>22.443780948717485</c:v>
                </c:pt>
                <c:pt idx="3">
                  <c:v>22.465531085061908</c:v>
                </c:pt>
                <c:pt idx="4">
                  <c:v>17.837225477823736</c:v>
                </c:pt>
                <c:pt idx="5">
                  <c:v>27.092310283002984</c:v>
                </c:pt>
                <c:pt idx="6">
                  <c:v>25.311513275342424</c:v>
                </c:pt>
                <c:pt idx="7">
                  <c:v>38.295166109641634</c:v>
                </c:pt>
                <c:pt idx="8">
                  <c:v>34.666666666666657</c:v>
                </c:pt>
                <c:pt idx="9">
                  <c:v>29.699999999999989</c:v>
                </c:pt>
                <c:pt idx="10">
                  <c:v>22.066666666666663</c:v>
                </c:pt>
                <c:pt idx="11">
                  <c:v>11.899999999999991</c:v>
                </c:pt>
                <c:pt idx="12">
                  <c:v>25.133333333333326</c:v>
                </c:pt>
                <c:pt idx="13">
                  <c:v>15.366666666666674</c:v>
                </c:pt>
                <c:pt idx="14">
                  <c:v>22.133333333333326</c:v>
                </c:pt>
                <c:pt idx="15">
                  <c:v>3.6666666666666714</c:v>
                </c:pt>
                <c:pt idx="16">
                  <c:v>15.966666666666654</c:v>
                </c:pt>
                <c:pt idx="17">
                  <c:v>-4.8666666666666742</c:v>
                </c:pt>
                <c:pt idx="18">
                  <c:v>-2.1666666666666714</c:v>
                </c:pt>
                <c:pt idx="19">
                  <c:v>5.2666666666666657</c:v>
                </c:pt>
                <c:pt idx="20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C-4DF8-9355-FAA0A81C0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Home purchases/sales (right axis)</c:v>
                </c:pt>
              </c:strCache>
            </c:strRef>
          </c:tx>
          <c:spPr>
            <a:ln w="25400" cap="rnd">
              <a:solidFill>
                <a:srgbClr val="166F42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1390362322420822E-2"/>
                  <c:y val="2.4554941682012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80C-4DF8-9355-FAA0A81C029E}"/>
                </c:ext>
              </c:extLst>
            </c:dLbl>
            <c:spPr>
              <a:solidFill>
                <a:srgbClr val="166F4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'26'!$D$3:$D$23</c:f>
              <c:numCache>
                <c:formatCode>0</c:formatCode>
                <c:ptCount val="21"/>
                <c:pt idx="0">
                  <c:v>59.057000000000002</c:v>
                </c:pt>
                <c:pt idx="1">
                  <c:v>85.24199999999999</c:v>
                </c:pt>
                <c:pt idx="2">
                  <c:v>90.918999999999997</c:v>
                </c:pt>
                <c:pt idx="3">
                  <c:v>84.793999999999997</c:v>
                </c:pt>
                <c:pt idx="4">
                  <c:v>66.224999999999994</c:v>
                </c:pt>
                <c:pt idx="5">
                  <c:v>54.542000000000002</c:v>
                </c:pt>
                <c:pt idx="6">
                  <c:v>92.218999999999994</c:v>
                </c:pt>
                <c:pt idx="7">
                  <c:v>94.897999999999996</c:v>
                </c:pt>
                <c:pt idx="8">
                  <c:v>115.351</c:v>
                </c:pt>
                <c:pt idx="9">
                  <c:v>162.08699999999999</c:v>
                </c:pt>
                <c:pt idx="10">
                  <c:v>143.07599999999999</c:v>
                </c:pt>
                <c:pt idx="11">
                  <c:v>185.542</c:v>
                </c:pt>
                <c:pt idx="12">
                  <c:v>147.74299999999999</c:v>
                </c:pt>
                <c:pt idx="13">
                  <c:v>114.03900000000002</c:v>
                </c:pt>
                <c:pt idx="14">
                  <c:v>102.32000000000001</c:v>
                </c:pt>
                <c:pt idx="15">
                  <c:v>101.72</c:v>
                </c:pt>
                <c:pt idx="16">
                  <c:v>72.685000000000002</c:v>
                </c:pt>
                <c:pt idx="17">
                  <c:v>86.9</c:v>
                </c:pt>
                <c:pt idx="18">
                  <c:v>108</c:v>
                </c:pt>
                <c:pt idx="19">
                  <c:v>102.5</c:v>
                </c:pt>
                <c:pt idx="20">
                  <c:v>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0C-4DF8-9355-FAA0A81C029E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Home purchases/sales, on average during 2019 (right axis)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'26'!$E$3:$E$23</c:f>
              <c:numCache>
                <c:formatCode>0</c:formatCode>
                <c:ptCount val="21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0C-4DF8-9355-FAA0A81C0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2239"/>
        <c:axId val="210261823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4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3.5651348825593361E-3"/>
              <c:y val="0.13499503097961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  <c:majorUnit val="5"/>
      </c:valAx>
      <c:valAx>
        <c:axId val="210261823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тыс.</a:t>
                </a:r>
              </a:p>
            </c:rich>
          </c:tx>
          <c:layout>
            <c:manualLayout>
              <c:xMode val="edge"/>
              <c:yMode val="edge"/>
              <c:x val="0.91530513436130734"/>
              <c:y val="0.12947442992105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62239"/>
        <c:crosses val="max"/>
        <c:crossBetween val="between"/>
      </c:valAx>
      <c:catAx>
        <c:axId val="210262239"/>
        <c:scaling>
          <c:orientation val="minMax"/>
        </c:scaling>
        <c:delete val="1"/>
        <c:axPos val="b"/>
        <c:majorTickMark val="out"/>
        <c:minorTickMark val="none"/>
        <c:tickLblPos val="nextTo"/>
        <c:crossAx val="2102618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0063887744075562E-2"/>
          <c:y val="2.7342088455639315E-2"/>
          <c:w val="0.95993404729589049"/>
          <c:h val="0.12352644516532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'27'!$F$2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'27'!$A$3:$B$30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'27'!$F$3:$F$29</c:f>
              <c:numCache>
                <c:formatCode>0.0</c:formatCode>
                <c:ptCount val="27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E-4D35-AE91-B4BB7A10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'27'!$E$2</c:f>
              <c:strCache>
                <c:ptCount val="1"/>
                <c:pt idx="0">
                  <c:v>Import receipts of goods and products (total)</c:v>
                </c:pt>
              </c:strCache>
            </c:strRef>
          </c:tx>
          <c:spPr>
            <a:ln w="25400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'27'!$E$3:$E$29</c:f>
              <c:numCache>
                <c:formatCode>General</c:formatCode>
                <c:ptCount val="27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 formatCode="#\ ##0.0">
                  <c:v>-6.2000000000000028</c:v>
                </c:pt>
                <c:pt idx="25" formatCode="#\ ##0.0">
                  <c:v>-5.0999999999999943</c:v>
                </c:pt>
                <c:pt idx="26" formatCode="#\ ##0.0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AE-4D35-AE91-B4BB7A101290}"/>
            </c:ext>
          </c:extLst>
        </c:ser>
        <c:ser>
          <c:idx val="1"/>
          <c:order val="1"/>
          <c:tx>
            <c:strRef>
              <c:f>'27'!$C$2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12700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'27'!$C$3:$C$29</c:f>
              <c:numCache>
                <c:formatCode>General</c:formatCode>
                <c:ptCount val="27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 formatCode="0.0">
                  <c:v>-11.400000000000006</c:v>
                </c:pt>
                <c:pt idx="25" formatCode="0.0">
                  <c:v>-7.2999999999999972</c:v>
                </c:pt>
                <c:pt idx="26" formatCode="0.0">
                  <c:v>-7.0999999999999943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EAE-4D35-AE91-B4BB7A101290}"/>
            </c:ext>
          </c:extLst>
        </c:ser>
        <c:ser>
          <c:idx val="2"/>
          <c:order val="2"/>
          <c:tx>
            <c:strRef>
              <c:f>'27'!$D$2</c:f>
              <c:strCache>
                <c:ptCount val="1"/>
                <c:pt idx="0">
                  <c:v>Machinery, equipment&amp;transport vehicles</c:v>
                </c:pt>
              </c:strCache>
            </c:strRef>
          </c:tx>
          <c:spPr>
            <a:ln w="127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'27'!$D$3:$D$29</c:f>
              <c:numCache>
                <c:formatCode>General</c:formatCode>
                <c:ptCount val="27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 formatCode="0.0">
                  <c:v>-5.2000000000000028</c:v>
                </c:pt>
                <c:pt idx="25" formatCode="0.0">
                  <c:v>-2.4000000000000057</c:v>
                </c:pt>
                <c:pt idx="26" formatCode="0.0">
                  <c:v>-1.2000000000000028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EAE-4D35-AE91-B4BB7A10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32829962850486"/>
          <c:w val="0.87241654719809658"/>
          <c:h val="0.22671700371495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'28'!$C$2</c:f>
              <c:strCache>
                <c:ptCount val="1"/>
                <c:pt idx="0">
                  <c:v>Agricultural production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0.0</c:formatCode>
                <c:ptCount val="28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  <c:pt idx="25">
                  <c:v>-4.0999999999999943</c:v>
                </c:pt>
                <c:pt idx="26">
                  <c:v>-3.0999999999999943</c:v>
                </c:pt>
                <c:pt idx="27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67-4889-A28F-D40D4DF23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'28'!$E$2</c:f>
              <c:strCache>
                <c:ptCount val="1"/>
                <c:pt idx="0">
                  <c:v>Animal production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0.0</c:formatCode>
                <c:ptCount val="28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  <c:pt idx="25">
                  <c:v>4.2999999999999972</c:v>
                </c:pt>
                <c:pt idx="26">
                  <c:v>4.2999999999999972</c:v>
                </c:pt>
                <c:pt idx="2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67-4889-A28F-D40D4DF235FF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Plant production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0.0</c:formatCode>
                <c:ptCount val="28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  <c:pt idx="25">
                  <c:v>-6.9000000000000057</c:v>
                </c:pt>
                <c:pt idx="26">
                  <c:v>-5.5999999999999943</c:v>
                </c:pt>
                <c:pt idx="27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67-4889-A28F-D40D4DF23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'29'!$C$3:$C$30</c:f>
              <c:numCache>
                <c:formatCode>0.0</c:formatCode>
                <c:ptCount val="28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 formatCode="General">
                  <c:v>-1.7999999999999972</c:v>
                </c:pt>
                <c:pt idx="26" formatCode="General">
                  <c:v>-1.0999999999999943</c:v>
                </c:pt>
                <c:pt idx="27" formatCode="General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2-432B-8BE0-A4832B9B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'29'!$D$3:$D$30</c:f>
              <c:numCache>
                <c:formatCode>0.0</c:formatCode>
                <c:ptCount val="28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 formatCode="General">
                  <c:v>-3.5</c:v>
                </c:pt>
                <c:pt idx="26" formatCode="General">
                  <c:v>-2.7000000000000028</c:v>
                </c:pt>
                <c:pt idx="27" formatCode="General">
                  <c:v>-0.79999999999999716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E72-432B-8BE0-A4832B9B1EEE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Beverages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'29'!$E$3:$E$30</c:f>
              <c:numCache>
                <c:formatCode>0.0</c:formatCode>
                <c:ptCount val="28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 formatCode="General">
                  <c:v>11.299999999999997</c:v>
                </c:pt>
                <c:pt idx="26" formatCode="General">
                  <c:v>11.700000000000003</c:v>
                </c:pt>
                <c:pt idx="27" formatCode="General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E72-432B-8BE0-A4832B9B1EEE}"/>
            </c:ext>
          </c:extLst>
        </c:ser>
        <c:ser>
          <c:idx val="3"/>
          <c:order val="2"/>
          <c:tx>
            <c:strRef>
              <c:f>'29'!$F$2</c:f>
              <c:strCache>
                <c:ptCount val="1"/>
                <c:pt idx="0">
                  <c:v>Cars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'29'!$F$3:$F$30</c:f>
              <c:numCache>
                <c:formatCode>0.0</c:formatCode>
                <c:ptCount val="28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 formatCode="General">
                  <c:v>1.2999999999999972</c:v>
                </c:pt>
                <c:pt idx="26" formatCode="General">
                  <c:v>1.7999999999999972</c:v>
                </c:pt>
                <c:pt idx="27" formatCode="General">
                  <c:v>0.79999999999999716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E72-432B-8BE0-A4832B9B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tx>
            <c:strRef>
              <c:f>'30'!$D$2</c:f>
              <c:strCache>
                <c:ptCount val="1"/>
                <c:pt idx="0">
                  <c:v>Water supply</c:v>
                </c:pt>
              </c:strCache>
            </c:strRef>
          </c:tx>
          <c:spPr>
            <a:ln w="22225" cap="rnd">
              <a:solidFill>
                <a:srgbClr val="1F81A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'30'!$D$3:$D$11</c:f>
              <c:numCache>
                <c:formatCode>0.0</c:formatCode>
                <c:ptCount val="9"/>
                <c:pt idx="0">
                  <c:v>4.2999999999999972</c:v>
                </c:pt>
                <c:pt idx="1">
                  <c:v>3.9333333333333371</c:v>
                </c:pt>
                <c:pt idx="2">
                  <c:v>4.5</c:v>
                </c:pt>
                <c:pt idx="3">
                  <c:v>4.7666666666666657</c:v>
                </c:pt>
                <c:pt idx="4">
                  <c:v>5.3666666666666645</c:v>
                </c:pt>
                <c:pt idx="5">
                  <c:v>6.9333333333333327</c:v>
                </c:pt>
                <c:pt idx="6">
                  <c:v>10.799999999999997</c:v>
                </c:pt>
                <c:pt idx="7">
                  <c:v>11.566666666666668</c:v>
                </c:pt>
                <c:pt idx="8">
                  <c:v>10.366666666666662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CF-42CA-A53A-AE3BCEF07388}"/>
            </c:ext>
          </c:extLst>
        </c:ser>
        <c:ser>
          <c:idx val="1"/>
          <c:order val="1"/>
          <c:tx>
            <c:strRef>
              <c:f>'30'!$E$2</c:f>
              <c:strCache>
                <c:ptCount val="1"/>
                <c:pt idx="0">
                  <c:v>Electricity supply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'30'!$E$3:$E$11</c:f>
              <c:numCache>
                <c:formatCode>0.0</c:formatCode>
                <c:ptCount val="9"/>
                <c:pt idx="0">
                  <c:v>13.766666666666666</c:v>
                </c:pt>
                <c:pt idx="1">
                  <c:v>7.9666666666666641</c:v>
                </c:pt>
                <c:pt idx="2">
                  <c:v>6.9999999999999956</c:v>
                </c:pt>
                <c:pt idx="3">
                  <c:v>5.4333333333333371</c:v>
                </c:pt>
                <c:pt idx="4">
                  <c:v>6.2333333333333343</c:v>
                </c:pt>
                <c:pt idx="5">
                  <c:v>8.0333333333333314</c:v>
                </c:pt>
                <c:pt idx="6">
                  <c:v>13.466666666666669</c:v>
                </c:pt>
                <c:pt idx="7">
                  <c:v>13.700000000000001</c:v>
                </c:pt>
                <c:pt idx="8">
                  <c:v>16.499999999999996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CCF-42CA-A53A-AE3BCEF07388}"/>
            </c:ext>
          </c:extLst>
        </c:ser>
        <c:ser>
          <c:idx val="3"/>
          <c:order val="2"/>
          <c:tx>
            <c:strRef>
              <c:f>'30'!$C$2</c:f>
              <c:strCache>
                <c:ptCount val="1"/>
                <c:pt idx="0">
                  <c:v>Transportation services</c:v>
                </c:pt>
              </c:strCache>
            </c:strRef>
          </c:tx>
          <c:spPr>
            <a:ln w="25400" cap="rnd">
              <a:solidFill>
                <a:srgbClr val="C1050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'30'!$C$3:$C$11</c:f>
              <c:numCache>
                <c:formatCode>0.0</c:formatCode>
                <c:ptCount val="9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  <c:pt idx="8" formatCode="General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CCF-42CA-A53A-AE3BCEF07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3"/>
          <c:tx>
            <c:strRef>
              <c:f>'30'!$F$2</c:f>
              <c:strCache>
                <c:ptCount val="1"/>
                <c:pt idx="0">
                  <c:v>Refined petroleum products (right axis)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'30'!$F$3:$F$11</c:f>
              <c:numCache>
                <c:formatCode>0.0</c:formatCode>
                <c:ptCount val="9"/>
                <c:pt idx="0">
                  <c:v>26.5</c:v>
                </c:pt>
                <c:pt idx="1">
                  <c:v>9</c:v>
                </c:pt>
                <c:pt idx="2">
                  <c:v>4.5</c:v>
                </c:pt>
                <c:pt idx="3">
                  <c:v>-1.099999999999999</c:v>
                </c:pt>
                <c:pt idx="4">
                  <c:v>0.26666666666667044</c:v>
                </c:pt>
                <c:pt idx="5">
                  <c:v>13</c:v>
                </c:pt>
                <c:pt idx="6">
                  <c:v>14.733333333333333</c:v>
                </c:pt>
                <c:pt idx="7">
                  <c:v>15.5</c:v>
                </c:pt>
                <c:pt idx="8">
                  <c:v>14.133333333333335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CCF-42CA-A53A-AE3BCEF07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222592"/>
        <c:axId val="517242144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314624"/>
        <c:crosses val="autoZero"/>
        <c:crossBetween val="between"/>
        <c:majorUnit val="3"/>
      </c:valAx>
      <c:valAx>
        <c:axId val="517242144"/>
        <c:scaling>
          <c:orientation val="minMax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222592"/>
        <c:crosses val="max"/>
        <c:crossBetween val="between"/>
      </c:valAx>
      <c:catAx>
        <c:axId val="51722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42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73964457880883772"/>
          <c:w val="0.88526017789687583"/>
          <c:h val="0.2603554211911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'31'!$D$2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'31'!$D$3:$D$30</c:f>
              <c:numCache>
                <c:formatCode>0.0</c:formatCode>
                <c:ptCount val="28"/>
                <c:pt idx="0">
                  <c:v>4</c:v>
                </c:pt>
                <c:pt idx="1">
                  <c:v>4.0671728852703364</c:v>
                </c:pt>
                <c:pt idx="2">
                  <c:v>6.2714080057678618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7.8308945900000007</c:v>
                </c:pt>
                <c:pt idx="6">
                  <c:v>8.0177030000000009</c:v>
                </c:pt>
                <c:pt idx="7">
                  <c:v>8.4653920000000014</c:v>
                </c:pt>
                <c:pt idx="8">
                  <c:v>9.14</c:v>
                </c:pt>
                <c:pt idx="9">
                  <c:v>9.3978060899999978</c:v>
                </c:pt>
                <c:pt idx="10">
                  <c:v>9.9</c:v>
                </c:pt>
                <c:pt idx="11">
                  <c:v>10.288707200000001</c:v>
                </c:pt>
                <c:pt idx="12">
                  <c:v>10.748039982620508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7.4772254109999992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5.78</c:v>
                </c:pt>
                <c:pt idx="19">
                  <c:v>5.32</c:v>
                </c:pt>
                <c:pt idx="20">
                  <c:v>4.7699999999999996</c:v>
                </c:pt>
                <c:pt idx="21">
                  <c:v>4.3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'31'!$E$2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'31'!$E$3:$E$30</c:f>
              <c:numCache>
                <c:formatCode>0.0</c:formatCode>
                <c:ptCount val="28"/>
                <c:pt idx="0">
                  <c:v>2.56</c:v>
                </c:pt>
                <c:pt idx="1">
                  <c:v>2.5914494949446327</c:v>
                </c:pt>
                <c:pt idx="2">
                  <c:v>3.2889660000000007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3.969993179999999</c:v>
                </c:pt>
                <c:pt idx="6">
                  <c:v>4.2847080000000011</c:v>
                </c:pt>
                <c:pt idx="7">
                  <c:v>4.6769699999999998</c:v>
                </c:pt>
                <c:pt idx="8">
                  <c:v>5.14</c:v>
                </c:pt>
                <c:pt idx="9">
                  <c:v>5.4083877600000019</c:v>
                </c:pt>
                <c:pt idx="10">
                  <c:v>5.73</c:v>
                </c:pt>
                <c:pt idx="11">
                  <c:v>5.8492299000000019</c:v>
                </c:pt>
                <c:pt idx="12">
                  <c:v>5.9645600445561948</c:v>
                </c:pt>
                <c:pt idx="13">
                  <c:v>6.0718823477200008</c:v>
                </c:pt>
                <c:pt idx="14">
                  <c:v>5.3479544533100007</c:v>
                </c:pt>
                <c:pt idx="15">
                  <c:v>5.384343146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</c:v>
                </c:pt>
                <c:pt idx="19">
                  <c:v>3.97</c:v>
                </c:pt>
                <c:pt idx="20">
                  <c:v>3.54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'31'!$F$2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'31'!$F$3:$F$30</c:f>
              <c:numCache>
                <c:formatCode>0.0</c:formatCode>
                <c:ptCount val="28"/>
                <c:pt idx="0">
                  <c:v>1.98</c:v>
                </c:pt>
                <c:pt idx="1">
                  <c:v>2.0688190850739225</c:v>
                </c:pt>
                <c:pt idx="2">
                  <c:v>2.4198794219585116</c:v>
                </c:pt>
                <c:pt idx="3">
                  <c:v>2.6016236400000015</c:v>
                </c:pt>
                <c:pt idx="4">
                  <c:v>2.6362847700000001</c:v>
                </c:pt>
                <c:pt idx="5">
                  <c:v>2.6703633600000027</c:v>
                </c:pt>
                <c:pt idx="6">
                  <c:v>2.6796840000000017</c:v>
                </c:pt>
                <c:pt idx="7">
                  <c:v>2.9418270000000009</c:v>
                </c:pt>
                <c:pt idx="8">
                  <c:v>3.46</c:v>
                </c:pt>
                <c:pt idx="9">
                  <c:v>3.9458346900000003</c:v>
                </c:pt>
                <c:pt idx="10">
                  <c:v>3.96</c:v>
                </c:pt>
                <c:pt idx="11">
                  <c:v>4.0970038200000021</c:v>
                </c:pt>
                <c:pt idx="12">
                  <c:v>4.0617885675748386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3.9241578559999999</c:v>
                </c:pt>
                <c:pt idx="16">
                  <c:v>3.74</c:v>
                </c:pt>
                <c:pt idx="17">
                  <c:v>3.6930000000000001</c:v>
                </c:pt>
                <c:pt idx="18">
                  <c:v>3.75</c:v>
                </c:pt>
                <c:pt idx="19">
                  <c:v>3.84</c:v>
                </c:pt>
                <c:pt idx="20">
                  <c:v>3.45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'31'!$C$2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8.5400000000000009</c:v>
                </c:pt>
                <c:pt idx="1">
                  <c:v>8.7274414652888908</c:v>
                </c:pt>
                <c:pt idx="2">
                  <c:v>12</c:v>
                </c:pt>
                <c:pt idx="3">
                  <c:v>13.2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18.771999999999998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20.745205326788</c:v>
                </c:pt>
                <c:pt idx="13">
                  <c:v>21.281000000000006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15.865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1164021164021"/>
          <c:y val="0.83585616253884254"/>
          <c:w val="0.79544973544973541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'32'!$D$2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'32'!$D$3:$D$30</c:f>
              <c:numCache>
                <c:formatCode>0.0</c:formatCode>
                <c:ptCount val="28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2-46C3-9BE8-3E3525CB49A9}"/>
            </c:ext>
          </c:extLst>
        </c:ser>
        <c:ser>
          <c:idx val="0"/>
          <c:order val="2"/>
          <c:tx>
            <c:strRef>
              <c:f>'32'!$E$2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'32'!$E$3:$E$30</c:f>
              <c:numCache>
                <c:formatCode>0.0</c:formatCode>
                <c:ptCount val="28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2-46C3-9BE8-3E3525CB49A9}"/>
            </c:ext>
          </c:extLst>
        </c:ser>
        <c:ser>
          <c:idx val="1"/>
          <c:order val="3"/>
          <c:tx>
            <c:strRef>
              <c:f>'32'!$F$2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'32'!$F$3:$F$30</c:f>
              <c:numCache>
                <c:formatCode>0.0</c:formatCode>
                <c:ptCount val="28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2-46C3-9BE8-3E3525CB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'32'!$C$2</c:f>
              <c:strCache>
                <c:ptCount val="1"/>
                <c:pt idx="0">
                  <c:v>Inflation MoM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0.0</c:formatCode>
                <c:ptCount val="28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532-46C3-9BE8-3E3525CB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83597883597883"/>
          <c:y val="0.8314988655588611"/>
          <c:w val="0.8626455026455026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568137412136309E-2"/>
          <c:y val="2.579698346915105E-2"/>
          <c:w val="0.90448395996536235"/>
          <c:h val="0.59145852512177366"/>
        </c:manualLayout>
      </c:layout>
      <c:area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'33'!$C$15:$C$42</c:f>
              <c:numCache>
                <c:formatCode>0.0</c:formatCode>
                <c:ptCount val="28"/>
                <c:pt idx="0">
                  <c:v>0.9094048933897767</c:v>
                </c:pt>
                <c:pt idx="1">
                  <c:v>1.3617029991072798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1.7810296630808864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1.4400739522139077</c:v>
                </c:pt>
                <c:pt idx="11">
                  <c:v>1.3655575787386027</c:v>
                </c:pt>
                <c:pt idx="12">
                  <c:v>1.2064533399213957</c:v>
                </c:pt>
                <c:pt idx="13">
                  <c:v>1.1947447941706884</c:v>
                </c:pt>
                <c:pt idx="14">
                  <c:v>1.0406884021344069</c:v>
                </c:pt>
                <c:pt idx="15">
                  <c:v>0.97461282693818418</c:v>
                </c:pt>
                <c:pt idx="16">
                  <c:v>0.85094468284569302</c:v>
                </c:pt>
                <c:pt idx="17">
                  <c:v>0.80766916556663659</c:v>
                </c:pt>
                <c:pt idx="18">
                  <c:v>0.83864958138819645</c:v>
                </c:pt>
                <c:pt idx="19">
                  <c:v>0.92283332155376741</c:v>
                </c:pt>
                <c:pt idx="20">
                  <c:v>1.1158140993247514</c:v>
                </c:pt>
                <c:pt idx="21">
                  <c:v>0.77480447123072338</c:v>
                </c:pt>
                <c:pt idx="22">
                  <c:v>0.90153734897114646</c:v>
                </c:pt>
                <c:pt idx="23">
                  <c:v>0.85613086759035184</c:v>
                </c:pt>
                <c:pt idx="24">
                  <c:v>0.82292143853885591</c:v>
                </c:pt>
                <c:pt idx="25">
                  <c:v>0.96348394812686422</c:v>
                </c:pt>
                <c:pt idx="26">
                  <c:v>0.77772299636211528</c:v>
                </c:pt>
                <c:pt idx="27">
                  <c:v>0.72783826790865191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'33'!$D$15:$D$42</c:f>
              <c:numCache>
                <c:formatCode>0.0</c:formatCode>
                <c:ptCount val="28"/>
                <c:pt idx="0">
                  <c:v>0.45234431763400096</c:v>
                </c:pt>
                <c:pt idx="1">
                  <c:v>0.5614156342152512</c:v>
                </c:pt>
                <c:pt idx="2">
                  <c:v>0.68590756905416583</c:v>
                </c:pt>
                <c:pt idx="3">
                  <c:v>1.0686817025025732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1.1141198950517719</c:v>
                </c:pt>
                <c:pt idx="7">
                  <c:v>1.2160383044282526</c:v>
                </c:pt>
                <c:pt idx="8">
                  <c:v>1.2807982479807976</c:v>
                </c:pt>
                <c:pt idx="9">
                  <c:v>1.1832604937230968</c:v>
                </c:pt>
                <c:pt idx="10">
                  <c:v>1.0367474179865042</c:v>
                </c:pt>
                <c:pt idx="11">
                  <c:v>0.91076229245916807</c:v>
                </c:pt>
                <c:pt idx="12">
                  <c:v>0.79860267615843838</c:v>
                </c:pt>
                <c:pt idx="13">
                  <c:v>0.86874832057533524</c:v>
                </c:pt>
                <c:pt idx="14">
                  <c:v>0.6927723538369861</c:v>
                </c:pt>
                <c:pt idx="15">
                  <c:v>0.52810726079427184</c:v>
                </c:pt>
                <c:pt idx="16">
                  <c:v>0.59541316811070999</c:v>
                </c:pt>
                <c:pt idx="17">
                  <c:v>0.54414270544830856</c:v>
                </c:pt>
                <c:pt idx="18">
                  <c:v>0.49512493334849239</c:v>
                </c:pt>
                <c:pt idx="19">
                  <c:v>0.38631295817766897</c:v>
                </c:pt>
                <c:pt idx="20">
                  <c:v>0.52455011373741911</c:v>
                </c:pt>
                <c:pt idx="21">
                  <c:v>0.55476151105116855</c:v>
                </c:pt>
                <c:pt idx="22">
                  <c:v>0.49501494758115427</c:v>
                </c:pt>
                <c:pt idx="23">
                  <c:v>0.50709983118399293</c:v>
                </c:pt>
                <c:pt idx="24">
                  <c:v>0.59735432405577171</c:v>
                </c:pt>
                <c:pt idx="25">
                  <c:v>0.60039460294318303</c:v>
                </c:pt>
                <c:pt idx="26">
                  <c:v>0.40171346431698396</c:v>
                </c:pt>
                <c:pt idx="27">
                  <c:v>0.25874770259960655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'33'!$G$2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'33'!$G$15:$G$42</c:f>
              <c:numCache>
                <c:formatCode>0.0</c:formatCode>
                <c:ptCount val="28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1.3384028701805448</c:v>
                </c:pt>
                <c:pt idx="7">
                  <c:v>1.4880633599769482</c:v>
                </c:pt>
                <c:pt idx="8">
                  <c:v>1.7201149523355213</c:v>
                </c:pt>
                <c:pt idx="9">
                  <c:v>1.4442614180815596</c:v>
                </c:pt>
                <c:pt idx="10">
                  <c:v>1.3240026155653908</c:v>
                </c:pt>
                <c:pt idx="11">
                  <c:v>1.0890109126186758</c:v>
                </c:pt>
                <c:pt idx="12">
                  <c:v>1.0123902679930268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0.72536531091836309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0.62973526933009794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0.7376909754825931</c:v>
                </c:pt>
                <c:pt idx="25">
                  <c:v>0.78903144268667802</c:v>
                </c:pt>
                <c:pt idx="26">
                  <c:v>0.51233714773941585</c:v>
                </c:pt>
                <c:pt idx="27">
                  <c:v>0.42401369665516597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'33'!$I$2</c:f>
              <c:strCache>
                <c:ptCount val="1"/>
                <c:pt idx="0">
                  <c:v>CPI, sa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'33'!$I$15:$I$42</c:f>
              <c:numCache>
                <c:formatCode>0.0</c:formatCode>
                <c:ptCount val="28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'33'!$E$15:$E$42</c:f>
              <c:numCache>
                <c:formatCode>0.0</c:formatCode>
                <c:ptCount val="28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'33'!$A$15:$B$42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'33'!$F$15:$F$42</c:f>
              <c:numCache>
                <c:formatCode>0.0</c:formatCode>
                <c:ptCount val="28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'33'!$H$2</c:f>
              <c:strCache>
                <c:ptCount val="1"/>
                <c:pt idx="0">
                  <c:v>CPI, sa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val>
            <c:numRef>
              <c:f>'33'!$H$15:$H$42</c:f>
              <c:numCache>
                <c:formatCode>0.0</c:formatCode>
                <c:ptCount val="28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9B-49D8-88B5-CD6C684B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744036821372518"/>
          <c:y val="0.78214134767700028"/>
          <c:w val="0.7030547154146497"/>
          <c:h val="0.21389142350729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741296296296305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'35'!$C$3:$C$30</c:f>
              <c:numCache>
                <c:formatCode>0.0</c:formatCode>
                <c:ptCount val="28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rgbClr val="98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'35'!$D$3:$D$30</c:f>
              <c:numCache>
                <c:formatCode>0.0</c:formatCode>
                <c:ptCount val="28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'35'!$E$3:$E$30</c:f>
              <c:numCache>
                <c:formatCode>0.0</c:formatCode>
                <c:ptCount val="28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6.50383283125993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'36'!$B$2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1Q 2024</c:v>
                </c:pt>
              </c:strCache>
            </c:strRef>
          </c:cat>
          <c:val>
            <c:numRef>
              <c:f>'36'!$B$3:$B$8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A32-4334-BDBD-C872D769968A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'36'!$A$3:$A$8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1Q 2024</c:v>
                </c:pt>
              </c:strCache>
            </c:strRef>
          </c:cat>
          <c:val>
            <c:numRef>
              <c:f>'36'!$C$3:$C$8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32-4334-BDBD-C872D7699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456253943867E-2"/>
          <c:y val="0.83553117051107306"/>
          <c:w val="0.92465568328349201"/>
          <c:h val="0.16446882948892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'9'!$A$2:$B$2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'9'!$A$4:$A$79</c:f>
              <c:numCache>
                <c:formatCode>_-* #\ ##0.0\ _₽_-;\-* #\ ##0.0\ _₽_-;_-* "-"??\ _₽_-;_-@_-</c:formatCode>
                <c:ptCount val="76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'9'!$B$4:$B$79</c:f>
              <c:numCache>
                <c:formatCode>_-* #\ ##0.0\ _₽_-;\-* #\ ##0.0\ _₽_-;_-* "-"??\ _₽_-;_-@_-</c:formatCode>
                <c:ptCount val="76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'9'!$C$2:$D$2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'9'!$D$4:$D$81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'9'!$E$2:$F$2</c:f>
              <c:strCache>
                <c:ptCount val="1"/>
                <c:pt idx="0">
                  <c:v>29.03.2024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'9'!$E$4:$E$83</c:f>
              <c:numCache>
                <c:formatCode>_-* #\ ##0.0\ _₽_-;\-* #\ ##0.0\ _₽_-;_-* "-"??\ _₽_-;_-@_-</c:formatCode>
                <c:ptCount val="80"/>
                <c:pt idx="0">
                  <c:v>0.01</c:v>
                </c:pt>
                <c:pt idx="1">
                  <c:v>0.02</c:v>
                </c:pt>
                <c:pt idx="2">
                  <c:v>0.14000000000000001</c:v>
                </c:pt>
                <c:pt idx="3">
                  <c:v>0.23</c:v>
                </c:pt>
                <c:pt idx="4">
                  <c:v>0.35</c:v>
                </c:pt>
                <c:pt idx="5">
                  <c:v>0.47</c:v>
                </c:pt>
                <c:pt idx="6">
                  <c:v>0.53</c:v>
                </c:pt>
                <c:pt idx="7">
                  <c:v>0.59</c:v>
                </c:pt>
                <c:pt idx="8">
                  <c:v>0.78</c:v>
                </c:pt>
                <c:pt idx="9">
                  <c:v>0.79</c:v>
                </c:pt>
                <c:pt idx="10">
                  <c:v>0.85</c:v>
                </c:pt>
                <c:pt idx="11">
                  <c:v>1.07</c:v>
                </c:pt>
                <c:pt idx="12">
                  <c:v>1.1499999999999999</c:v>
                </c:pt>
                <c:pt idx="13">
                  <c:v>1.22</c:v>
                </c:pt>
                <c:pt idx="14">
                  <c:v>1.28</c:v>
                </c:pt>
                <c:pt idx="15">
                  <c:v>1.29</c:v>
                </c:pt>
                <c:pt idx="16">
                  <c:v>1.33</c:v>
                </c:pt>
                <c:pt idx="17">
                  <c:v>1.36</c:v>
                </c:pt>
                <c:pt idx="18">
                  <c:v>1.49</c:v>
                </c:pt>
                <c:pt idx="19">
                  <c:v>1.61</c:v>
                </c:pt>
                <c:pt idx="20">
                  <c:v>1.63</c:v>
                </c:pt>
                <c:pt idx="21">
                  <c:v>1.79</c:v>
                </c:pt>
                <c:pt idx="22">
                  <c:v>2.21</c:v>
                </c:pt>
                <c:pt idx="23">
                  <c:v>2.23</c:v>
                </c:pt>
                <c:pt idx="24">
                  <c:v>2.3199999999999998</c:v>
                </c:pt>
                <c:pt idx="25">
                  <c:v>2.35</c:v>
                </c:pt>
                <c:pt idx="26">
                  <c:v>2.41</c:v>
                </c:pt>
                <c:pt idx="27">
                  <c:v>2.4300000000000002</c:v>
                </c:pt>
                <c:pt idx="28">
                  <c:v>2.5099999999999998</c:v>
                </c:pt>
                <c:pt idx="29">
                  <c:v>2.61</c:v>
                </c:pt>
                <c:pt idx="30">
                  <c:v>2.9</c:v>
                </c:pt>
                <c:pt idx="31">
                  <c:v>2.95</c:v>
                </c:pt>
                <c:pt idx="32">
                  <c:v>3.1</c:v>
                </c:pt>
                <c:pt idx="33">
                  <c:v>3.18</c:v>
                </c:pt>
                <c:pt idx="34">
                  <c:v>3.22</c:v>
                </c:pt>
                <c:pt idx="35">
                  <c:v>3.42</c:v>
                </c:pt>
                <c:pt idx="36">
                  <c:v>3.49</c:v>
                </c:pt>
                <c:pt idx="37">
                  <c:v>3.51</c:v>
                </c:pt>
                <c:pt idx="38">
                  <c:v>3.52</c:v>
                </c:pt>
                <c:pt idx="39">
                  <c:v>3.59</c:v>
                </c:pt>
                <c:pt idx="40">
                  <c:v>3.98</c:v>
                </c:pt>
                <c:pt idx="41">
                  <c:v>4</c:v>
                </c:pt>
                <c:pt idx="42">
                  <c:v>4.41</c:v>
                </c:pt>
                <c:pt idx="43">
                  <c:v>4.5199999999999996</c:v>
                </c:pt>
                <c:pt idx="44">
                  <c:v>4.57</c:v>
                </c:pt>
                <c:pt idx="45">
                  <c:v>4.63</c:v>
                </c:pt>
                <c:pt idx="46">
                  <c:v>4.8600000000000003</c:v>
                </c:pt>
                <c:pt idx="47">
                  <c:v>4.93</c:v>
                </c:pt>
                <c:pt idx="48">
                  <c:v>5.26</c:v>
                </c:pt>
                <c:pt idx="49">
                  <c:v>5.3</c:v>
                </c:pt>
                <c:pt idx="50">
                  <c:v>5.77</c:v>
                </c:pt>
                <c:pt idx="51">
                  <c:v>5.77</c:v>
                </c:pt>
                <c:pt idx="52">
                  <c:v>5.85</c:v>
                </c:pt>
                <c:pt idx="53">
                  <c:v>5.86</c:v>
                </c:pt>
                <c:pt idx="54">
                  <c:v>6.7</c:v>
                </c:pt>
                <c:pt idx="55">
                  <c:v>6.8</c:v>
                </c:pt>
                <c:pt idx="56">
                  <c:v>6.87</c:v>
                </c:pt>
                <c:pt idx="57">
                  <c:v>7.02</c:v>
                </c:pt>
                <c:pt idx="58">
                  <c:v>7.02</c:v>
                </c:pt>
                <c:pt idx="59">
                  <c:v>7.94</c:v>
                </c:pt>
                <c:pt idx="60">
                  <c:v>7.96</c:v>
                </c:pt>
                <c:pt idx="61">
                  <c:v>8.0299999999999994</c:v>
                </c:pt>
                <c:pt idx="62">
                  <c:v>8.2100000000000009</c:v>
                </c:pt>
                <c:pt idx="63">
                  <c:v>8.89</c:v>
                </c:pt>
                <c:pt idx="64">
                  <c:v>8.94</c:v>
                </c:pt>
                <c:pt idx="65">
                  <c:v>9.27</c:v>
                </c:pt>
                <c:pt idx="66">
                  <c:v>9.75</c:v>
                </c:pt>
                <c:pt idx="67">
                  <c:v>9.98</c:v>
                </c:pt>
                <c:pt idx="68">
                  <c:v>10.68</c:v>
                </c:pt>
                <c:pt idx="69">
                  <c:v>10.8</c:v>
                </c:pt>
                <c:pt idx="70">
                  <c:v>12.17</c:v>
                </c:pt>
                <c:pt idx="71">
                  <c:v>12.24</c:v>
                </c:pt>
                <c:pt idx="72">
                  <c:v>12.65</c:v>
                </c:pt>
                <c:pt idx="73">
                  <c:v>12.69</c:v>
                </c:pt>
                <c:pt idx="74">
                  <c:v>14.52</c:v>
                </c:pt>
                <c:pt idx="75">
                  <c:v>15.11</c:v>
                </c:pt>
                <c:pt idx="76">
                  <c:v>15.69</c:v>
                </c:pt>
                <c:pt idx="77">
                  <c:v>20.21</c:v>
                </c:pt>
                <c:pt idx="78">
                  <c:v>20.260000000000002</c:v>
                </c:pt>
                <c:pt idx="79">
                  <c:v>21.02</c:v>
                </c:pt>
              </c:numCache>
            </c:numRef>
          </c:xVal>
          <c:yVal>
            <c:numRef>
              <c:f>'9'!$F$4:$F$83</c:f>
              <c:numCache>
                <c:formatCode>_-* #\ ##0.0\ _₽_-;\-* #\ ##0.0\ _₽_-;_-* "-"??\ _₽_-;_-@_-</c:formatCode>
                <c:ptCount val="80"/>
                <c:pt idx="0">
                  <c:v>13.74</c:v>
                </c:pt>
                <c:pt idx="1">
                  <c:v>13.7</c:v>
                </c:pt>
                <c:pt idx="2">
                  <c:v>13.33</c:v>
                </c:pt>
                <c:pt idx="3">
                  <c:v>13.06</c:v>
                </c:pt>
                <c:pt idx="4">
                  <c:v>12.78</c:v>
                </c:pt>
                <c:pt idx="5">
                  <c:v>12.52</c:v>
                </c:pt>
                <c:pt idx="6">
                  <c:v>12.4</c:v>
                </c:pt>
                <c:pt idx="7">
                  <c:v>12.3</c:v>
                </c:pt>
                <c:pt idx="8">
                  <c:v>12.03</c:v>
                </c:pt>
                <c:pt idx="9">
                  <c:v>12.02</c:v>
                </c:pt>
                <c:pt idx="10">
                  <c:v>11.94</c:v>
                </c:pt>
                <c:pt idx="11">
                  <c:v>11.74</c:v>
                </c:pt>
                <c:pt idx="12">
                  <c:v>11.68</c:v>
                </c:pt>
                <c:pt idx="13">
                  <c:v>11.63</c:v>
                </c:pt>
                <c:pt idx="14">
                  <c:v>11.59</c:v>
                </c:pt>
                <c:pt idx="15">
                  <c:v>11.58</c:v>
                </c:pt>
                <c:pt idx="16">
                  <c:v>11.56</c:v>
                </c:pt>
                <c:pt idx="17">
                  <c:v>11.55</c:v>
                </c:pt>
                <c:pt idx="18">
                  <c:v>11.49</c:v>
                </c:pt>
                <c:pt idx="19">
                  <c:v>11.46</c:v>
                </c:pt>
                <c:pt idx="20">
                  <c:v>11.45</c:v>
                </c:pt>
                <c:pt idx="21">
                  <c:v>11.42</c:v>
                </c:pt>
                <c:pt idx="22">
                  <c:v>11.38</c:v>
                </c:pt>
                <c:pt idx="23">
                  <c:v>11.38</c:v>
                </c:pt>
                <c:pt idx="24">
                  <c:v>11.38</c:v>
                </c:pt>
                <c:pt idx="25">
                  <c:v>11.39</c:v>
                </c:pt>
                <c:pt idx="26">
                  <c:v>11.39</c:v>
                </c:pt>
                <c:pt idx="27">
                  <c:v>11.39</c:v>
                </c:pt>
                <c:pt idx="28">
                  <c:v>11.4</c:v>
                </c:pt>
                <c:pt idx="29">
                  <c:v>11.41</c:v>
                </c:pt>
                <c:pt idx="30">
                  <c:v>11.44</c:v>
                </c:pt>
                <c:pt idx="31">
                  <c:v>11.45</c:v>
                </c:pt>
                <c:pt idx="32">
                  <c:v>11.47</c:v>
                </c:pt>
                <c:pt idx="33">
                  <c:v>11.48</c:v>
                </c:pt>
                <c:pt idx="34">
                  <c:v>11.49</c:v>
                </c:pt>
                <c:pt idx="35">
                  <c:v>11.52</c:v>
                </c:pt>
                <c:pt idx="36">
                  <c:v>11.53</c:v>
                </c:pt>
                <c:pt idx="37">
                  <c:v>11.54</c:v>
                </c:pt>
                <c:pt idx="38">
                  <c:v>11.54</c:v>
                </c:pt>
                <c:pt idx="39">
                  <c:v>11.55</c:v>
                </c:pt>
                <c:pt idx="40">
                  <c:v>11.62</c:v>
                </c:pt>
                <c:pt idx="41">
                  <c:v>11.62</c:v>
                </c:pt>
                <c:pt idx="42">
                  <c:v>11.69</c:v>
                </c:pt>
                <c:pt idx="43">
                  <c:v>11.71</c:v>
                </c:pt>
                <c:pt idx="44">
                  <c:v>11.72</c:v>
                </c:pt>
                <c:pt idx="45">
                  <c:v>11.73</c:v>
                </c:pt>
                <c:pt idx="46">
                  <c:v>11.77</c:v>
                </c:pt>
                <c:pt idx="47">
                  <c:v>11.78</c:v>
                </c:pt>
                <c:pt idx="48">
                  <c:v>11.83</c:v>
                </c:pt>
                <c:pt idx="49">
                  <c:v>11.83</c:v>
                </c:pt>
                <c:pt idx="50">
                  <c:v>11.9</c:v>
                </c:pt>
                <c:pt idx="51">
                  <c:v>11.9</c:v>
                </c:pt>
                <c:pt idx="52">
                  <c:v>11.91</c:v>
                </c:pt>
                <c:pt idx="53">
                  <c:v>11.91</c:v>
                </c:pt>
                <c:pt idx="54">
                  <c:v>12.01</c:v>
                </c:pt>
                <c:pt idx="55">
                  <c:v>12.02</c:v>
                </c:pt>
                <c:pt idx="56">
                  <c:v>12.02</c:v>
                </c:pt>
                <c:pt idx="57">
                  <c:v>12.04</c:v>
                </c:pt>
                <c:pt idx="58">
                  <c:v>12.04</c:v>
                </c:pt>
                <c:pt idx="59">
                  <c:v>12.12</c:v>
                </c:pt>
                <c:pt idx="60">
                  <c:v>12.12</c:v>
                </c:pt>
                <c:pt idx="61">
                  <c:v>12.13</c:v>
                </c:pt>
                <c:pt idx="62">
                  <c:v>12.14</c:v>
                </c:pt>
                <c:pt idx="63">
                  <c:v>12.19</c:v>
                </c:pt>
                <c:pt idx="64">
                  <c:v>12.19</c:v>
                </c:pt>
                <c:pt idx="65">
                  <c:v>12.21</c:v>
                </c:pt>
                <c:pt idx="66">
                  <c:v>12.23</c:v>
                </c:pt>
                <c:pt idx="67">
                  <c:v>12.25</c:v>
                </c:pt>
                <c:pt idx="68">
                  <c:v>12.28</c:v>
                </c:pt>
                <c:pt idx="69">
                  <c:v>12.29</c:v>
                </c:pt>
                <c:pt idx="70">
                  <c:v>12.34</c:v>
                </c:pt>
                <c:pt idx="71">
                  <c:v>12.34</c:v>
                </c:pt>
                <c:pt idx="72">
                  <c:v>12.35</c:v>
                </c:pt>
                <c:pt idx="73">
                  <c:v>12.36</c:v>
                </c:pt>
                <c:pt idx="74">
                  <c:v>12.41</c:v>
                </c:pt>
                <c:pt idx="75">
                  <c:v>12.42</c:v>
                </c:pt>
                <c:pt idx="76">
                  <c:v>12.43</c:v>
                </c:pt>
                <c:pt idx="77">
                  <c:v>12.5</c:v>
                </c:pt>
                <c:pt idx="78">
                  <c:v>12.51</c:v>
                </c:pt>
                <c:pt idx="79">
                  <c:v>12.51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Non-fulfillment of RB taxes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'37'!$A$3:$A$8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1Q 2024</c:v>
                </c:pt>
              </c:strCache>
            </c:strRef>
          </c:cat>
          <c:val>
            <c:numRef>
              <c:f>'37'!$B$3:$B$8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AB-4D30-9536-8C20853F7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'10'!$D$2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'10'!$D$3:$D$30</c:f>
              <c:numCache>
                <c:formatCode>_-* #\ ##0.0\ _₽_-;\-* #\ ##0.0\ _₽_-;_-* "-"??\ _₽_-;_-@_-</c:formatCode>
                <c:ptCount val="28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'10'!$C$2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'10'!$C$3:$C$30</c:f>
              <c:numCache>
                <c:formatCode>_-* #\ ##0.0\ _₽_-;\-* #\ ##0.0\ _₽_-;_-* "-"??\ _₽_-;_-@_-</c:formatCode>
                <c:ptCount val="28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55135827750097732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'11'!$C$3:$C$29</c:f>
              <c:numCache>
                <c:formatCode>_(* #,##0.00_);_(* \(#,##0.00\);_(* "-"??_);_(@_)</c:formatCode>
                <c:ptCount val="2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'11'!$E$2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'11'!$E$3:$E$29</c:f>
              <c:numCache>
                <c:formatCode>_-* #\ ##0.0\ _₽_-;\-* #\ ##0.0\ _₽_-;_-* "-"??\ _₽_-;_-@_-</c:formatCode>
                <c:ptCount val="27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'11'!$D$2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'11'!$D$3:$D$29</c:f>
              <c:numCache>
                <c:formatCode>_-* #\ ##0.0\ _₽_-;\-* #\ ##0.0\ _₽_-;_-* "-"??\ _₽_-;_-@_-</c:formatCode>
                <c:ptCount val="27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'11'!$F$3:$F$29</c:f>
              <c:numCache>
                <c:formatCode>_-* #\ ##0.0\ _₽_-;\-* #\ ##0.0\ _₽_-;_-* "-"??\ _₽_-;_-@_-</c:formatCode>
                <c:ptCount val="27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mortgage (right axis)</c:v>
          </c:tx>
          <c:marker>
            <c:symbol val="none"/>
          </c:marker>
          <c:cat>
            <c:multiLvlStrRef>
              <c:f>'11'!$A$3:$B$29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'11'!$G$3:$G$29</c:f>
              <c:numCache>
                <c:formatCode>_-* #\ ##0.0\ _₽_-;\-* #\ ##0.0\ _₽_-;_-* "-"??\ _₽_-;_-@_-</c:formatCode>
                <c:ptCount val="27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'12'!$C$3:$C$29</c:f>
              <c:numCache>
                <c:formatCode>0.0</c:formatCode>
                <c:ptCount val="27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'12'!$D$3:$D$29</c:f>
              <c:numCache>
                <c:formatCode>0.0</c:formatCode>
                <c:ptCount val="27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'12'!$E$3:$E$29</c:f>
              <c:numCache>
                <c:formatCode>0.0</c:formatCode>
                <c:ptCount val="27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'12'!$F$2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'12'!$F$3:$F$29</c:f>
              <c:numCache>
                <c:formatCode>0.0</c:formatCode>
                <c:ptCount val="27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'12'!$G$2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'12'!$A$3:$B$29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'12'!$G$3:$G$29</c:f>
              <c:numCache>
                <c:formatCode>0.0</c:formatCode>
                <c:ptCount val="27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'13'!$C$16:$C$43</c:f>
              <c:numCache>
                <c:formatCode>_(* #,##0.00_);_(* \(#,##0.00\);_(* "-"??_);_(@_)</c:formatCode>
                <c:ptCount val="28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'13'!$D$2:$D$3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'13'!$D$16:$D$43</c:f>
              <c:numCache>
                <c:formatCode>_(* #,##0.00_);_(* \(#,##0.00\);_(* "-"??_);_(@_)</c:formatCode>
                <c:ptCount val="28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'13'!$E$2:$E$3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'13'!$E$16:$E$43</c:f>
              <c:numCache>
                <c:formatCode>_(* #,##0.00_);_(* \(#,##0.00\);_(* "-"??_);_(@_)</c:formatCode>
                <c:ptCount val="28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'13'!$F$2:$F$3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'13'!$F$16:$F$43</c:f>
              <c:numCache>
                <c:formatCode>_(* #,##0.00_);_(* \(#,##0.00\);_(* "-"??_);_(@_)</c:formatCode>
                <c:ptCount val="28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'13'!$I$2:$I$3</c:f>
              <c:strCache>
                <c:ptCount val="2"/>
                <c:pt idx="0">
                  <c:v>Revaluation of deposits</c:v>
                </c:pt>
              </c:strCache>
            </c:strRef>
          </c:tx>
          <c:invertIfNegative val="0"/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'13'!$I$16:$I$43</c:f>
              <c:numCache>
                <c:formatCode>_(* #,##0.00_);_(* \(#,##0.00\);_(* "-"??_);_(@_)</c:formatCode>
                <c:ptCount val="28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'13'!$G$2:$G$3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'13'!$A$16:$B$43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'13'!$G$4:$G$28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'13'!$J$2:$J$3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'13'!$A$16:$B$43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'13'!$J$16:$J$43</c:f>
              <c:numCache>
                <c:formatCode>_(* #,##0.00_);_(* \(#,##0.00\);_(* "-"??_);_(@_)</c:formatCode>
                <c:ptCount val="28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'14'!$C$2</c:f>
              <c:strCache>
                <c:ptCount val="1"/>
                <c:pt idx="0">
                  <c:v>share of QPS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#,##0.00</c:formatCode>
                <c:ptCount val="28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'14'!$D$2</c:f>
              <c:strCache>
                <c:ptCount val="1"/>
                <c:pt idx="0">
                  <c:v>shareof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#,##0.00</c:formatCode>
                <c:ptCount val="28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'14'!$E$3:$E$30</c:f>
              <c:numCache>
                <c:formatCode>#,##0.00</c:formatCode>
                <c:ptCount val="28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'14'!$F$3:$F$30</c:f>
              <c:numCache>
                <c:formatCode>#,##0.00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'14'!$G$2</c:f>
              <c:strCache>
                <c:ptCount val="1"/>
                <c:pt idx="0">
                  <c:v>USD/KZT exchange rate (right axis)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'14'!$G$3:$G$30</c:f>
              <c:numCache>
                <c:formatCode>#,##0.00</c:formatCode>
                <c:ptCount val="28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'15'!$D$2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'15'!$F$2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'15'!$F$3:$F$30</c:f>
              <c:numCache>
                <c:formatCode>0.0</c:formatCode>
                <c:ptCount val="28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'15'!$G$2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'15'!$G$3:$G$30</c:f>
              <c:numCache>
                <c:formatCode>0.0</c:formatCode>
                <c:ptCount val="28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'15'!$C$2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'15'!$E$2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'15'!$H$2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'15'!$I$2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'15'!$I$3:$I$30</c:f>
              <c:numCache>
                <c:formatCode>0.0</c:formatCode>
                <c:ptCount val="28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123826</xdr:rowOff>
    </xdr:from>
    <xdr:to>
      <xdr:col>7</xdr:col>
      <xdr:colOff>219076</xdr:colOff>
      <xdr:row>15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1" y="314326"/>
          <a:ext cx="3924300" cy="26288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367847</xdr:colOff>
      <xdr:row>1</xdr:row>
      <xdr:rowOff>130627</xdr:rowOff>
    </xdr:from>
    <xdr:to>
      <xdr:col>19</xdr:col>
      <xdr:colOff>356897</xdr:colOff>
      <xdr:row>27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47625</xdr:rowOff>
    </xdr:from>
    <xdr:to>
      <xdr:col>16</xdr:col>
      <xdr:colOff>522450</xdr:colOff>
      <xdr:row>15</xdr:row>
      <xdr:rowOff>185400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85725</xdr:rowOff>
    </xdr:from>
    <xdr:to>
      <xdr:col>16</xdr:col>
      <xdr:colOff>495300</xdr:colOff>
      <xdr:row>15</xdr:row>
      <xdr:rowOff>66675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</xdr:row>
      <xdr:rowOff>76201</xdr:rowOff>
    </xdr:from>
    <xdr:to>
      <xdr:col>7</xdr:col>
      <xdr:colOff>171450</xdr:colOff>
      <xdr:row>14</xdr:row>
      <xdr:rowOff>133351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66701"/>
          <a:ext cx="3819525" cy="25336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11906</xdr:colOff>
      <xdr:row>0</xdr:row>
      <xdr:rowOff>0</xdr:rowOff>
    </xdr:from>
    <xdr:to>
      <xdr:col>12</xdr:col>
      <xdr:colOff>542925</xdr:colOff>
      <xdr:row>10</xdr:row>
      <xdr:rowOff>119063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304800</xdr:colOff>
      <xdr:row>14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76198</xdr:colOff>
      <xdr:row>0</xdr:row>
      <xdr:rowOff>28576</xdr:rowOff>
    </xdr:from>
    <xdr:to>
      <xdr:col>17</xdr:col>
      <xdr:colOff>381000</xdr:colOff>
      <xdr:row>12</xdr:row>
      <xdr:rowOff>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59870</xdr:colOff>
      <xdr:row>1</xdr:row>
      <xdr:rowOff>217715</xdr:rowOff>
    </xdr:from>
    <xdr:to>
      <xdr:col>19</xdr:col>
      <xdr:colOff>269422</xdr:colOff>
      <xdr:row>28</xdr:row>
      <xdr:rowOff>149678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27214</xdr:colOff>
      <xdr:row>0</xdr:row>
      <xdr:rowOff>28575</xdr:rowOff>
    </xdr:from>
    <xdr:to>
      <xdr:col>18</xdr:col>
      <xdr:colOff>266700</xdr:colOff>
      <xdr:row>21</xdr:row>
      <xdr:rowOff>40821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27214</xdr:colOff>
      <xdr:row>0</xdr:row>
      <xdr:rowOff>28575</xdr:rowOff>
    </xdr:from>
    <xdr:to>
      <xdr:col>18</xdr:col>
      <xdr:colOff>266700</xdr:colOff>
      <xdr:row>18</xdr:row>
      <xdr:rowOff>163285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528662</xdr:colOff>
      <xdr:row>12</xdr:row>
      <xdr:rowOff>76614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11</xdr:col>
      <xdr:colOff>312900</xdr:colOff>
      <xdr:row>14</xdr:row>
      <xdr:rowOff>90150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</xdr:row>
      <xdr:rowOff>0</xdr:rowOff>
    </xdr:from>
    <xdr:to>
      <xdr:col>9</xdr:col>
      <xdr:colOff>2931</xdr:colOff>
      <xdr:row>15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66775"/>
          <a:ext cx="6403731" cy="21907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1095377</xdr:colOff>
      <xdr:row>14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19</xdr:col>
      <xdr:colOff>243326</xdr:colOff>
      <xdr:row>10</xdr:row>
      <xdr:rowOff>80341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194995</xdr:colOff>
      <xdr:row>14</xdr:row>
      <xdr:rowOff>86435</xdr:rowOff>
    </xdr:from>
    <xdr:to>
      <xdr:col>20</xdr:col>
      <xdr:colOff>509320</xdr:colOff>
      <xdr:row>31</xdr:row>
      <xdr:rowOff>45613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1</xdr:row>
      <xdr:rowOff>49026</xdr:rowOff>
    </xdr:from>
    <xdr:to>
      <xdr:col>4</xdr:col>
      <xdr:colOff>735387</xdr:colOff>
      <xdr:row>23</xdr:row>
      <xdr:rowOff>175618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30" y="238125"/>
          <a:ext cx="5161710" cy="460194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3173</xdr:rowOff>
    </xdr:from>
    <xdr:to>
      <xdr:col>18</xdr:col>
      <xdr:colOff>360523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66675</xdr:rowOff>
    </xdr:from>
    <xdr:to>
      <xdr:col>15</xdr:col>
      <xdr:colOff>410845</xdr:colOff>
      <xdr:row>9</xdr:row>
      <xdr:rowOff>84455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66675</xdr:rowOff>
    </xdr:from>
    <xdr:to>
      <xdr:col>8</xdr:col>
      <xdr:colOff>47624</xdr:colOff>
      <xdr:row>16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57175"/>
          <a:ext cx="5562599" cy="2924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</xdr:row>
      <xdr:rowOff>133351</xdr:rowOff>
    </xdr:from>
    <xdr:to>
      <xdr:col>7</xdr:col>
      <xdr:colOff>552451</xdr:colOff>
      <xdr:row>16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323851"/>
          <a:ext cx="5505450" cy="28860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180976</xdr:rowOff>
    </xdr:from>
    <xdr:to>
      <xdr:col>12</xdr:col>
      <xdr:colOff>617104</xdr:colOff>
      <xdr:row>24</xdr:row>
      <xdr:rowOff>85726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71476"/>
          <a:ext cx="7456054" cy="4286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133350</xdr:rowOff>
    </xdr:from>
    <xdr:to>
      <xdr:col>17</xdr:col>
      <xdr:colOff>350999</xdr:colOff>
      <xdr:row>14</xdr:row>
      <xdr:rowOff>33000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26" y="169254"/>
          <a:ext cx="1026978" cy="22557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forecastingrounds\May\&#1044;&#1086;&#1082;&#1083;&#1072;&#1076;_&#1052;&#1072;&#1081;%202024\&#1058;&#1072;&#1073;&#1083;&#1080;&#1094;&#1099;%20&#1044;&#1086;&#1044;&#1050;&#1055;%20&#1052;&#1072;&#1081;%202024\&#1076;&#1083;&#1103;%20&#1087;&#1077;&#1088;&#1077;&#1085;&#1086;&#1089;&#1072;_&#1072;&#1085;&#1075;&#108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forecastingrounds\May\&#1044;&#1086;&#1082;&#1083;&#1072;&#1076;_&#1052;&#1072;&#1081;%202024\&#1058;&#1072;&#1073;&#1083;&#1080;&#1094;&#1099;%20&#1044;&#1086;&#1044;&#1050;&#1055;%20&#1052;&#1072;&#1081;%202024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ф"/>
      <sheetName val="9ф"/>
      <sheetName val="10ф"/>
      <sheetName val="11"/>
      <sheetName val="12"/>
      <sheetName val="13"/>
      <sheetName val="14a"/>
      <sheetName val="15a"/>
      <sheetName val="16"/>
      <sheetName val="17"/>
      <sheetName val="18"/>
      <sheetName val="19"/>
      <sheetName val="20"/>
      <sheetName val="21(n)"/>
      <sheetName val="22n"/>
      <sheetName val="23n"/>
      <sheetName val="24n"/>
      <sheetName val="25n"/>
      <sheetName val="26n"/>
      <sheetName val="9"/>
      <sheetName val="22"/>
      <sheetName val="23"/>
      <sheetName val="25"/>
      <sheetName val="27"/>
      <sheetName val="28"/>
      <sheetName val="30"/>
      <sheetName val="31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27a"/>
      <sheetName val="28a"/>
      <sheetName val="29a"/>
      <sheetName val="30a"/>
      <sheetName val="31a"/>
      <sheetName val="32"/>
      <sheetName val="33a"/>
      <sheetName val="34a"/>
      <sheetName val="35a"/>
      <sheetName val="36a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n"/>
      <sheetName val="9n"/>
      <sheetName val="10n"/>
      <sheetName val="11n"/>
      <sheetName val="12"/>
      <sheetName val="13n"/>
      <sheetName val="14n"/>
      <sheetName val="15n"/>
      <sheetName val="16n"/>
      <sheetName val="17n"/>
      <sheetName val="18n"/>
      <sheetName val="19"/>
      <sheetName val="20"/>
      <sheetName val="21n"/>
      <sheetName val="22n"/>
      <sheetName val="23n"/>
      <sheetName val="24n"/>
      <sheetName val="25n"/>
      <sheetName val="26n"/>
      <sheetName val="27(new)"/>
      <sheetName val="28(new)"/>
      <sheetName val="29(new)"/>
      <sheetName val="30(new)"/>
      <sheetName val="31(new)"/>
      <sheetName val="32"/>
      <sheetName val="33(new)"/>
      <sheetName val="34(new)"/>
      <sheetName val="35(new)"/>
      <sheetName val="36(new)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view="pageBreakPreview" topLeftCell="A19" zoomScaleNormal="100" zoomScaleSheetLayoutView="100" workbookViewId="0">
      <selection activeCell="B38" sqref="B38:G38"/>
    </sheetView>
  </sheetViews>
  <sheetFormatPr defaultColWidth="9.140625" defaultRowHeight="15" x14ac:dyDescent="0.25"/>
  <cols>
    <col min="1" max="1" width="10.85546875" style="23" bestFit="1" customWidth="1"/>
    <col min="2" max="5" width="9.140625" style="23"/>
    <col min="6" max="6" width="22.5703125" style="23" customWidth="1"/>
    <col min="7" max="7" width="50.28515625" style="23" customWidth="1"/>
    <col min="8" max="16384" width="9.140625" style="23"/>
  </cols>
  <sheetData>
    <row r="1" spans="1:7" ht="18.75" x14ac:dyDescent="0.25">
      <c r="A1" s="269" t="s">
        <v>11</v>
      </c>
      <c r="B1" s="267"/>
      <c r="C1" s="267"/>
      <c r="D1" s="267"/>
      <c r="E1" s="267"/>
      <c r="F1" s="267"/>
      <c r="G1" s="268"/>
    </row>
    <row r="2" spans="1:7" ht="18.75" x14ac:dyDescent="0.25">
      <c r="A2" s="267" t="s">
        <v>12</v>
      </c>
      <c r="B2" s="267"/>
      <c r="C2" s="267"/>
      <c r="D2" s="267"/>
      <c r="E2" s="267"/>
      <c r="F2" s="267"/>
      <c r="G2" s="268"/>
    </row>
    <row r="3" spans="1:7" s="251" customFormat="1" ht="15.75" x14ac:dyDescent="0.25">
      <c r="A3" s="250" t="s">
        <v>117</v>
      </c>
      <c r="B3" s="258" t="s">
        <v>101</v>
      </c>
      <c r="C3" s="259"/>
      <c r="D3" s="259"/>
      <c r="E3" s="259"/>
      <c r="F3" s="259"/>
      <c r="G3" s="260"/>
    </row>
    <row r="4" spans="1:7" s="251" customFormat="1" ht="15.75" x14ac:dyDescent="0.25">
      <c r="A4" s="250" t="s">
        <v>118</v>
      </c>
      <c r="B4" s="258" t="s">
        <v>102</v>
      </c>
      <c r="C4" s="259"/>
      <c r="D4" s="259"/>
      <c r="E4" s="259"/>
      <c r="F4" s="259"/>
      <c r="G4" s="260"/>
    </row>
    <row r="5" spans="1:7" s="251" customFormat="1" ht="15.75" x14ac:dyDescent="0.25">
      <c r="A5" s="250" t="s">
        <v>119</v>
      </c>
      <c r="B5" s="258" t="s">
        <v>124</v>
      </c>
      <c r="C5" s="259"/>
      <c r="D5" s="259"/>
      <c r="E5" s="259"/>
      <c r="F5" s="259"/>
      <c r="G5" s="260"/>
    </row>
    <row r="6" spans="1:7" s="251" customFormat="1" ht="15.75" x14ac:dyDescent="0.25">
      <c r="A6" s="250" t="s">
        <v>120</v>
      </c>
      <c r="B6" s="258" t="s">
        <v>156</v>
      </c>
      <c r="C6" s="259"/>
      <c r="D6" s="259"/>
      <c r="E6" s="259"/>
      <c r="F6" s="259"/>
      <c r="G6" s="260"/>
    </row>
    <row r="7" spans="1:7" s="251" customFormat="1" ht="15.75" x14ac:dyDescent="0.25">
      <c r="A7" s="250" t="s">
        <v>121</v>
      </c>
      <c r="B7" s="258" t="s">
        <v>102</v>
      </c>
      <c r="C7" s="259"/>
      <c r="D7" s="259"/>
      <c r="E7" s="259"/>
      <c r="F7" s="259"/>
      <c r="G7" s="260"/>
    </row>
    <row r="8" spans="1:7" s="251" customFormat="1" ht="15.75" x14ac:dyDescent="0.25">
      <c r="A8" s="250" t="s">
        <v>122</v>
      </c>
      <c r="B8" s="258" t="s">
        <v>137</v>
      </c>
      <c r="C8" s="259"/>
      <c r="D8" s="259"/>
      <c r="E8" s="259"/>
      <c r="F8" s="259"/>
      <c r="G8" s="260"/>
    </row>
    <row r="9" spans="1:7" s="251" customFormat="1" ht="15.75" x14ac:dyDescent="0.25">
      <c r="A9" s="250" t="s">
        <v>128</v>
      </c>
      <c r="B9" s="258" t="s">
        <v>25</v>
      </c>
      <c r="C9" s="259"/>
      <c r="D9" s="259"/>
      <c r="E9" s="259"/>
      <c r="F9" s="259"/>
      <c r="G9" s="260"/>
    </row>
    <row r="10" spans="1:7" ht="18.75" x14ac:dyDescent="0.25">
      <c r="A10" s="267" t="s">
        <v>13</v>
      </c>
      <c r="B10" s="267"/>
      <c r="C10" s="267"/>
      <c r="D10" s="267"/>
      <c r="E10" s="267"/>
      <c r="F10" s="267"/>
      <c r="G10" s="268"/>
    </row>
    <row r="11" spans="1:7" s="251" customFormat="1" ht="15.75" x14ac:dyDescent="0.25">
      <c r="A11" s="250" t="s">
        <v>123</v>
      </c>
      <c r="B11" s="258" t="s">
        <v>75</v>
      </c>
      <c r="C11" s="259"/>
      <c r="D11" s="259"/>
      <c r="E11" s="259"/>
      <c r="F11" s="259"/>
      <c r="G11" s="260"/>
    </row>
    <row r="12" spans="1:7" s="251" customFormat="1" ht="15.75" x14ac:dyDescent="0.25">
      <c r="A12" s="252" t="s">
        <v>138</v>
      </c>
      <c r="B12" s="264" t="s">
        <v>78</v>
      </c>
      <c r="C12" s="264"/>
      <c r="D12" s="264"/>
      <c r="E12" s="264"/>
      <c r="F12" s="264"/>
      <c r="G12" s="264"/>
    </row>
    <row r="13" spans="1:7" s="251" customFormat="1" ht="15.75" x14ac:dyDescent="0.25">
      <c r="A13" s="252" t="s">
        <v>139</v>
      </c>
      <c r="B13" s="258" t="s">
        <v>163</v>
      </c>
      <c r="C13" s="259"/>
      <c r="D13" s="259"/>
      <c r="E13" s="259"/>
      <c r="F13" s="259"/>
      <c r="G13" s="260"/>
    </row>
    <row r="14" spans="1:7" s="251" customFormat="1" ht="15.75" x14ac:dyDescent="0.25">
      <c r="A14" s="252" t="s">
        <v>140</v>
      </c>
      <c r="B14" s="258" t="s">
        <v>206</v>
      </c>
      <c r="C14" s="259"/>
      <c r="D14" s="259"/>
      <c r="E14" s="259"/>
      <c r="F14" s="259"/>
      <c r="G14" s="260"/>
    </row>
    <row r="15" spans="1:7" s="251" customFormat="1" ht="15.75" x14ac:dyDescent="0.25">
      <c r="A15" s="252" t="s">
        <v>141</v>
      </c>
      <c r="B15" s="258" t="s">
        <v>205</v>
      </c>
      <c r="C15" s="259"/>
      <c r="D15" s="259"/>
      <c r="E15" s="259"/>
      <c r="F15" s="259"/>
      <c r="G15" s="260"/>
    </row>
    <row r="16" spans="1:7" s="251" customFormat="1" ht="15.75" x14ac:dyDescent="0.25">
      <c r="A16" s="252" t="s">
        <v>158</v>
      </c>
      <c r="B16" s="258" t="s">
        <v>79</v>
      </c>
      <c r="C16" s="259"/>
      <c r="D16" s="259"/>
      <c r="E16" s="259"/>
      <c r="F16" s="259"/>
      <c r="G16" s="260"/>
    </row>
    <row r="17" spans="1:7" s="251" customFormat="1" ht="15.75" x14ac:dyDescent="0.25">
      <c r="A17" s="250" t="s">
        <v>60</v>
      </c>
      <c r="B17" s="258" t="s">
        <v>53</v>
      </c>
      <c r="C17" s="259"/>
      <c r="D17" s="259"/>
      <c r="E17" s="259"/>
      <c r="F17" s="259"/>
      <c r="G17" s="260"/>
    </row>
    <row r="18" spans="1:7" s="251" customFormat="1" ht="15.75" x14ac:dyDescent="0.25">
      <c r="A18" s="250" t="s">
        <v>61</v>
      </c>
      <c r="B18" s="258" t="s">
        <v>198</v>
      </c>
      <c r="C18" s="259"/>
      <c r="D18" s="259"/>
      <c r="E18" s="259"/>
      <c r="F18" s="259"/>
      <c r="G18" s="260"/>
    </row>
    <row r="19" spans="1:7" s="251" customFormat="1" ht="15.75" x14ac:dyDescent="0.25">
      <c r="A19" s="252" t="s">
        <v>62</v>
      </c>
      <c r="B19" s="258" t="s">
        <v>164</v>
      </c>
      <c r="C19" s="259"/>
      <c r="D19" s="259"/>
      <c r="E19" s="259"/>
      <c r="F19" s="259"/>
      <c r="G19" s="260"/>
    </row>
    <row r="20" spans="1:7" ht="18.75" x14ac:dyDescent="0.25">
      <c r="A20" s="267" t="s">
        <v>14</v>
      </c>
      <c r="B20" s="267"/>
      <c r="C20" s="267"/>
      <c r="D20" s="267"/>
      <c r="E20" s="267"/>
      <c r="F20" s="267"/>
      <c r="G20" s="268"/>
    </row>
    <row r="21" spans="1:7" s="251" customFormat="1" ht="15.75" x14ac:dyDescent="0.25">
      <c r="A21" s="252" t="s">
        <v>142</v>
      </c>
      <c r="B21" s="258" t="s">
        <v>113</v>
      </c>
      <c r="C21" s="259"/>
      <c r="D21" s="259"/>
      <c r="E21" s="259"/>
      <c r="F21" s="259"/>
      <c r="G21" s="260"/>
    </row>
    <row r="22" spans="1:7" s="251" customFormat="1" ht="15.75" x14ac:dyDescent="0.25">
      <c r="A22" s="252" t="s">
        <v>143</v>
      </c>
      <c r="B22" s="258" t="s">
        <v>175</v>
      </c>
      <c r="C22" s="259"/>
      <c r="D22" s="259"/>
      <c r="E22" s="259"/>
      <c r="F22" s="259"/>
      <c r="G22" s="260"/>
    </row>
    <row r="23" spans="1:7" s="251" customFormat="1" ht="15.75" x14ac:dyDescent="0.25">
      <c r="A23" s="250" t="s">
        <v>144</v>
      </c>
      <c r="B23" s="258" t="s">
        <v>125</v>
      </c>
      <c r="C23" s="259"/>
      <c r="D23" s="259"/>
      <c r="E23" s="259"/>
      <c r="F23" s="259"/>
      <c r="G23" s="260"/>
    </row>
    <row r="24" spans="1:7" s="251" customFormat="1" ht="15.75" x14ac:dyDescent="0.25">
      <c r="A24" s="250" t="s">
        <v>145</v>
      </c>
      <c r="B24" s="265" t="s">
        <v>126</v>
      </c>
      <c r="C24" s="266"/>
      <c r="D24" s="266"/>
      <c r="E24" s="266"/>
      <c r="F24" s="266"/>
      <c r="G24" s="266"/>
    </row>
    <row r="25" spans="1:7" s="251" customFormat="1" ht="15.75" x14ac:dyDescent="0.25">
      <c r="A25" s="250" t="s">
        <v>146</v>
      </c>
      <c r="B25" s="258" t="s">
        <v>135</v>
      </c>
      <c r="C25" s="259"/>
      <c r="D25" s="259"/>
      <c r="E25" s="259"/>
      <c r="F25" s="259"/>
      <c r="G25" s="260"/>
    </row>
    <row r="26" spans="1:7" s="251" customFormat="1" ht="15.75" x14ac:dyDescent="0.25">
      <c r="A26" s="252" t="s">
        <v>147</v>
      </c>
      <c r="B26" s="258" t="s">
        <v>195</v>
      </c>
      <c r="C26" s="259"/>
      <c r="D26" s="259"/>
      <c r="E26" s="259"/>
      <c r="F26" s="259"/>
      <c r="G26" s="260"/>
    </row>
    <row r="27" spans="1:7" s="251" customFormat="1" ht="15.75" x14ac:dyDescent="0.25">
      <c r="A27" s="250" t="s">
        <v>148</v>
      </c>
      <c r="B27" s="261" t="s">
        <v>211</v>
      </c>
      <c r="C27" s="262"/>
      <c r="D27" s="262"/>
      <c r="E27" s="262"/>
      <c r="F27" s="262"/>
      <c r="G27" s="263"/>
    </row>
    <row r="28" spans="1:7" s="251" customFormat="1" ht="15.75" x14ac:dyDescent="0.25">
      <c r="A28" s="250" t="s">
        <v>149</v>
      </c>
      <c r="B28" s="258" t="s">
        <v>196</v>
      </c>
      <c r="C28" s="259"/>
      <c r="D28" s="259"/>
      <c r="E28" s="259"/>
      <c r="F28" s="259"/>
      <c r="G28" s="260"/>
    </row>
    <row r="29" spans="1:7" s="251" customFormat="1" ht="15.75" x14ac:dyDescent="0.25">
      <c r="A29" s="250" t="s">
        <v>150</v>
      </c>
      <c r="B29" s="258" t="s">
        <v>197</v>
      </c>
      <c r="C29" s="259"/>
      <c r="D29" s="259"/>
      <c r="E29" s="259"/>
      <c r="F29" s="259"/>
      <c r="G29" s="260"/>
    </row>
    <row r="30" spans="1:7" s="251" customFormat="1" ht="15.75" x14ac:dyDescent="0.25">
      <c r="A30" s="250" t="s">
        <v>55</v>
      </c>
      <c r="B30" s="258" t="s">
        <v>136</v>
      </c>
      <c r="C30" s="259"/>
      <c r="D30" s="259"/>
      <c r="E30" s="259"/>
      <c r="F30" s="259"/>
      <c r="G30" s="260"/>
    </row>
    <row r="31" spans="1:7" s="251" customFormat="1" ht="15.75" x14ac:dyDescent="0.25">
      <c r="A31" s="250" t="s">
        <v>54</v>
      </c>
      <c r="B31" s="258" t="s">
        <v>199</v>
      </c>
      <c r="C31" s="259"/>
      <c r="D31" s="259"/>
      <c r="E31" s="259"/>
      <c r="F31" s="259"/>
      <c r="G31" s="260"/>
    </row>
    <row r="32" spans="1:7" s="251" customFormat="1" ht="15.75" x14ac:dyDescent="0.25">
      <c r="A32" s="250" t="s">
        <v>56</v>
      </c>
      <c r="B32" s="258" t="s">
        <v>160</v>
      </c>
      <c r="C32" s="259"/>
      <c r="D32" s="259"/>
      <c r="E32" s="259"/>
      <c r="F32" s="259"/>
      <c r="G32" s="260"/>
    </row>
    <row r="33" spans="1:7" s="251" customFormat="1" ht="15.75" x14ac:dyDescent="0.25">
      <c r="A33" s="250" t="s">
        <v>57</v>
      </c>
      <c r="B33" s="258" t="s">
        <v>100</v>
      </c>
      <c r="C33" s="259"/>
      <c r="D33" s="259"/>
      <c r="E33" s="259"/>
      <c r="F33" s="259"/>
      <c r="G33" s="260"/>
    </row>
    <row r="34" spans="1:7" s="251" customFormat="1" ht="15.75" x14ac:dyDescent="0.25">
      <c r="A34" s="250" t="s">
        <v>58</v>
      </c>
      <c r="B34" s="258" t="s">
        <v>161</v>
      </c>
      <c r="C34" s="259"/>
      <c r="D34" s="259"/>
      <c r="E34" s="259"/>
      <c r="F34" s="259"/>
      <c r="G34" s="260"/>
    </row>
    <row r="35" spans="1:7" s="251" customFormat="1" ht="15.75" x14ac:dyDescent="0.25">
      <c r="A35" s="250" t="s">
        <v>59</v>
      </c>
      <c r="B35" s="258" t="s">
        <v>200</v>
      </c>
      <c r="C35" s="259"/>
      <c r="D35" s="259"/>
      <c r="E35" s="259"/>
      <c r="F35" s="259"/>
      <c r="G35" s="260"/>
    </row>
    <row r="36" spans="1:7" s="251" customFormat="1" ht="15.75" x14ac:dyDescent="0.25">
      <c r="A36" s="250" t="s">
        <v>151</v>
      </c>
      <c r="B36" s="258" t="s">
        <v>201</v>
      </c>
      <c r="C36" s="259"/>
      <c r="D36" s="259"/>
      <c r="E36" s="259"/>
      <c r="F36" s="259"/>
      <c r="G36" s="260"/>
    </row>
    <row r="37" spans="1:7" s="251" customFormat="1" ht="15.75" x14ac:dyDescent="0.25">
      <c r="A37" s="250" t="s">
        <v>152</v>
      </c>
      <c r="B37" s="258" t="s">
        <v>36</v>
      </c>
      <c r="C37" s="259"/>
      <c r="D37" s="259"/>
      <c r="E37" s="259"/>
      <c r="F37" s="259"/>
      <c r="G37" s="260"/>
    </row>
    <row r="38" spans="1:7" s="251" customFormat="1" ht="15.75" x14ac:dyDescent="0.25">
      <c r="A38" s="250" t="s">
        <v>153</v>
      </c>
      <c r="B38" s="265" t="s">
        <v>216</v>
      </c>
      <c r="C38" s="266"/>
      <c r="D38" s="266"/>
      <c r="E38" s="266"/>
      <c r="F38" s="266"/>
      <c r="G38" s="270"/>
    </row>
    <row r="39" spans="1:7" s="251" customFormat="1" ht="15.75" x14ac:dyDescent="0.25">
      <c r="A39" s="250" t="s">
        <v>154</v>
      </c>
      <c r="B39" s="253" t="s">
        <v>37</v>
      </c>
      <c r="C39" s="254"/>
      <c r="D39" s="254"/>
      <c r="E39" s="254"/>
      <c r="F39" s="254"/>
      <c r="G39" s="255"/>
    </row>
    <row r="40" spans="1:7" s="251" customFormat="1" ht="15.75" x14ac:dyDescent="0.25">
      <c r="A40" s="250" t="s">
        <v>155</v>
      </c>
      <c r="B40" s="258" t="s">
        <v>114</v>
      </c>
      <c r="C40" s="259"/>
      <c r="D40" s="259"/>
      <c r="E40" s="259"/>
      <c r="F40" s="259"/>
      <c r="G40" s="260"/>
    </row>
    <row r="41" spans="1:7" s="251" customFormat="1" ht="15.75" x14ac:dyDescent="0.25">
      <c r="A41" s="250" t="s">
        <v>129</v>
      </c>
      <c r="B41" s="258" t="s">
        <v>215</v>
      </c>
      <c r="C41" s="259"/>
      <c r="D41" s="259"/>
      <c r="E41" s="259"/>
      <c r="F41" s="259"/>
      <c r="G41" s="260"/>
    </row>
    <row r="65" spans="2:2" x14ac:dyDescent="0.25">
      <c r="B65" s="238"/>
    </row>
    <row r="66" spans="2:2" x14ac:dyDescent="0.25">
      <c r="B66" s="238"/>
    </row>
    <row r="67" spans="2:2" x14ac:dyDescent="0.25">
      <c r="B67" s="238"/>
    </row>
    <row r="68" spans="2:2" x14ac:dyDescent="0.25">
      <c r="B68" s="238"/>
    </row>
    <row r="69" spans="2:2" x14ac:dyDescent="0.25">
      <c r="B69" s="238"/>
    </row>
    <row r="70" spans="2:2" ht="15.75" x14ac:dyDescent="0.25">
      <c r="B70" s="239"/>
    </row>
    <row r="71" spans="2:2" x14ac:dyDescent="0.25">
      <c r="B71" s="238"/>
    </row>
    <row r="72" spans="2:2" x14ac:dyDescent="0.25">
      <c r="B72" s="238"/>
    </row>
    <row r="73" spans="2:2" x14ac:dyDescent="0.25">
      <c r="B73" s="238"/>
    </row>
    <row r="74" spans="2:2" x14ac:dyDescent="0.25">
      <c r="B74" s="238"/>
    </row>
    <row r="75" spans="2:2" x14ac:dyDescent="0.25">
      <c r="B75" s="238"/>
    </row>
    <row r="76" spans="2:2" x14ac:dyDescent="0.25">
      <c r="B76" s="238"/>
    </row>
    <row r="77" spans="2:2" x14ac:dyDescent="0.25">
      <c r="B77" s="238"/>
    </row>
    <row r="78" spans="2:2" x14ac:dyDescent="0.25">
      <c r="B78" s="238"/>
    </row>
    <row r="79" spans="2:2" x14ac:dyDescent="0.25">
      <c r="B79" s="238"/>
    </row>
    <row r="80" spans="2:2" x14ac:dyDescent="0.25">
      <c r="B80" s="238"/>
    </row>
    <row r="81" spans="2:2" x14ac:dyDescent="0.25">
      <c r="B81" s="238"/>
    </row>
    <row r="82" spans="2:2" x14ac:dyDescent="0.25">
      <c r="B82" s="238"/>
    </row>
  </sheetData>
  <mergeCells count="40">
    <mergeCell ref="B29:G29"/>
    <mergeCell ref="B33:G33"/>
    <mergeCell ref="B35:G35"/>
    <mergeCell ref="B41:G41"/>
    <mergeCell ref="B40:G40"/>
    <mergeCell ref="B30:G30"/>
    <mergeCell ref="B38:G38"/>
    <mergeCell ref="B31:G31"/>
    <mergeCell ref="B32:G32"/>
    <mergeCell ref="B34:G34"/>
    <mergeCell ref="B36:G36"/>
    <mergeCell ref="B37:G37"/>
    <mergeCell ref="A20:G20"/>
    <mergeCell ref="A1:G1"/>
    <mergeCell ref="B3:G3"/>
    <mergeCell ref="B4:G4"/>
    <mergeCell ref="B5:G5"/>
    <mergeCell ref="B6:G6"/>
    <mergeCell ref="A2:G2"/>
    <mergeCell ref="B8:G8"/>
    <mergeCell ref="B7:G7"/>
    <mergeCell ref="B9:G9"/>
    <mergeCell ref="B11:G11"/>
    <mergeCell ref="A10:G10"/>
    <mergeCell ref="B25:G25"/>
    <mergeCell ref="B26:G26"/>
    <mergeCell ref="B27:G27"/>
    <mergeCell ref="B28:G28"/>
    <mergeCell ref="B12:G12"/>
    <mergeCell ref="B21:G21"/>
    <mergeCell ref="B22:G22"/>
    <mergeCell ref="B23:G23"/>
    <mergeCell ref="B13:G13"/>
    <mergeCell ref="B17:G17"/>
    <mergeCell ref="B16:G16"/>
    <mergeCell ref="B15:G15"/>
    <mergeCell ref="B14:G14"/>
    <mergeCell ref="B18:G18"/>
    <mergeCell ref="B19:G19"/>
    <mergeCell ref="B24:G24"/>
  </mergeCells>
  <dataValidations count="1">
    <dataValidation type="list" allowBlank="1" showInputMessage="1" showErrorMessage="1" sqref="A11:A19 A21:A41 A3:A9">
      <formula1>$A$2:$A$41</formula1>
    </dataValidation>
  </dataValidations>
  <hyperlinks>
    <hyperlink ref="A3" location="'1'!A1" display="График 1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8" location="'6'!A1" display="График 6"/>
    <hyperlink ref="A9" location="'7'!A1" display="График 7"/>
    <hyperlink ref="A11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21" location="'17'!A1" display="График 17"/>
    <hyperlink ref="A22" location="'18'!A1" display="График 18"/>
    <hyperlink ref="A23" location="'19'!A1" display="График 19"/>
    <hyperlink ref="A24" location="'20'!A1" display="График 20"/>
    <hyperlink ref="A25" location="'21'!A1" display="График 21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40" location="'36'!A1" display="График 36"/>
    <hyperlink ref="A38" location="'34'!A1" display="График 34"/>
    <hyperlink ref="A12" location="'9'!A1" display="График 9"/>
    <hyperlink ref="A37" location="'33'!A1" display="График 33"/>
    <hyperlink ref="A36" location="'32'!A1" display="График 32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17" location="'14'!A1" display="График 14"/>
    <hyperlink ref="A18" location="'15'!A1" display="График 15"/>
    <hyperlink ref="A19" location="'16'!A1" display="График 16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="70" zoomScaleNormal="100" zoomScaleSheetLayoutView="70" workbookViewId="0">
      <selection activeCell="J24" sqref="J24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61" customWidth="1"/>
  </cols>
  <sheetData>
    <row r="1" spans="1:20" ht="15.75" customHeight="1" x14ac:dyDescent="0.25">
      <c r="A1" s="45" t="s">
        <v>138</v>
      </c>
      <c r="B1" s="287" t="str">
        <f>INDEX(Content!$B$3:$G$41,MATCH(A1,Content!$A$3:$A$41,0),1)</f>
        <v>Risk-Free Yield Curve, %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20" x14ac:dyDescent="0.25">
      <c r="A2" s="311">
        <v>45412</v>
      </c>
      <c r="B2" s="312"/>
      <c r="C2" s="311">
        <v>45322</v>
      </c>
      <c r="D2" s="312"/>
      <c r="E2" s="311">
        <v>45380</v>
      </c>
      <c r="F2" s="312"/>
      <c r="G2" s="311"/>
      <c r="H2" s="312"/>
      <c r="I2" s="276" t="s">
        <v>28</v>
      </c>
      <c r="J2" s="277"/>
      <c r="K2" s="277"/>
      <c r="L2" s="278"/>
    </row>
    <row r="3" spans="1:20" s="15" customFormat="1" x14ac:dyDescent="0.25">
      <c r="A3" s="35" t="s">
        <v>80</v>
      </c>
      <c r="B3" s="140" t="s">
        <v>4</v>
      </c>
      <c r="C3" s="35" t="s">
        <v>80</v>
      </c>
      <c r="D3" s="34" t="s">
        <v>4</v>
      </c>
      <c r="E3" s="35" t="s">
        <v>80</v>
      </c>
      <c r="F3" s="34" t="s">
        <v>4</v>
      </c>
      <c r="G3" s="35"/>
      <c r="H3" s="36"/>
      <c r="I3" s="296" t="s">
        <v>16</v>
      </c>
      <c r="J3" s="297"/>
      <c r="K3" s="297"/>
      <c r="L3" s="298"/>
      <c r="M3" s="61"/>
      <c r="N3"/>
      <c r="O3"/>
      <c r="P3"/>
      <c r="Q3"/>
    </row>
    <row r="4" spans="1:20" s="15" customFormat="1" x14ac:dyDescent="0.25">
      <c r="A4" s="84">
        <v>5.4794520547945206E-3</v>
      </c>
      <c r="B4" s="84">
        <v>15.160982979120607</v>
      </c>
      <c r="C4" s="84">
        <v>1.9178082191780823E-2</v>
      </c>
      <c r="D4" s="84">
        <v>14.457889712922235</v>
      </c>
      <c r="E4" s="84">
        <v>0.01</v>
      </c>
      <c r="F4" s="84">
        <v>13.74</v>
      </c>
      <c r="G4" s="84"/>
      <c r="H4" s="84"/>
      <c r="I4" s="296" t="s">
        <v>17</v>
      </c>
      <c r="J4" s="297"/>
      <c r="K4" s="297"/>
      <c r="L4" s="298"/>
      <c r="M4" s="61"/>
      <c r="N4"/>
      <c r="O4"/>
      <c r="P4"/>
      <c r="Q4"/>
    </row>
    <row r="5" spans="1:20" s="15" customFormat="1" x14ac:dyDescent="0.25">
      <c r="A5" s="84">
        <v>5.4794520547945202E-2</v>
      </c>
      <c r="B5" s="84">
        <v>14.746947153036816</v>
      </c>
      <c r="C5" s="84">
        <v>0.11506849315068493</v>
      </c>
      <c r="D5" s="84">
        <v>14.213619433279433</v>
      </c>
      <c r="E5" s="84">
        <v>0.02</v>
      </c>
      <c r="F5" s="84">
        <v>13.7</v>
      </c>
      <c r="G5" s="84"/>
      <c r="H5" s="84"/>
      <c r="M5" s="61"/>
      <c r="N5"/>
      <c r="O5"/>
      <c r="P5"/>
      <c r="Q5"/>
    </row>
    <row r="6" spans="1:20" s="15" customFormat="1" x14ac:dyDescent="0.25">
      <c r="A6" s="84">
        <v>0.14794520547945206</v>
      </c>
      <c r="B6" s="84">
        <v>14.084227139682937</v>
      </c>
      <c r="C6" s="84">
        <v>0.18356164383561643</v>
      </c>
      <c r="D6" s="84">
        <v>14.054683571186199</v>
      </c>
      <c r="E6" s="84">
        <v>0.14000000000000001</v>
      </c>
      <c r="F6" s="84">
        <v>13.33</v>
      </c>
      <c r="G6" s="84"/>
      <c r="H6" s="84"/>
      <c r="M6" s="61"/>
      <c r="N6"/>
      <c r="O6"/>
      <c r="P6"/>
      <c r="Q6"/>
    </row>
    <row r="7" spans="1:20" s="15" customFormat="1" x14ac:dyDescent="0.25">
      <c r="A7" s="84">
        <v>0.26301369863013696</v>
      </c>
      <c r="B7" s="84">
        <v>13.443634343619216</v>
      </c>
      <c r="C7" s="84">
        <v>0.30136986301369861</v>
      </c>
      <c r="D7" s="84">
        <v>13.808660581454291</v>
      </c>
      <c r="E7" s="84">
        <v>0.23</v>
      </c>
      <c r="F7" s="84">
        <v>13.06</v>
      </c>
      <c r="G7" s="84"/>
      <c r="H7" s="84"/>
      <c r="M7" s="61"/>
      <c r="O7"/>
      <c r="P7"/>
      <c r="Q7"/>
    </row>
    <row r="8" spans="1:20" s="15" customFormat="1" x14ac:dyDescent="0.25">
      <c r="A8" s="84">
        <v>0.38630136986301372</v>
      </c>
      <c r="B8" s="84">
        <v>12.928064025894681</v>
      </c>
      <c r="C8" s="84">
        <v>0.39452054794520547</v>
      </c>
      <c r="D8" s="84">
        <v>13.636256738922148</v>
      </c>
      <c r="E8" s="84">
        <v>0.35</v>
      </c>
      <c r="F8" s="84">
        <v>12.78</v>
      </c>
      <c r="G8" s="84"/>
      <c r="H8" s="84"/>
      <c r="M8" s="61"/>
      <c r="O8"/>
      <c r="P8"/>
      <c r="Q8"/>
    </row>
    <row r="9" spans="1:20" s="15" customFormat="1" x14ac:dyDescent="0.25">
      <c r="A9" s="84">
        <v>0.50410958904109593</v>
      </c>
      <c r="B9" s="84">
        <v>12.562069924754372</v>
      </c>
      <c r="C9" s="84">
        <v>0.50958904109589043</v>
      </c>
      <c r="D9" s="84">
        <v>13.447253429397232</v>
      </c>
      <c r="E9" s="84">
        <v>0.47</v>
      </c>
      <c r="F9" s="84">
        <v>12.52</v>
      </c>
      <c r="G9" s="84"/>
      <c r="H9" s="84"/>
      <c r="M9" s="61"/>
      <c r="O9"/>
      <c r="P9"/>
      <c r="Q9"/>
    </row>
    <row r="10" spans="1:20" s="15" customFormat="1" x14ac:dyDescent="0.25">
      <c r="A10" s="84">
        <v>0.69315068493150689</v>
      </c>
      <c r="B10" s="84">
        <v>12.163278245933885</v>
      </c>
      <c r="C10" s="84">
        <v>0.63287671232876708</v>
      </c>
      <c r="D10" s="84">
        <v>13.270823783694397</v>
      </c>
      <c r="E10" s="84">
        <v>0.53</v>
      </c>
      <c r="F10" s="84">
        <v>12.4</v>
      </c>
      <c r="G10" s="84"/>
      <c r="H10" s="84"/>
      <c r="M10" s="61"/>
      <c r="O10"/>
      <c r="P10"/>
      <c r="Q10"/>
    </row>
    <row r="11" spans="1:20" s="15" customFormat="1" x14ac:dyDescent="0.25">
      <c r="A11" s="84">
        <v>0.70136986301369864</v>
      </c>
      <c r="B11" s="84">
        <v>12.150083443197012</v>
      </c>
      <c r="C11" s="84">
        <v>0.69589041095890414</v>
      </c>
      <c r="D11" s="84">
        <v>13.189982084126317</v>
      </c>
      <c r="E11" s="84">
        <v>0.59</v>
      </c>
      <c r="F11" s="84">
        <v>12.3</v>
      </c>
      <c r="G11" s="84"/>
      <c r="H11" s="84"/>
      <c r="M11" s="61"/>
      <c r="O11"/>
      <c r="P11"/>
      <c r="Q11"/>
    </row>
    <row r="12" spans="1:20" s="15" customFormat="1" x14ac:dyDescent="0.25">
      <c r="A12" s="84">
        <v>0.76986301369863008</v>
      </c>
      <c r="B12" s="84">
        <v>12.051073255862544</v>
      </c>
      <c r="C12" s="84">
        <v>0.9397260273972603</v>
      </c>
      <c r="D12" s="84">
        <v>12.928138699300916</v>
      </c>
      <c r="E12" s="84">
        <v>0.78</v>
      </c>
      <c r="F12" s="84">
        <v>12.03</v>
      </c>
      <c r="G12" s="84"/>
      <c r="H12" s="84"/>
      <c r="M12" s="61"/>
      <c r="O12"/>
      <c r="P12"/>
      <c r="Q12"/>
    </row>
    <row r="13" spans="1:20" s="15" customFormat="1" x14ac:dyDescent="0.25">
      <c r="A13" s="84">
        <v>0.94794520547945205</v>
      </c>
      <c r="B13" s="84">
        <v>11.869504269697039</v>
      </c>
      <c r="C13" s="84">
        <v>0.94794520547945205</v>
      </c>
      <c r="D13" s="84">
        <v>12.92057085601277</v>
      </c>
      <c r="E13" s="84">
        <v>0.79</v>
      </c>
      <c r="F13" s="84">
        <v>12.02</v>
      </c>
      <c r="G13" s="84"/>
      <c r="H13" s="84"/>
      <c r="M13" s="61"/>
      <c r="O13"/>
      <c r="P13"/>
      <c r="Q13"/>
    </row>
    <row r="14" spans="1:20" s="15" customFormat="1" x14ac:dyDescent="0.25">
      <c r="A14" s="84">
        <v>0.98082191780821915</v>
      </c>
      <c r="B14" s="84">
        <v>11.845646994508208</v>
      </c>
      <c r="C14" s="84">
        <v>1.0164383561643835</v>
      </c>
      <c r="D14" s="84">
        <v>12.860340636597689</v>
      </c>
      <c r="E14" s="84">
        <v>0.85</v>
      </c>
      <c r="F14" s="84">
        <v>11.94</v>
      </c>
      <c r="G14" s="84"/>
      <c r="H14" s="84"/>
      <c r="M14" s="61"/>
      <c r="O14"/>
      <c r="P14"/>
      <c r="Q14"/>
    </row>
    <row r="15" spans="1:20" s="15" customFormat="1" x14ac:dyDescent="0.25">
      <c r="A15" s="84">
        <v>1.0602739726027397</v>
      </c>
      <c r="B15" s="84">
        <v>11.797878806447315</v>
      </c>
      <c r="C15" s="84">
        <v>1.2273972602739727</v>
      </c>
      <c r="D15" s="84">
        <v>12.7035319621023</v>
      </c>
      <c r="E15" s="84">
        <v>1.07</v>
      </c>
      <c r="F15" s="84">
        <v>11.74</v>
      </c>
      <c r="G15" s="84"/>
      <c r="H15" s="84"/>
      <c r="M15" s="61"/>
      <c r="O15"/>
      <c r="P15"/>
      <c r="Q15"/>
    </row>
    <row r="16" spans="1:20" s="15" customFormat="1" x14ac:dyDescent="0.25">
      <c r="A16" s="84">
        <v>1.1342465753424658</v>
      </c>
      <c r="B16" s="84">
        <v>11.764278565480524</v>
      </c>
      <c r="C16" s="84">
        <v>1.3068493150684932</v>
      </c>
      <c r="D16" s="84">
        <v>12.654329620934867</v>
      </c>
      <c r="E16" s="84">
        <v>1.1499999999999999</v>
      </c>
      <c r="F16" s="84">
        <v>11.68</v>
      </c>
      <c r="G16" s="84"/>
      <c r="H16" s="84"/>
      <c r="M16" s="61"/>
      <c r="O16"/>
      <c r="P16"/>
      <c r="R16" s="310" t="s">
        <v>11</v>
      </c>
      <c r="S16" s="310"/>
      <c r="T16" s="310"/>
    </row>
    <row r="17" spans="1:17" s="15" customFormat="1" x14ac:dyDescent="0.25">
      <c r="A17" s="84">
        <v>1.1945205479452055</v>
      </c>
      <c r="B17" s="84">
        <v>11.743437767628539</v>
      </c>
      <c r="C17" s="84">
        <v>1.3808219178082193</v>
      </c>
      <c r="D17" s="84">
        <v>12.612755598608704</v>
      </c>
      <c r="E17" s="84">
        <v>1.22</v>
      </c>
      <c r="F17" s="84">
        <v>11.63</v>
      </c>
      <c r="G17" s="84"/>
      <c r="H17" s="84"/>
      <c r="M17" s="61"/>
      <c r="O17"/>
      <c r="P17"/>
      <c r="Q17"/>
    </row>
    <row r="18" spans="1:17" s="15" customFormat="1" x14ac:dyDescent="0.25">
      <c r="A18" s="84">
        <v>1.2465753424657535</v>
      </c>
      <c r="B18" s="84">
        <v>11.729501390816433</v>
      </c>
      <c r="C18" s="84">
        <v>1.441095890410959</v>
      </c>
      <c r="D18" s="84">
        <v>12.58167159079937</v>
      </c>
      <c r="E18" s="84">
        <v>1.28</v>
      </c>
      <c r="F18" s="84">
        <v>11.59</v>
      </c>
      <c r="G18" s="84"/>
      <c r="H18" s="84"/>
      <c r="M18" s="61"/>
      <c r="O18"/>
      <c r="P18"/>
    </row>
    <row r="19" spans="1:17" s="15" customFormat="1" x14ac:dyDescent="0.25">
      <c r="A19" s="84">
        <v>1.273972602739726</v>
      </c>
      <c r="B19" s="84">
        <v>11.723514711235715</v>
      </c>
      <c r="C19" s="84">
        <v>1.4547945205479451</v>
      </c>
      <c r="D19" s="84">
        <v>12.574937959131738</v>
      </c>
      <c r="E19" s="84">
        <v>1.29</v>
      </c>
      <c r="F19" s="84">
        <v>11.58</v>
      </c>
      <c r="G19" s="84"/>
      <c r="H19" s="84"/>
      <c r="M19" s="61"/>
      <c r="O19"/>
      <c r="P19"/>
      <c r="Q19"/>
    </row>
    <row r="20" spans="1:17" s="15" customFormat="1" x14ac:dyDescent="0.25">
      <c r="A20" s="84">
        <v>1.4054794520547946</v>
      </c>
      <c r="B20" s="84">
        <v>11.705670550078118</v>
      </c>
      <c r="C20" s="84">
        <v>1.4931506849315068</v>
      </c>
      <c r="D20" s="84">
        <v>12.55670931522188</v>
      </c>
      <c r="E20" s="84">
        <v>1.33</v>
      </c>
      <c r="F20" s="84">
        <v>11.56</v>
      </c>
      <c r="G20" s="84"/>
      <c r="H20" s="84"/>
      <c r="M20" s="61"/>
      <c r="O20"/>
      <c r="P20"/>
      <c r="Q20"/>
    </row>
    <row r="21" spans="1:17" s="15" customFormat="1" x14ac:dyDescent="0.25">
      <c r="A21" s="84">
        <v>1.5232876712328767</v>
      </c>
      <c r="B21" s="84">
        <v>11.701832479808317</v>
      </c>
      <c r="C21" s="84">
        <v>1.5205479452054795</v>
      </c>
      <c r="D21" s="84">
        <v>12.544236946285459</v>
      </c>
      <c r="E21" s="84">
        <v>1.36</v>
      </c>
      <c r="F21" s="84">
        <v>11.55</v>
      </c>
      <c r="G21" s="84"/>
      <c r="H21" s="84"/>
      <c r="M21" s="61"/>
      <c r="O21"/>
      <c r="P21"/>
      <c r="Q21"/>
    </row>
    <row r="22" spans="1:17" s="15" customFormat="1" x14ac:dyDescent="0.25">
      <c r="A22" s="84">
        <v>1.5452054794520549</v>
      </c>
      <c r="B22" s="84">
        <v>11.702111457593345</v>
      </c>
      <c r="C22" s="84">
        <v>1.6520547945205479</v>
      </c>
      <c r="D22" s="84">
        <v>12.490283682187231</v>
      </c>
      <c r="E22" s="84">
        <v>1.49</v>
      </c>
      <c r="F22" s="84">
        <v>11.49</v>
      </c>
      <c r="G22" s="84"/>
      <c r="H22" s="84"/>
      <c r="M22" s="61"/>
      <c r="O22"/>
      <c r="P22"/>
      <c r="Q22"/>
    </row>
    <row r="23" spans="1:17" s="15" customFormat="1" x14ac:dyDescent="0.25">
      <c r="A23" s="84">
        <v>1.7013698630136986</v>
      </c>
      <c r="B23" s="84">
        <v>11.710986898338827</v>
      </c>
      <c r="C23" s="84">
        <v>1.7698630136986302</v>
      </c>
      <c r="D23" s="84">
        <v>12.449458062174612</v>
      </c>
      <c r="E23" s="84">
        <v>1.61</v>
      </c>
      <c r="F23" s="84">
        <v>11.46</v>
      </c>
      <c r="G23" s="84"/>
      <c r="H23" s="84"/>
      <c r="M23" s="61"/>
      <c r="O23"/>
      <c r="P23"/>
      <c r="Q23"/>
    </row>
    <row r="24" spans="1:17" s="15" customFormat="1" x14ac:dyDescent="0.25">
      <c r="A24" s="84">
        <v>2.1205479452054794</v>
      </c>
      <c r="B24" s="84">
        <v>11.769236855985188</v>
      </c>
      <c r="C24" s="84">
        <v>1.7917808219178082</v>
      </c>
      <c r="D24" s="84">
        <v>12.442569430390904</v>
      </c>
      <c r="E24" s="84">
        <v>1.63</v>
      </c>
      <c r="F24" s="84">
        <v>11.45</v>
      </c>
      <c r="G24" s="84"/>
      <c r="H24" s="84"/>
      <c r="M24" s="61"/>
      <c r="O24"/>
      <c r="P24" t="s">
        <v>3</v>
      </c>
      <c r="Q24"/>
    </row>
    <row r="25" spans="1:17" s="15" customFormat="1" x14ac:dyDescent="0.25">
      <c r="A25" s="84">
        <v>2.1452054794520548</v>
      </c>
      <c r="B25" s="84">
        <v>11.773418932560054</v>
      </c>
      <c r="C25" s="84">
        <v>1.9479452054794522</v>
      </c>
      <c r="D25" s="84">
        <v>12.399235348323012</v>
      </c>
      <c r="E25" s="84">
        <v>1.79</v>
      </c>
      <c r="F25" s="84">
        <v>11.42</v>
      </c>
      <c r="G25" s="84"/>
      <c r="H25" s="84"/>
      <c r="M25" s="61"/>
      <c r="O25"/>
      <c r="P25"/>
      <c r="Q25"/>
    </row>
    <row r="26" spans="1:17" s="15" customFormat="1" x14ac:dyDescent="0.25">
      <c r="A26" s="84">
        <v>2.2301369863013698</v>
      </c>
      <c r="B26" s="84">
        <v>11.788072674434558</v>
      </c>
      <c r="C26" s="84">
        <v>2.3671232876712329</v>
      </c>
      <c r="D26" s="84">
        <v>12.323005513853236</v>
      </c>
      <c r="E26" s="84">
        <v>2.21</v>
      </c>
      <c r="F26" s="84">
        <v>11.38</v>
      </c>
      <c r="G26" s="84"/>
      <c r="H26" s="84"/>
      <c r="M26" s="61"/>
      <c r="O26"/>
      <c r="P26"/>
      <c r="Q26"/>
    </row>
    <row r="27" spans="1:17" s="15" customFormat="1" x14ac:dyDescent="0.25">
      <c r="A27" s="84">
        <v>2.2684931506849315</v>
      </c>
      <c r="B27" s="84">
        <v>11.794778740093136</v>
      </c>
      <c r="C27" s="84">
        <v>2.3917808219178083</v>
      </c>
      <c r="D27" s="84">
        <v>12.319963627539332</v>
      </c>
      <c r="E27" s="84">
        <v>2.23</v>
      </c>
      <c r="F27" s="84">
        <v>11.38</v>
      </c>
      <c r="G27" s="84"/>
      <c r="H27" s="84"/>
      <c r="M27" s="61"/>
      <c r="O27"/>
      <c r="P27"/>
      <c r="Q27"/>
    </row>
    <row r="28" spans="1:17" s="15" customFormat="1" x14ac:dyDescent="0.25">
      <c r="A28" s="84">
        <v>2.3260273972602739</v>
      </c>
      <c r="B28" s="84">
        <v>11.804893236762638</v>
      </c>
      <c r="C28" s="84">
        <v>2.4767123287671233</v>
      </c>
      <c r="D28" s="84">
        <v>12.310478288527516</v>
      </c>
      <c r="E28" s="84">
        <v>2.3199999999999998</v>
      </c>
      <c r="F28" s="84">
        <v>11.38</v>
      </c>
      <c r="G28" s="84"/>
      <c r="H28" s="84"/>
      <c r="M28" s="61"/>
      <c r="O28"/>
      <c r="P28"/>
      <c r="Q28"/>
    </row>
    <row r="29" spans="1:17" s="15" customFormat="1" x14ac:dyDescent="0.25">
      <c r="A29" s="84">
        <v>2.3452054794520549</v>
      </c>
      <c r="B29" s="84">
        <v>11.808272462875591</v>
      </c>
      <c r="C29" s="84">
        <v>2.515068493150685</v>
      </c>
      <c r="D29" s="84">
        <v>12.306670268873464</v>
      </c>
      <c r="E29" s="84">
        <v>2.35</v>
      </c>
      <c r="F29" s="84">
        <v>11.39</v>
      </c>
      <c r="G29" s="84"/>
      <c r="H29" s="84"/>
      <c r="M29" s="61"/>
      <c r="O29"/>
      <c r="P29"/>
      <c r="Q29"/>
    </row>
    <row r="30" spans="1:17" s="15" customFormat="1" x14ac:dyDescent="0.25">
      <c r="A30" s="84">
        <v>2.5287671232876714</v>
      </c>
      <c r="B30" s="84">
        <v>11.840482532063401</v>
      </c>
      <c r="C30" s="84">
        <v>2.5726027397260274</v>
      </c>
      <c r="D30" s="84">
        <v>12.30147481709707</v>
      </c>
      <c r="E30" s="84">
        <v>2.41</v>
      </c>
      <c r="F30" s="84">
        <v>11.39</v>
      </c>
      <c r="G30" s="84"/>
      <c r="H30" s="84"/>
      <c r="M30" s="61"/>
      <c r="O30"/>
      <c r="P30"/>
      <c r="Q30"/>
    </row>
    <row r="31" spans="1:17" s="15" customFormat="1" x14ac:dyDescent="0.25">
      <c r="A31" s="84">
        <v>2.8109589041095893</v>
      </c>
      <c r="B31" s="84">
        <v>11.888041156074847</v>
      </c>
      <c r="C31" s="84">
        <v>2.591780821917808</v>
      </c>
      <c r="D31" s="84">
        <v>12.299874585192082</v>
      </c>
      <c r="E31" s="84">
        <v>2.4300000000000002</v>
      </c>
      <c r="F31" s="84">
        <v>11.39</v>
      </c>
      <c r="G31" s="84"/>
      <c r="H31" s="84"/>
      <c r="M31" s="61"/>
      <c r="O31"/>
      <c r="P31"/>
      <c r="Q31"/>
    </row>
    <row r="32" spans="1:17" s="15" customFormat="1" x14ac:dyDescent="0.25">
      <c r="A32" s="84">
        <v>2.8684931506849316</v>
      </c>
      <c r="B32" s="84">
        <v>11.897291153781552</v>
      </c>
      <c r="C32" s="84">
        <v>2.6657534246575341</v>
      </c>
      <c r="D32" s="84">
        <v>12.294282617709818</v>
      </c>
      <c r="E32" s="84">
        <v>2.5099999999999998</v>
      </c>
      <c r="F32" s="84">
        <v>11.4</v>
      </c>
      <c r="G32" s="84"/>
      <c r="H32" s="84"/>
      <c r="M32" s="61"/>
      <c r="O32"/>
      <c r="P32"/>
      <c r="Q32"/>
    </row>
    <row r="33" spans="1:17" s="15" customFormat="1" x14ac:dyDescent="0.25">
      <c r="A33" s="84">
        <v>3.010958904109589</v>
      </c>
      <c r="B33" s="84">
        <v>11.919435750480801</v>
      </c>
      <c r="C33" s="84">
        <v>2.7753424657534245</v>
      </c>
      <c r="D33" s="84">
        <v>12.287560897325346</v>
      </c>
      <c r="E33" s="84">
        <v>2.61</v>
      </c>
      <c r="F33" s="84">
        <v>11.41</v>
      </c>
      <c r="G33" s="84"/>
      <c r="H33" s="84"/>
      <c r="M33" s="61"/>
      <c r="O33"/>
      <c r="P33"/>
      <c r="Q33"/>
    </row>
    <row r="34" spans="1:17" s="15" customFormat="1" x14ac:dyDescent="0.25">
      <c r="A34" s="84">
        <v>3.095890410958904</v>
      </c>
      <c r="B34" s="84">
        <v>11.93210133876339</v>
      </c>
      <c r="C34" s="84">
        <v>3.0575342465753423</v>
      </c>
      <c r="D34" s="84">
        <v>12.277380723008857</v>
      </c>
      <c r="E34" s="84">
        <v>2.9</v>
      </c>
      <c r="F34" s="84">
        <v>11.44</v>
      </c>
      <c r="G34" s="84"/>
      <c r="H34" s="84"/>
      <c r="M34" s="61"/>
      <c r="O34"/>
      <c r="P34"/>
      <c r="Q34"/>
    </row>
    <row r="35" spans="1:17" s="15" customFormat="1" x14ac:dyDescent="0.25">
      <c r="A35" s="84">
        <v>3.1315068493150684</v>
      </c>
      <c r="B35" s="84">
        <v>11.937291234639114</v>
      </c>
      <c r="C35" s="84">
        <v>3.1150684931506851</v>
      </c>
      <c r="D35" s="84">
        <v>12.276349496517192</v>
      </c>
      <c r="E35" s="84">
        <v>2.95</v>
      </c>
      <c r="F35" s="84">
        <v>11.45</v>
      </c>
      <c r="G35" s="84"/>
      <c r="H35" s="84"/>
      <c r="M35" s="61"/>
      <c r="O35"/>
      <c r="P35"/>
      <c r="Q35"/>
    </row>
    <row r="36" spans="1:17" s="15" customFormat="1" x14ac:dyDescent="0.25">
      <c r="A36" s="84">
        <v>3.3369863013698629</v>
      </c>
      <c r="B36" s="84">
        <v>11.965828547764223</v>
      </c>
      <c r="C36" s="84">
        <v>3.2575342465753425</v>
      </c>
      <c r="D36" s="84">
        <v>12.275031576476024</v>
      </c>
      <c r="E36" s="84">
        <v>3.1</v>
      </c>
      <c r="F36" s="84">
        <v>11.47</v>
      </c>
      <c r="G36" s="84"/>
      <c r="H36" s="84"/>
      <c r="M36" s="61"/>
      <c r="O36"/>
      <c r="P36"/>
      <c r="Q36"/>
    </row>
    <row r="37" spans="1:17" s="15" customFormat="1" x14ac:dyDescent="0.25">
      <c r="A37" s="84">
        <v>3.408219178082192</v>
      </c>
      <c r="B37" s="84">
        <v>11.97516891521242</v>
      </c>
      <c r="C37" s="84">
        <v>3.3424657534246576</v>
      </c>
      <c r="D37" s="84">
        <v>12.274985454736708</v>
      </c>
      <c r="E37" s="84">
        <v>3.18</v>
      </c>
      <c r="F37" s="84">
        <v>11.48</v>
      </c>
      <c r="G37" s="84"/>
      <c r="H37" s="84"/>
      <c r="M37" s="61"/>
      <c r="O37"/>
      <c r="P37"/>
      <c r="Q37"/>
    </row>
    <row r="38" spans="1:17" s="15" customFormat="1" x14ac:dyDescent="0.25">
      <c r="A38" s="84">
        <v>3.4219178082191779</v>
      </c>
      <c r="B38" s="84">
        <v>11.976933118960886</v>
      </c>
      <c r="C38" s="84">
        <v>3.3780821917808219</v>
      </c>
      <c r="D38" s="84">
        <v>12.275112148846091</v>
      </c>
      <c r="E38" s="84">
        <v>3.22</v>
      </c>
      <c r="F38" s="84">
        <v>11.49</v>
      </c>
      <c r="G38" s="84"/>
      <c r="H38" s="84"/>
      <c r="M38" s="61"/>
      <c r="O38"/>
      <c r="P38"/>
      <c r="Q38"/>
    </row>
    <row r="39" spans="1:17" s="15" customFormat="1" x14ac:dyDescent="0.25">
      <c r="A39" s="84">
        <v>3.4356164383561643</v>
      </c>
      <c r="B39" s="84">
        <v>11.978687079345329</v>
      </c>
      <c r="C39" s="84">
        <v>3.5835616438356164</v>
      </c>
      <c r="D39" s="84">
        <v>12.277297534221777</v>
      </c>
      <c r="E39" s="84">
        <v>3.42</v>
      </c>
      <c r="F39" s="84">
        <v>11.52</v>
      </c>
      <c r="G39" s="84"/>
      <c r="H39" s="84"/>
      <c r="M39" s="61"/>
      <c r="O39"/>
      <c r="P39"/>
      <c r="Q39"/>
    </row>
    <row r="40" spans="1:17" s="15" customFormat="1" x14ac:dyDescent="0.25">
      <c r="A40" s="84">
        <v>3.5013698630136987</v>
      </c>
      <c r="B40" s="84">
        <v>11.98696474472094</v>
      </c>
      <c r="C40" s="84">
        <v>3.6547945205479451</v>
      </c>
      <c r="D40" s="84">
        <v>12.27855524148158</v>
      </c>
      <c r="E40" s="84">
        <v>3.49</v>
      </c>
      <c r="F40" s="84">
        <v>11.53</v>
      </c>
      <c r="G40" s="84"/>
      <c r="H40" s="84"/>
      <c r="M40" s="61"/>
      <c r="O40"/>
      <c r="P40"/>
      <c r="Q40"/>
    </row>
    <row r="41" spans="1:17" s="15" customFormat="1" x14ac:dyDescent="0.25">
      <c r="A41" s="84">
        <v>3.8958904109589043</v>
      </c>
      <c r="B41" s="84">
        <v>12.031977484010948</v>
      </c>
      <c r="C41" s="84">
        <v>3.6684931506849314</v>
      </c>
      <c r="D41" s="84">
        <v>12.278822697133851</v>
      </c>
      <c r="E41" s="84">
        <v>3.51</v>
      </c>
      <c r="F41" s="84">
        <v>11.54</v>
      </c>
      <c r="G41" s="84"/>
      <c r="H41" s="84"/>
      <c r="M41" s="61"/>
      <c r="O41"/>
      <c r="P41"/>
      <c r="Q41"/>
    </row>
    <row r="42" spans="1:17" s="15" customFormat="1" x14ac:dyDescent="0.25">
      <c r="A42" s="84">
        <v>3.9123287671232876</v>
      </c>
      <c r="B42" s="84">
        <v>12.033690586089385</v>
      </c>
      <c r="C42" s="84">
        <v>3.6821917808219178</v>
      </c>
      <c r="D42" s="84">
        <v>12.279098013111266</v>
      </c>
      <c r="E42" s="84">
        <v>3.52</v>
      </c>
      <c r="F42" s="84">
        <v>11.54</v>
      </c>
      <c r="G42" s="84"/>
      <c r="H42" s="84"/>
      <c r="M42" s="61"/>
      <c r="O42"/>
      <c r="P42"/>
      <c r="Q42"/>
    </row>
    <row r="43" spans="1:17" s="15" customFormat="1" x14ac:dyDescent="0.25">
      <c r="A43" s="84">
        <v>4.3287671232876717</v>
      </c>
      <c r="B43" s="84">
        <v>12.073275811148655</v>
      </c>
      <c r="C43" s="84">
        <v>3.7479452054794522</v>
      </c>
      <c r="D43" s="84">
        <v>12.280524002567162</v>
      </c>
      <c r="E43" s="84">
        <v>3.59</v>
      </c>
      <c r="F43" s="84">
        <v>11.55</v>
      </c>
      <c r="G43" s="84"/>
      <c r="H43" s="84"/>
      <c r="M43" s="61"/>
      <c r="O43"/>
      <c r="P43"/>
      <c r="Q43"/>
    </row>
    <row r="44" spans="1:17" s="15" customFormat="1" x14ac:dyDescent="0.25">
      <c r="A44" s="84">
        <v>4.4301369863013695</v>
      </c>
      <c r="B44" s="84">
        <v>12.081896821924776</v>
      </c>
      <c r="C44" s="84">
        <v>4.1424657534246574</v>
      </c>
      <c r="D44" s="84">
        <v>12.291948504759031</v>
      </c>
      <c r="E44" s="84">
        <v>3.98</v>
      </c>
      <c r="F44" s="84">
        <v>11.62</v>
      </c>
      <c r="G44" s="84"/>
      <c r="H44" s="84"/>
      <c r="M44" s="61"/>
      <c r="O44"/>
      <c r="P44"/>
      <c r="Q44"/>
    </row>
    <row r="45" spans="1:17" s="15" customFormat="1" x14ac:dyDescent="0.25">
      <c r="A45" s="84">
        <v>4.4876712328767123</v>
      </c>
      <c r="B45" s="84">
        <v>12.086630169618552</v>
      </c>
      <c r="C45" s="84">
        <v>4.1589041095890407</v>
      </c>
      <c r="D45" s="84">
        <v>12.292506470626074</v>
      </c>
      <c r="E45" s="84">
        <v>4</v>
      </c>
      <c r="F45" s="84">
        <v>11.62</v>
      </c>
      <c r="G45" s="84"/>
      <c r="H45" s="84"/>
      <c r="M45" s="61"/>
      <c r="O45"/>
      <c r="P45"/>
      <c r="Q45"/>
    </row>
    <row r="46" spans="1:17" s="15" customFormat="1" x14ac:dyDescent="0.25">
      <c r="A46" s="84">
        <v>4.5479452054794525</v>
      </c>
      <c r="B46" s="84">
        <v>12.091469658576525</v>
      </c>
      <c r="C46" s="84">
        <v>4.5753424657534243</v>
      </c>
      <c r="D46" s="84">
        <v>12.307943554979861</v>
      </c>
      <c r="E46" s="84">
        <v>4.41</v>
      </c>
      <c r="F46" s="84">
        <v>11.69</v>
      </c>
      <c r="G46" s="84"/>
      <c r="H46" s="84"/>
      <c r="M46" s="61"/>
      <c r="O46"/>
      <c r="P46"/>
      <c r="Q46"/>
    </row>
    <row r="47" spans="1:17" s="15" customFormat="1" x14ac:dyDescent="0.25">
      <c r="A47" s="84">
        <v>4.7753424657534245</v>
      </c>
      <c r="B47" s="84">
        <v>12.108694403545005</v>
      </c>
      <c r="C47" s="84">
        <v>4.6767123287671231</v>
      </c>
      <c r="D47" s="84">
        <v>12.311955425143628</v>
      </c>
      <c r="E47" s="84">
        <v>4.5199999999999996</v>
      </c>
      <c r="F47" s="84">
        <v>11.71</v>
      </c>
      <c r="G47" s="84"/>
      <c r="H47" s="84"/>
      <c r="M47" s="61"/>
      <c r="O47"/>
      <c r="P47"/>
      <c r="Q47"/>
    </row>
    <row r="48" spans="1:17" s="15" customFormat="1" x14ac:dyDescent="0.25">
      <c r="A48" s="84">
        <v>4.8493150684931505</v>
      </c>
      <c r="B48" s="84">
        <v>12.113967588237461</v>
      </c>
      <c r="C48" s="84">
        <v>4.7342465753424658</v>
      </c>
      <c r="D48" s="84">
        <v>12.314257231701408</v>
      </c>
      <c r="E48" s="84">
        <v>4.57</v>
      </c>
      <c r="F48" s="84">
        <v>11.72</v>
      </c>
      <c r="G48" s="84"/>
      <c r="H48" s="84"/>
      <c r="M48" s="61"/>
      <c r="O48"/>
      <c r="P48"/>
      <c r="Q48"/>
    </row>
    <row r="49" spans="1:17" s="15" customFormat="1" x14ac:dyDescent="0.25">
      <c r="A49" s="84">
        <v>5.1726027397260275</v>
      </c>
      <c r="B49" s="84">
        <v>12.135312405760246</v>
      </c>
      <c r="C49" s="84">
        <v>4.7945205479452051</v>
      </c>
      <c r="D49" s="84">
        <v>12.316683239015891</v>
      </c>
      <c r="E49" s="84">
        <v>4.63</v>
      </c>
      <c r="F49" s="84">
        <v>11.73</v>
      </c>
      <c r="G49" s="84"/>
      <c r="H49" s="84"/>
      <c r="M49" s="61"/>
      <c r="O49"/>
      <c r="P49"/>
      <c r="Q49"/>
    </row>
    <row r="50" spans="1:17" s="15" customFormat="1" x14ac:dyDescent="0.25">
      <c r="A50" s="84">
        <v>5.2136986301369861</v>
      </c>
      <c r="B50" s="84">
        <v>12.137842301363611</v>
      </c>
      <c r="C50" s="84">
        <v>5.021917808219178</v>
      </c>
      <c r="D50" s="84">
        <v>12.32591170233901</v>
      </c>
      <c r="E50" s="84">
        <v>4.8600000000000003</v>
      </c>
      <c r="F50" s="84">
        <v>11.77</v>
      </c>
      <c r="G50" s="84"/>
      <c r="H50" s="84"/>
      <c r="M50" s="61"/>
      <c r="O50"/>
      <c r="P50"/>
      <c r="Q50"/>
    </row>
    <row r="51" spans="1:17" s="15" customFormat="1" x14ac:dyDescent="0.25">
      <c r="A51" s="84">
        <v>5.6821917808219178</v>
      </c>
      <c r="B51" s="84">
        <v>12.164153527125322</v>
      </c>
      <c r="C51" s="84">
        <v>5.095890410958904</v>
      </c>
      <c r="D51" s="84">
        <v>12.328921363760603</v>
      </c>
      <c r="E51" s="84">
        <v>4.93</v>
      </c>
      <c r="F51" s="84">
        <v>11.78</v>
      </c>
      <c r="G51" s="84"/>
      <c r="H51" s="84"/>
      <c r="M51" s="61"/>
      <c r="O51"/>
      <c r="P51"/>
      <c r="Q51"/>
    </row>
    <row r="52" spans="1:17" s="15" customFormat="1" x14ac:dyDescent="0.25">
      <c r="A52" s="84">
        <v>5.6821917808219178</v>
      </c>
      <c r="B52" s="84">
        <v>12.164153527125322</v>
      </c>
      <c r="C52" s="84">
        <v>5.419178082191781</v>
      </c>
      <c r="D52" s="84">
        <v>12.341975165266916</v>
      </c>
      <c r="E52" s="84">
        <v>5.26</v>
      </c>
      <c r="F52" s="84">
        <v>11.83</v>
      </c>
      <c r="G52" s="84"/>
      <c r="H52" s="84"/>
      <c r="M52" s="61"/>
      <c r="O52"/>
      <c r="P52"/>
      <c r="Q52"/>
    </row>
    <row r="53" spans="1:17" s="15" customFormat="1" x14ac:dyDescent="0.25">
      <c r="A53" s="84">
        <v>5.7616438356164386</v>
      </c>
      <c r="B53" s="84">
        <v>12.168198655368601</v>
      </c>
      <c r="C53" s="84">
        <v>5.4602739726027396</v>
      </c>
      <c r="D53" s="84">
        <v>12.343613735302084</v>
      </c>
      <c r="E53" s="84">
        <v>5.3</v>
      </c>
      <c r="F53" s="84">
        <v>11.83</v>
      </c>
      <c r="G53" s="84"/>
      <c r="H53" s="84"/>
      <c r="M53" s="61"/>
      <c r="O53"/>
      <c r="P53"/>
      <c r="Q53"/>
    </row>
    <row r="54" spans="1:17" s="15" customFormat="1" x14ac:dyDescent="0.25">
      <c r="A54" s="84">
        <v>5.7726027397260271</v>
      </c>
      <c r="B54" s="84">
        <v>12.168747984737148</v>
      </c>
      <c r="C54" s="84">
        <v>5.9287671232876713</v>
      </c>
      <c r="D54" s="84">
        <v>12.361763533256731</v>
      </c>
      <c r="E54" s="84">
        <v>5.77</v>
      </c>
      <c r="F54" s="84">
        <v>11.9</v>
      </c>
      <c r="G54" s="84"/>
      <c r="H54" s="84"/>
      <c r="M54" s="61"/>
      <c r="O54"/>
      <c r="P54"/>
      <c r="Q54"/>
    </row>
    <row r="55" spans="1:17" s="15" customFormat="1" x14ac:dyDescent="0.25">
      <c r="A55" s="84">
        <v>6.6109589041095891</v>
      </c>
      <c r="B55" s="84">
        <v>12.20542005301497</v>
      </c>
      <c r="C55" s="84">
        <v>5.9287671232876713</v>
      </c>
      <c r="D55" s="84">
        <v>12.361763533256731</v>
      </c>
      <c r="E55" s="84">
        <v>5.77</v>
      </c>
      <c r="F55" s="84">
        <v>11.9</v>
      </c>
      <c r="G55" s="84"/>
      <c r="H55" s="84"/>
      <c r="M55" s="61"/>
      <c r="O55"/>
      <c r="P55"/>
      <c r="Q55"/>
    </row>
    <row r="56" spans="1:17" s="15" customFormat="1" x14ac:dyDescent="0.25">
      <c r="A56" s="84">
        <v>6.7178082191780826</v>
      </c>
      <c r="B56" s="84">
        <v>12.209440323532084</v>
      </c>
      <c r="C56" s="84">
        <v>6.0082191780821921</v>
      </c>
      <c r="D56" s="84">
        <v>12.364727703653555</v>
      </c>
      <c r="E56" s="84">
        <v>5.85</v>
      </c>
      <c r="F56" s="84">
        <v>11.91</v>
      </c>
      <c r="G56" s="84"/>
      <c r="H56" s="84"/>
      <c r="M56" s="61"/>
      <c r="O56"/>
      <c r="P56"/>
      <c r="Q56"/>
    </row>
    <row r="57" spans="1:17" s="15" customFormat="1" x14ac:dyDescent="0.25">
      <c r="A57" s="84">
        <v>6.7863013698630139</v>
      </c>
      <c r="B57" s="84">
        <v>12.211951099546647</v>
      </c>
      <c r="C57" s="84">
        <v>6.8575342465753426</v>
      </c>
      <c r="D57" s="84">
        <v>12.39398280699351</v>
      </c>
      <c r="E57" s="84">
        <v>5.86</v>
      </c>
      <c r="F57" s="84">
        <v>11.91</v>
      </c>
      <c r="G57" s="84"/>
      <c r="H57" s="84"/>
      <c r="M57" s="61"/>
      <c r="O57"/>
      <c r="P57"/>
      <c r="Q57"/>
    </row>
    <row r="58" spans="1:17" s="15" customFormat="1" x14ac:dyDescent="0.25">
      <c r="A58" s="84">
        <v>6.9315068493150687</v>
      </c>
      <c r="B58" s="84">
        <v>12.217110418704035</v>
      </c>
      <c r="C58" s="84">
        <v>7.0328767123287674</v>
      </c>
      <c r="D58" s="84">
        <v>12.399451955527319</v>
      </c>
      <c r="E58" s="84">
        <v>6.7</v>
      </c>
      <c r="F58" s="84">
        <v>12.01</v>
      </c>
      <c r="G58" s="84"/>
      <c r="H58" s="84"/>
      <c r="M58" s="61"/>
      <c r="O58"/>
      <c r="P58"/>
      <c r="Q58"/>
    </row>
    <row r="59" spans="1:17" s="15" customFormat="1" x14ac:dyDescent="0.25">
      <c r="A59" s="84">
        <v>6.9369863013698634</v>
      </c>
      <c r="B59" s="84">
        <v>12.21730089477373</v>
      </c>
      <c r="C59" s="84">
        <v>7.1780821917808222</v>
      </c>
      <c r="D59" s="84">
        <v>12.403835303812794</v>
      </c>
      <c r="E59" s="84">
        <v>6.8</v>
      </c>
      <c r="F59" s="84">
        <v>12.02</v>
      </c>
      <c r="G59" s="84"/>
      <c r="H59" s="84"/>
      <c r="M59" s="61"/>
      <c r="O59"/>
      <c r="P59"/>
      <c r="Q59"/>
    </row>
    <row r="60" spans="1:17" s="15" customFormat="1" x14ac:dyDescent="0.25">
      <c r="A60" s="84">
        <v>7.8520547945205479</v>
      </c>
      <c r="B60" s="84">
        <v>12.245389384572224</v>
      </c>
      <c r="C60" s="84">
        <v>7.183561643835616</v>
      </c>
      <c r="D60" s="84">
        <v>12.403998158377338</v>
      </c>
      <c r="E60" s="84">
        <v>6.87</v>
      </c>
      <c r="F60" s="84">
        <v>12.02</v>
      </c>
      <c r="G60" s="84"/>
      <c r="H60" s="84"/>
      <c r="M60" s="61"/>
      <c r="O60"/>
      <c r="P60"/>
      <c r="Q60"/>
    </row>
    <row r="61" spans="1:17" s="15" customFormat="1" x14ac:dyDescent="0.25">
      <c r="A61" s="84">
        <v>7.8739726027397259</v>
      </c>
      <c r="B61" s="84">
        <v>12.245982243891218</v>
      </c>
      <c r="C61" s="84">
        <v>8.0986301369863014</v>
      </c>
      <c r="D61" s="84">
        <v>12.428730233977836</v>
      </c>
      <c r="E61" s="84">
        <v>7.02</v>
      </c>
      <c r="F61" s="84">
        <v>12.04</v>
      </c>
      <c r="G61" s="84"/>
      <c r="H61" s="84"/>
      <c r="M61" s="61"/>
      <c r="O61"/>
      <c r="P61"/>
      <c r="Q61"/>
    </row>
    <row r="62" spans="1:17" s="15" customFormat="1" x14ac:dyDescent="0.25">
      <c r="A62" s="84">
        <v>7.9424657534246572</v>
      </c>
      <c r="B62" s="84">
        <v>12.247813868997781</v>
      </c>
      <c r="C62" s="84">
        <v>8.1205479452054803</v>
      </c>
      <c r="D62" s="84">
        <v>12.429266013299811</v>
      </c>
      <c r="E62" s="84">
        <v>7.02</v>
      </c>
      <c r="F62" s="84">
        <v>12.04</v>
      </c>
      <c r="G62" s="84"/>
      <c r="H62" s="84"/>
      <c r="M62" s="61"/>
      <c r="O62"/>
      <c r="P62"/>
      <c r="Q62"/>
    </row>
    <row r="63" spans="1:17" s="15" customFormat="1" x14ac:dyDescent="0.25">
      <c r="A63" s="84">
        <v>8.1260273972602732</v>
      </c>
      <c r="B63" s="84">
        <v>12.252570561915777</v>
      </c>
      <c r="C63" s="84">
        <v>8.1890410958904116</v>
      </c>
      <c r="D63" s="84">
        <v>12.430924444395487</v>
      </c>
      <c r="E63" s="84">
        <v>7.94</v>
      </c>
      <c r="F63" s="84">
        <v>12.12</v>
      </c>
      <c r="G63" s="84"/>
      <c r="H63" s="84"/>
      <c r="M63" s="61"/>
      <c r="O63"/>
      <c r="P63"/>
      <c r="Q63"/>
    </row>
    <row r="64" spans="1:17" s="15" customFormat="1" x14ac:dyDescent="0.25">
      <c r="A64" s="84">
        <v>8.8054794520547937</v>
      </c>
      <c r="B64" s="84">
        <v>12.268453665276002</v>
      </c>
      <c r="C64" s="84">
        <v>8.3726027397260268</v>
      </c>
      <c r="D64" s="84">
        <v>12.435252878729974</v>
      </c>
      <c r="E64" s="84">
        <v>7.96</v>
      </c>
      <c r="F64" s="84">
        <v>12.12</v>
      </c>
      <c r="G64" s="84"/>
      <c r="H64" s="84"/>
      <c r="M64" s="61"/>
      <c r="O64"/>
      <c r="P64"/>
      <c r="Q64"/>
    </row>
    <row r="65" spans="1:17" s="15" customFormat="1" x14ac:dyDescent="0.25">
      <c r="A65" s="84">
        <v>8.8575342465753426</v>
      </c>
      <c r="B65" s="84">
        <v>12.269570120572304</v>
      </c>
      <c r="C65" s="84">
        <v>9.0520547945205472</v>
      </c>
      <c r="D65" s="84">
        <v>12.449907637364955</v>
      </c>
      <c r="E65" s="84">
        <v>8.0299999999999994</v>
      </c>
      <c r="F65" s="84">
        <v>12.13</v>
      </c>
      <c r="G65" s="84"/>
      <c r="H65" s="84"/>
      <c r="M65" s="61"/>
      <c r="O65"/>
      <c r="P65"/>
      <c r="Q65"/>
    </row>
    <row r="66" spans="1:17" s="15" customFormat="1" x14ac:dyDescent="0.25">
      <c r="A66" s="84">
        <v>9.1863013698630134</v>
      </c>
      <c r="B66" s="84">
        <v>12.27632936299592</v>
      </c>
      <c r="C66" s="84">
        <v>9.1041095890410961</v>
      </c>
      <c r="D66" s="84">
        <v>12.450948142981421</v>
      </c>
      <c r="E66" s="84">
        <v>8.2100000000000009</v>
      </c>
      <c r="F66" s="84">
        <v>12.14</v>
      </c>
      <c r="G66" s="84"/>
      <c r="H66" s="84"/>
      <c r="M66" s="61"/>
      <c r="O66"/>
      <c r="P66"/>
      <c r="Q66"/>
    </row>
    <row r="67" spans="1:17" s="15" customFormat="1" x14ac:dyDescent="0.25">
      <c r="A67" s="84">
        <v>9.6630136986301363</v>
      </c>
      <c r="B67" s="84">
        <v>12.28531396190149</v>
      </c>
      <c r="C67" s="84">
        <v>9.4328767123287669</v>
      </c>
      <c r="D67" s="84">
        <v>12.457272974150801</v>
      </c>
      <c r="E67" s="84">
        <v>8.89</v>
      </c>
      <c r="F67" s="84">
        <v>12.19</v>
      </c>
      <c r="G67" s="84"/>
      <c r="H67" s="84"/>
      <c r="M67" s="61"/>
      <c r="O67"/>
      <c r="P67"/>
      <c r="Q67"/>
    </row>
    <row r="68" spans="1:17" s="15" customFormat="1" x14ac:dyDescent="0.25">
      <c r="A68" s="84">
        <v>9.8958904109589039</v>
      </c>
      <c r="B68" s="84">
        <v>12.289388518777944</v>
      </c>
      <c r="C68" s="84">
        <v>9.9095890410958898</v>
      </c>
      <c r="D68" s="84">
        <v>12.465741085003469</v>
      </c>
      <c r="E68" s="84">
        <v>8.94</v>
      </c>
      <c r="F68" s="84">
        <v>12.19</v>
      </c>
      <c r="G68" s="84"/>
      <c r="H68" s="84"/>
      <c r="M68" s="61"/>
      <c r="O68"/>
      <c r="P68"/>
      <c r="Q68"/>
    </row>
    <row r="69" spans="1:17" s="15" customFormat="1" x14ac:dyDescent="0.25">
      <c r="A69" s="84">
        <v>10.6</v>
      </c>
      <c r="B69" s="84">
        <v>12.300619855540429</v>
      </c>
      <c r="C69" s="84">
        <v>10.142465753424657</v>
      </c>
      <c r="D69" s="84">
        <v>12.469601615810944</v>
      </c>
      <c r="E69" s="84">
        <v>9.27</v>
      </c>
      <c r="F69" s="84">
        <v>12.21</v>
      </c>
      <c r="G69" s="84"/>
      <c r="H69" s="84"/>
      <c r="M69" s="61"/>
      <c r="O69"/>
      <c r="P69"/>
      <c r="Q69"/>
    </row>
    <row r="70" spans="1:17" s="15" customFormat="1" x14ac:dyDescent="0.25">
      <c r="A70" s="84">
        <v>10.712328767123287</v>
      </c>
      <c r="B70" s="84">
        <v>12.302275161749154</v>
      </c>
      <c r="C70" s="84">
        <v>10.846575342465753</v>
      </c>
      <c r="D70" s="84">
        <v>12.480298666115907</v>
      </c>
      <c r="E70" s="84">
        <v>9.75</v>
      </c>
      <c r="F70" s="84">
        <v>12.23</v>
      </c>
      <c r="G70" s="84"/>
      <c r="H70" s="84"/>
      <c r="M70" s="61"/>
      <c r="O70"/>
      <c r="P70"/>
      <c r="Q70"/>
    </row>
    <row r="71" spans="1:17" s="15" customFormat="1" x14ac:dyDescent="0.25">
      <c r="A71" s="84">
        <v>12.082191780821917</v>
      </c>
      <c r="B71" s="84">
        <v>12.319986941827231</v>
      </c>
      <c r="C71" s="84">
        <v>10.95890410958904</v>
      </c>
      <c r="D71" s="84">
        <v>12.481881396181095</v>
      </c>
      <c r="E71" s="84">
        <v>9.98</v>
      </c>
      <c r="F71" s="84">
        <v>12.25</v>
      </c>
      <c r="G71" s="84"/>
      <c r="H71" s="84"/>
      <c r="M71" s="61"/>
      <c r="O71"/>
      <c r="P71"/>
      <c r="Q71"/>
    </row>
    <row r="72" spans="1:17" s="15" customFormat="1" x14ac:dyDescent="0.25">
      <c r="A72" s="84">
        <v>12.150684931506849</v>
      </c>
      <c r="B72" s="84">
        <v>12.320767762241069</v>
      </c>
      <c r="C72" s="84">
        <v>12.328767123287671</v>
      </c>
      <c r="D72" s="84">
        <v>12.498898203490638</v>
      </c>
      <c r="E72" s="84">
        <v>10.68</v>
      </c>
      <c r="F72" s="84">
        <v>12.28</v>
      </c>
      <c r="G72" s="84"/>
      <c r="H72" s="84"/>
      <c r="M72" s="61"/>
      <c r="O72"/>
      <c r="P72"/>
      <c r="Q72"/>
    </row>
    <row r="73" spans="1:17" s="15" customFormat="1" x14ac:dyDescent="0.25">
      <c r="A73" s="84">
        <v>12.56986301369863</v>
      </c>
      <c r="B73" s="84">
        <v>12.325361097615794</v>
      </c>
      <c r="C73" s="84">
        <v>12.397260273972602</v>
      </c>
      <c r="D73" s="84">
        <v>12.499651429772607</v>
      </c>
      <c r="E73" s="84">
        <v>10.8</v>
      </c>
      <c r="F73" s="84">
        <v>12.29</v>
      </c>
      <c r="G73" s="84"/>
      <c r="H73" s="84"/>
      <c r="M73" s="61"/>
      <c r="O73"/>
      <c r="P73"/>
      <c r="Q73"/>
    </row>
    <row r="74" spans="1:17" s="15" customFormat="1" x14ac:dyDescent="0.25">
      <c r="A74" s="84">
        <v>12.605479452054794</v>
      </c>
      <c r="B74" s="84">
        <v>12.325737308259942</v>
      </c>
      <c r="C74" s="84">
        <v>12.816438356164383</v>
      </c>
      <c r="D74" s="84">
        <v>12.504087019356014</v>
      </c>
      <c r="E74" s="84">
        <v>12.17</v>
      </c>
      <c r="F74" s="84">
        <v>12.34</v>
      </c>
      <c r="G74" s="84"/>
      <c r="H74" s="84"/>
      <c r="M74" s="61"/>
      <c r="O74"/>
      <c r="P74"/>
      <c r="Q74"/>
    </row>
    <row r="75" spans="1:17" s="15" customFormat="1" x14ac:dyDescent="0.25">
      <c r="A75" s="84">
        <v>14.438356164383562</v>
      </c>
      <c r="B75" s="84">
        <v>12.342593519070654</v>
      </c>
      <c r="C75" s="84">
        <v>12.852054794520548</v>
      </c>
      <c r="D75" s="84">
        <v>12.504450647854837</v>
      </c>
      <c r="E75" s="84">
        <v>12.24</v>
      </c>
      <c r="F75" s="84">
        <v>12.34</v>
      </c>
      <c r="G75" s="84"/>
      <c r="H75" s="84"/>
      <c r="M75" s="61"/>
      <c r="O75"/>
      <c r="P75"/>
      <c r="Q75"/>
    </row>
    <row r="76" spans="1:17" s="15" customFormat="1" x14ac:dyDescent="0.25">
      <c r="A76" s="84">
        <v>15.027397260273972</v>
      </c>
      <c r="B76" s="84">
        <v>12.347138052125906</v>
      </c>
      <c r="C76" s="84">
        <v>14.684931506849315</v>
      </c>
      <c r="D76" s="84">
        <v>12.520791361444218</v>
      </c>
      <c r="E76" s="84">
        <v>12.65</v>
      </c>
      <c r="F76" s="84">
        <v>12.35</v>
      </c>
      <c r="G76" s="84"/>
      <c r="H76" s="84"/>
      <c r="M76" s="61"/>
      <c r="O76"/>
      <c r="P76"/>
      <c r="Q76"/>
    </row>
    <row r="77" spans="1:17" s="15" customFormat="1" x14ac:dyDescent="0.25">
      <c r="A77" s="84">
        <v>15.605479452054794</v>
      </c>
      <c r="B77" s="84">
        <v>12.351264635807802</v>
      </c>
      <c r="C77" s="84">
        <v>15.273972602739725</v>
      </c>
      <c r="D77" s="84">
        <v>12.525212069494129</v>
      </c>
      <c r="E77" s="84">
        <v>12.69</v>
      </c>
      <c r="F77" s="84">
        <v>12.36</v>
      </c>
      <c r="G77" s="84"/>
      <c r="H77" s="84"/>
      <c r="M77" s="61"/>
      <c r="O77"/>
      <c r="P77"/>
      <c r="Q77"/>
    </row>
    <row r="78" spans="1:17" s="15" customFormat="1" x14ac:dyDescent="0.25">
      <c r="A78" s="84">
        <v>20.126027397260273</v>
      </c>
      <c r="B78" s="84">
        <v>12.375362158589255</v>
      </c>
      <c r="C78" s="84">
        <v>15.852054794520548</v>
      </c>
      <c r="D78" s="84">
        <v>12.529231506671801</v>
      </c>
      <c r="E78" s="84">
        <v>14.52</v>
      </c>
      <c r="F78" s="84">
        <v>12.41</v>
      </c>
      <c r="G78" s="84"/>
      <c r="H78" s="84"/>
      <c r="M78" s="61"/>
      <c r="O78"/>
      <c r="P78"/>
      <c r="Q78"/>
    </row>
    <row r="79" spans="1:17" s="15" customFormat="1" x14ac:dyDescent="0.25">
      <c r="A79" s="84"/>
      <c r="B79" s="84"/>
      <c r="C79" s="84">
        <v>20.372602739726027</v>
      </c>
      <c r="D79" s="84">
        <v>12.552801373289579</v>
      </c>
      <c r="E79" s="84">
        <v>15.11</v>
      </c>
      <c r="F79" s="84">
        <v>12.42</v>
      </c>
      <c r="G79" s="84"/>
      <c r="H79" s="84"/>
      <c r="M79" s="61"/>
      <c r="O79"/>
      <c r="P79"/>
      <c r="Q79"/>
    </row>
    <row r="80" spans="1:17" s="15" customFormat="1" x14ac:dyDescent="0.25">
      <c r="A80" s="84"/>
      <c r="B80" s="84"/>
      <c r="C80" s="84">
        <v>20.421917808219177</v>
      </c>
      <c r="D80" s="84">
        <v>12.553000986244678</v>
      </c>
      <c r="E80" s="84">
        <v>15.69</v>
      </c>
      <c r="F80" s="84">
        <v>12.43</v>
      </c>
      <c r="G80" s="84"/>
      <c r="H80" s="84"/>
      <c r="M80" s="61"/>
      <c r="O80"/>
      <c r="P80"/>
      <c r="Q80"/>
    </row>
    <row r="81" spans="1:17" s="15" customFormat="1" x14ac:dyDescent="0.25">
      <c r="A81" s="84"/>
      <c r="B81" s="84"/>
      <c r="C81" s="84">
        <v>21.18082191780822</v>
      </c>
      <c r="D81" s="84">
        <v>12.555955635527427</v>
      </c>
      <c r="E81" s="84">
        <v>20.21</v>
      </c>
      <c r="F81" s="84">
        <v>12.5</v>
      </c>
      <c r="G81" s="84"/>
      <c r="H81" s="84"/>
      <c r="M81" s="61"/>
      <c r="O81"/>
      <c r="P81"/>
      <c r="Q81"/>
    </row>
    <row r="82" spans="1:17" s="15" customFormat="1" x14ac:dyDescent="0.25">
      <c r="A82" s="84"/>
      <c r="B82" s="84"/>
      <c r="C82" s="84"/>
      <c r="D82" s="84"/>
      <c r="E82" s="84">
        <v>20.260000000000002</v>
      </c>
      <c r="F82" s="84">
        <v>12.51</v>
      </c>
      <c r="G82" s="84"/>
      <c r="H82" s="84"/>
      <c r="M82" s="61"/>
      <c r="O82"/>
      <c r="P82"/>
      <c r="Q82"/>
    </row>
    <row r="83" spans="1:17" s="15" customFormat="1" x14ac:dyDescent="0.25">
      <c r="A83" s="84"/>
      <c r="B83" s="84"/>
      <c r="C83" s="84"/>
      <c r="D83" s="84"/>
      <c r="E83" s="84">
        <v>21.02</v>
      </c>
      <c r="F83" s="84">
        <v>12.51</v>
      </c>
      <c r="G83" s="84"/>
      <c r="H83" s="84"/>
      <c r="M83" s="61"/>
      <c r="O83"/>
      <c r="P83"/>
      <c r="Q83"/>
    </row>
    <row r="84" spans="1:17" s="15" customFormat="1" x14ac:dyDescent="0.25">
      <c r="A84" s="84"/>
      <c r="B84" s="84"/>
      <c r="C84" s="84"/>
      <c r="D84" s="84"/>
      <c r="E84" s="84"/>
      <c r="F84" s="84"/>
      <c r="G84" s="84"/>
      <c r="H84" s="84"/>
      <c r="M84" s="61"/>
      <c r="O84"/>
      <c r="P84"/>
      <c r="Q84"/>
    </row>
    <row r="85" spans="1:17" s="15" customFormat="1" x14ac:dyDescent="0.25">
      <c r="A85" s="67"/>
      <c r="B85" s="67"/>
      <c r="C85" s="67"/>
      <c r="D85" s="67"/>
      <c r="E85" s="67"/>
      <c r="F85" s="67"/>
      <c r="G85" s="67"/>
      <c r="H85" s="67"/>
      <c r="M85" s="61"/>
      <c r="O85"/>
      <c r="P85"/>
      <c r="Q85"/>
    </row>
    <row r="86" spans="1:17" s="15" customFormat="1" x14ac:dyDescent="0.25">
      <c r="A86" s="67"/>
      <c r="B86" s="67"/>
      <c r="C86" s="67"/>
      <c r="D86" s="67"/>
      <c r="E86" s="67"/>
      <c r="F86" s="67"/>
      <c r="G86" s="67"/>
      <c r="H86" s="67"/>
      <c r="M86" s="61"/>
      <c r="O86"/>
      <c r="P86"/>
      <c r="Q86"/>
    </row>
    <row r="87" spans="1:17" s="15" customFormat="1" x14ac:dyDescent="0.25">
      <c r="A87" s="67"/>
      <c r="B87" s="67"/>
      <c r="C87" s="67"/>
      <c r="D87" s="67"/>
      <c r="E87" s="67"/>
      <c r="F87" s="67"/>
      <c r="G87" s="67"/>
      <c r="H87" s="67"/>
      <c r="M87" s="61"/>
      <c r="O87"/>
      <c r="P87"/>
      <c r="Q87"/>
    </row>
    <row r="88" spans="1:17" s="15" customFormat="1" x14ac:dyDescent="0.25">
      <c r="A88" s="67"/>
      <c r="B88" s="67"/>
      <c r="C88" s="67"/>
      <c r="D88" s="67"/>
      <c r="E88" s="67"/>
      <c r="F88" s="67"/>
      <c r="G88" s="67"/>
      <c r="H88" s="67"/>
      <c r="M88" s="61"/>
      <c r="O88"/>
      <c r="P88"/>
      <c r="Q88"/>
    </row>
    <row r="89" spans="1:17" s="15" customFormat="1" x14ac:dyDescent="0.25">
      <c r="A89" s="67"/>
      <c r="B89" s="67"/>
      <c r="C89" s="67"/>
      <c r="D89" s="67"/>
      <c r="E89" s="67"/>
      <c r="F89" s="67"/>
      <c r="G89" s="67"/>
      <c r="H89" s="67"/>
      <c r="M89" s="61"/>
      <c r="O89"/>
      <c r="P89"/>
      <c r="Q89"/>
    </row>
    <row r="90" spans="1:17" s="15" customFormat="1" x14ac:dyDescent="0.25">
      <c r="A90" s="68"/>
      <c r="B90" s="68"/>
      <c r="C90" s="67"/>
      <c r="D90" s="67"/>
      <c r="E90" s="67"/>
      <c r="F90" s="67"/>
      <c r="G90" s="67"/>
      <c r="H90" s="67"/>
      <c r="M90" s="61"/>
      <c r="O90"/>
      <c r="P90"/>
      <c r="Q90"/>
    </row>
    <row r="91" spans="1:17" s="15" customFormat="1" x14ac:dyDescent="0.25">
      <c r="A91" s="68"/>
      <c r="B91" s="68"/>
      <c r="C91" s="67"/>
      <c r="D91" s="67"/>
      <c r="E91" s="67"/>
      <c r="F91" s="67"/>
      <c r="G91" s="67"/>
      <c r="H91" s="67"/>
      <c r="M91" s="61"/>
      <c r="O91"/>
      <c r="P91"/>
      <c r="Q91"/>
    </row>
    <row r="92" spans="1:17" s="15" customFormat="1" x14ac:dyDescent="0.25">
      <c r="A92" s="68"/>
      <c r="B92" s="68"/>
      <c r="C92" s="67"/>
      <c r="D92" s="67"/>
      <c r="E92" s="67"/>
      <c r="F92" s="67"/>
      <c r="G92" s="67"/>
      <c r="H92" s="67"/>
      <c r="M92" s="61"/>
      <c r="O92"/>
      <c r="P92"/>
      <c r="Q92"/>
    </row>
    <row r="93" spans="1:17" s="15" customFormat="1" x14ac:dyDescent="0.25">
      <c r="A93" s="68"/>
      <c r="B93" s="68"/>
      <c r="C93" s="67"/>
      <c r="D93" s="67"/>
      <c r="E93" s="67"/>
      <c r="F93" s="67"/>
      <c r="G93" s="67"/>
      <c r="H93" s="67"/>
      <c r="M93" s="61"/>
      <c r="O93"/>
      <c r="P93"/>
      <c r="Q93"/>
    </row>
    <row r="94" spans="1:17" s="15" customFormat="1" x14ac:dyDescent="0.25">
      <c r="A94" s="68"/>
      <c r="B94" s="68"/>
      <c r="C94" s="67"/>
      <c r="D94" s="67"/>
      <c r="E94" s="67"/>
      <c r="F94" s="67"/>
      <c r="G94" s="67"/>
      <c r="H94" s="67"/>
      <c r="M94" s="61"/>
      <c r="O94"/>
      <c r="P94"/>
      <c r="Q94"/>
    </row>
    <row r="95" spans="1:17" s="15" customFormat="1" x14ac:dyDescent="0.25">
      <c r="A95" s="68"/>
      <c r="B95" s="68"/>
      <c r="C95" s="67"/>
      <c r="D95" s="67"/>
      <c r="E95" s="67"/>
      <c r="F95" s="67"/>
      <c r="G95" s="67"/>
      <c r="H95" s="67"/>
      <c r="M95" s="61"/>
      <c r="O95"/>
      <c r="P95"/>
      <c r="Q95"/>
    </row>
    <row r="96" spans="1:17" s="15" customFormat="1" x14ac:dyDescent="0.25">
      <c r="A96" s="68"/>
      <c r="B96" s="68"/>
      <c r="C96" s="67"/>
      <c r="D96" s="67"/>
      <c r="E96" s="67"/>
      <c r="F96" s="67"/>
      <c r="G96" s="67"/>
      <c r="H96" s="67"/>
      <c r="M96" s="61"/>
      <c r="O96"/>
      <c r="P96"/>
      <c r="Q96"/>
    </row>
    <row r="97" spans="1:17" s="15" customFormat="1" x14ac:dyDescent="0.25">
      <c r="A97" s="68"/>
      <c r="B97" s="68"/>
      <c r="C97" s="67"/>
      <c r="D97" s="67"/>
      <c r="E97" s="67"/>
      <c r="F97" s="67"/>
      <c r="G97" s="67"/>
      <c r="H97" s="67"/>
      <c r="M97" s="61"/>
      <c r="O97"/>
      <c r="P97"/>
      <c r="Q97"/>
    </row>
    <row r="98" spans="1:17" s="15" customFormat="1" x14ac:dyDescent="0.25">
      <c r="A98" s="68"/>
      <c r="B98" s="68"/>
      <c r="C98" s="67"/>
      <c r="D98" s="67"/>
      <c r="E98" s="67"/>
      <c r="F98" s="67"/>
      <c r="M98" s="61"/>
      <c r="O98"/>
      <c r="P98"/>
      <c r="Q98"/>
    </row>
    <row r="99" spans="1:17" s="15" customFormat="1" x14ac:dyDescent="0.25">
      <c r="A99" s="68"/>
      <c r="B99" s="68"/>
      <c r="C99" s="67"/>
      <c r="D99" s="67"/>
      <c r="E99" s="67"/>
      <c r="F99" s="67"/>
      <c r="M99" s="61"/>
      <c r="O99"/>
      <c r="P99"/>
      <c r="Q99"/>
    </row>
    <row r="100" spans="1:17" s="15" customFormat="1" x14ac:dyDescent="0.25">
      <c r="A100" s="68"/>
      <c r="B100" s="68"/>
      <c r="C100" s="67"/>
      <c r="D100" s="67"/>
      <c r="E100" s="67"/>
      <c r="F100" s="67"/>
      <c r="M100" s="61"/>
      <c r="O100"/>
      <c r="P100"/>
      <c r="Q100"/>
    </row>
    <row r="101" spans="1:17" s="15" customFormat="1" x14ac:dyDescent="0.25">
      <c r="A101" s="68"/>
      <c r="B101" s="68"/>
      <c r="C101" s="67"/>
      <c r="D101" s="67"/>
      <c r="E101" s="67"/>
      <c r="F101" s="67"/>
      <c r="M101" s="61"/>
      <c r="O101"/>
      <c r="P101"/>
      <c r="Q101"/>
    </row>
    <row r="102" spans="1:17" s="15" customFormat="1" x14ac:dyDescent="0.25">
      <c r="A102" s="68"/>
      <c r="B102" s="68"/>
      <c r="C102" s="67"/>
      <c r="D102" s="67"/>
      <c r="E102" s="67"/>
      <c r="F102" s="67"/>
      <c r="M102" s="61"/>
      <c r="O102"/>
      <c r="P102"/>
      <c r="Q102"/>
    </row>
    <row r="103" spans="1:17" s="15" customFormat="1" x14ac:dyDescent="0.25">
      <c r="A103" s="68"/>
      <c r="B103" s="68"/>
      <c r="C103" s="67"/>
      <c r="D103" s="67"/>
      <c r="E103" s="67"/>
      <c r="F103" s="67"/>
      <c r="M103" s="61"/>
      <c r="O103"/>
      <c r="P103"/>
      <c r="Q103"/>
    </row>
    <row r="104" spans="1:17" s="15" customFormat="1" x14ac:dyDescent="0.25">
      <c r="A104" s="68"/>
      <c r="B104" s="68"/>
      <c r="C104" s="67"/>
      <c r="D104" s="67"/>
      <c r="E104" s="67"/>
      <c r="F104" s="67"/>
      <c r="M104" s="61"/>
      <c r="O104"/>
      <c r="P104"/>
      <c r="Q104"/>
    </row>
    <row r="105" spans="1:17" x14ac:dyDescent="0.25">
      <c r="A105" s="68"/>
      <c r="B105" s="68"/>
      <c r="C105" s="67"/>
      <c r="D105" s="67"/>
      <c r="E105" s="67"/>
      <c r="F105" s="67"/>
      <c r="G105" s="69"/>
      <c r="H105" s="69"/>
    </row>
  </sheetData>
  <mergeCells count="9">
    <mergeCell ref="B1:L1"/>
    <mergeCell ref="R16:T16"/>
    <mergeCell ref="I2:L2"/>
    <mergeCell ref="I3:L3"/>
    <mergeCell ref="A2:B2"/>
    <mergeCell ref="C2:D2"/>
    <mergeCell ref="G2:H2"/>
    <mergeCell ref="I4:L4"/>
    <mergeCell ref="E2:F2"/>
  </mergeCells>
  <hyperlinks>
    <hyperlink ref="R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I3:L4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70" zoomScaleNormal="100" zoomScaleSheetLayoutView="70" workbookViewId="0">
      <selection activeCell="A2" sqref="A2"/>
    </sheetView>
  </sheetViews>
  <sheetFormatPr defaultRowHeight="15" x14ac:dyDescent="0.25"/>
  <cols>
    <col min="1" max="1" width="9.140625" style="109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61" customWidth="1"/>
    <col min="12" max="20" width="7" customWidth="1"/>
  </cols>
  <sheetData>
    <row r="1" spans="1:11" x14ac:dyDescent="0.25">
      <c r="A1" s="45" t="s">
        <v>139</v>
      </c>
      <c r="B1" s="287" t="str">
        <f>INDEX(Content!$B$3:$G$41,MATCH(A1,Content!$A$3:$A$41,0),1)</f>
        <v>Interest Rates on Deposits in National Currency, %</v>
      </c>
      <c r="C1" s="288"/>
      <c r="D1" s="288"/>
      <c r="E1" s="288"/>
      <c r="F1" s="288"/>
      <c r="G1" s="288"/>
      <c r="H1" s="288"/>
      <c r="I1" s="289"/>
      <c r="J1" s="61"/>
      <c r="K1"/>
    </row>
    <row r="2" spans="1:11" ht="14.25" customHeight="1" x14ac:dyDescent="0.25">
      <c r="A2" s="248" t="s">
        <v>29</v>
      </c>
      <c r="B2" s="26" t="s">
        <v>30</v>
      </c>
      <c r="C2" s="141" t="s">
        <v>165</v>
      </c>
      <c r="D2" s="141" t="s">
        <v>166</v>
      </c>
      <c r="E2" s="141"/>
      <c r="F2" s="276" t="s">
        <v>28</v>
      </c>
      <c r="G2" s="277"/>
      <c r="H2" s="277"/>
      <c r="I2" s="278"/>
      <c r="J2" s="61"/>
      <c r="K2"/>
    </row>
    <row r="3" spans="1:11" x14ac:dyDescent="0.25">
      <c r="A3" s="313">
        <v>2022</v>
      </c>
      <c r="B3" s="118">
        <v>1</v>
      </c>
      <c r="C3" s="119">
        <v>7.9</v>
      </c>
      <c r="D3" s="119">
        <v>8.4</v>
      </c>
      <c r="E3" s="119"/>
      <c r="F3" s="296" t="s">
        <v>16</v>
      </c>
      <c r="G3" s="297"/>
      <c r="H3" s="297"/>
      <c r="I3" s="298"/>
      <c r="J3" s="61"/>
      <c r="K3"/>
    </row>
    <row r="4" spans="1:11" x14ac:dyDescent="0.25">
      <c r="A4" s="313"/>
      <c r="B4" s="118">
        <v>2</v>
      </c>
      <c r="C4" s="119">
        <v>10.3</v>
      </c>
      <c r="D4" s="119">
        <v>8.5</v>
      </c>
      <c r="E4" s="119"/>
      <c r="J4" s="61"/>
      <c r="K4"/>
    </row>
    <row r="5" spans="1:11" x14ac:dyDescent="0.25">
      <c r="A5" s="313"/>
      <c r="B5" s="118">
        <v>3</v>
      </c>
      <c r="C5" s="119">
        <v>10.9</v>
      </c>
      <c r="D5" s="119">
        <v>9.9</v>
      </c>
      <c r="E5" s="119"/>
      <c r="J5" s="61"/>
      <c r="K5"/>
    </row>
    <row r="6" spans="1:11" x14ac:dyDescent="0.25">
      <c r="A6" s="313"/>
      <c r="B6" s="118">
        <v>4</v>
      </c>
      <c r="C6" s="119">
        <v>11.6</v>
      </c>
      <c r="D6" s="119">
        <v>10.6</v>
      </c>
      <c r="E6" s="119"/>
      <c r="J6" s="61"/>
      <c r="K6"/>
    </row>
    <row r="7" spans="1:11" x14ac:dyDescent="0.25">
      <c r="A7" s="313"/>
      <c r="B7" s="118">
        <v>5</v>
      </c>
      <c r="C7" s="119">
        <v>11.5</v>
      </c>
      <c r="D7" s="119">
        <v>11</v>
      </c>
      <c r="E7" s="80"/>
      <c r="J7" s="61"/>
      <c r="K7"/>
    </row>
    <row r="8" spans="1:11" x14ac:dyDescent="0.25">
      <c r="A8" s="313"/>
      <c r="B8" s="118">
        <v>6</v>
      </c>
      <c r="C8" s="119">
        <v>11.6</v>
      </c>
      <c r="D8" s="119">
        <v>11.4</v>
      </c>
      <c r="E8" s="80"/>
      <c r="J8" s="61"/>
      <c r="K8"/>
    </row>
    <row r="9" spans="1:11" x14ac:dyDescent="0.25">
      <c r="A9" s="313"/>
      <c r="B9" s="118">
        <v>7</v>
      </c>
      <c r="C9" s="119">
        <v>12.3</v>
      </c>
      <c r="D9" s="119">
        <v>11.8</v>
      </c>
      <c r="E9" s="80"/>
      <c r="J9" s="61"/>
      <c r="K9"/>
    </row>
    <row r="10" spans="1:11" x14ac:dyDescent="0.25">
      <c r="A10" s="313"/>
      <c r="B10" s="118">
        <v>8</v>
      </c>
      <c r="C10" s="119">
        <v>12.4</v>
      </c>
      <c r="D10" s="119">
        <v>12</v>
      </c>
      <c r="E10" s="80"/>
      <c r="J10" s="61"/>
      <c r="K10"/>
    </row>
    <row r="11" spans="1:11" x14ac:dyDescent="0.25">
      <c r="A11" s="313"/>
      <c r="B11" s="118">
        <v>9</v>
      </c>
      <c r="C11" s="119">
        <v>12.4</v>
      </c>
      <c r="D11" s="119">
        <v>12.2</v>
      </c>
      <c r="E11" s="80"/>
      <c r="J11" s="61"/>
      <c r="K11"/>
    </row>
    <row r="12" spans="1:11" x14ac:dyDescent="0.25">
      <c r="A12" s="313"/>
      <c r="B12" s="118">
        <v>10</v>
      </c>
      <c r="C12" s="119">
        <v>13.6</v>
      </c>
      <c r="D12" s="119">
        <v>12.6</v>
      </c>
      <c r="E12" s="80"/>
      <c r="J12" s="61"/>
      <c r="K12"/>
    </row>
    <row r="13" spans="1:11" x14ac:dyDescent="0.25">
      <c r="A13" s="313"/>
      <c r="B13" s="118">
        <v>11</v>
      </c>
      <c r="C13" s="119">
        <v>13.8</v>
      </c>
      <c r="D13" s="119">
        <v>13</v>
      </c>
      <c r="E13" s="80"/>
      <c r="J13" s="61"/>
      <c r="K13"/>
    </row>
    <row r="14" spans="1:11" x14ac:dyDescent="0.25">
      <c r="A14" s="313"/>
      <c r="B14" s="118">
        <v>12</v>
      </c>
      <c r="C14" s="119">
        <v>14.4</v>
      </c>
      <c r="D14" s="119">
        <v>13.3</v>
      </c>
      <c r="E14" s="80"/>
      <c r="J14" s="61"/>
      <c r="K14"/>
    </row>
    <row r="15" spans="1:11" x14ac:dyDescent="0.25">
      <c r="A15" s="313">
        <v>2023</v>
      </c>
      <c r="B15" s="118">
        <v>1</v>
      </c>
      <c r="C15" s="119">
        <v>14.5</v>
      </c>
      <c r="D15" s="119">
        <v>13.7</v>
      </c>
      <c r="E15" s="80"/>
      <c r="J15" s="61"/>
      <c r="K15"/>
    </row>
    <row r="16" spans="1:11" x14ac:dyDescent="0.25">
      <c r="A16" s="313"/>
      <c r="B16" s="118">
        <v>2</v>
      </c>
      <c r="C16" s="119">
        <v>14.5</v>
      </c>
      <c r="D16" s="119">
        <v>13.5</v>
      </c>
      <c r="E16" s="80"/>
      <c r="J16" s="61"/>
      <c r="K16"/>
    </row>
    <row r="17" spans="1:19" x14ac:dyDescent="0.25">
      <c r="A17" s="313"/>
      <c r="B17" s="118">
        <v>3</v>
      </c>
      <c r="C17" s="119">
        <v>14.5</v>
      </c>
      <c r="D17" s="119">
        <v>13.5</v>
      </c>
      <c r="E17" s="80"/>
      <c r="J17" s="61"/>
      <c r="K17"/>
    </row>
    <row r="18" spans="1:19" x14ac:dyDescent="0.25">
      <c r="A18" s="313"/>
      <c r="B18" s="118">
        <v>4</v>
      </c>
      <c r="C18" s="119">
        <v>14.5</v>
      </c>
      <c r="D18" s="119">
        <v>13.9</v>
      </c>
      <c r="E18" s="80"/>
      <c r="J18" s="61"/>
      <c r="K18"/>
    </row>
    <row r="19" spans="1:19" x14ac:dyDescent="0.25">
      <c r="A19" s="313"/>
      <c r="B19" s="118">
        <v>5</v>
      </c>
      <c r="C19" s="119">
        <v>14.5</v>
      </c>
      <c r="D19" s="119">
        <v>13.8</v>
      </c>
      <c r="E19" s="80"/>
      <c r="J19" s="61"/>
      <c r="K19"/>
    </row>
    <row r="20" spans="1:19" x14ac:dyDescent="0.25">
      <c r="A20" s="313"/>
      <c r="B20" s="118">
        <v>6</v>
      </c>
      <c r="C20" s="119">
        <v>14.6</v>
      </c>
      <c r="D20" s="119">
        <v>14</v>
      </c>
      <c r="E20" s="80"/>
      <c r="J20" s="61"/>
      <c r="K20"/>
      <c r="O20" s="314" t="s">
        <v>11</v>
      </c>
      <c r="P20" s="314"/>
      <c r="Q20" s="314"/>
      <c r="R20" s="314"/>
      <c r="S20" s="315"/>
    </row>
    <row r="21" spans="1:19" x14ac:dyDescent="0.25">
      <c r="A21" s="313"/>
      <c r="B21" s="118">
        <v>7</v>
      </c>
      <c r="C21" s="119">
        <v>14.6</v>
      </c>
      <c r="D21" s="119">
        <v>13.9</v>
      </c>
      <c r="E21" s="80"/>
      <c r="J21" s="61"/>
      <c r="K21"/>
    </row>
    <row r="22" spans="1:19" x14ac:dyDescent="0.25">
      <c r="A22" s="313"/>
      <c r="B22" s="118">
        <v>8</v>
      </c>
      <c r="C22" s="119">
        <v>14.7</v>
      </c>
      <c r="D22" s="119">
        <v>13.9</v>
      </c>
      <c r="E22" s="80"/>
      <c r="J22" s="61"/>
      <c r="K22"/>
    </row>
    <row r="23" spans="1:19" x14ac:dyDescent="0.25">
      <c r="A23" s="313"/>
      <c r="B23" s="118">
        <v>9</v>
      </c>
      <c r="C23" s="119">
        <v>14.6</v>
      </c>
      <c r="D23" s="119">
        <v>14</v>
      </c>
      <c r="E23" s="80"/>
      <c r="J23" s="61"/>
      <c r="K23"/>
    </row>
    <row r="24" spans="1:19" x14ac:dyDescent="0.25">
      <c r="A24" s="313"/>
      <c r="B24" s="118">
        <v>10</v>
      </c>
      <c r="C24" s="119">
        <v>14.2</v>
      </c>
      <c r="D24" s="119">
        <v>14</v>
      </c>
      <c r="E24" s="80"/>
      <c r="J24" s="61"/>
      <c r="K24"/>
    </row>
    <row r="25" spans="1:19" x14ac:dyDescent="0.25">
      <c r="A25" s="313"/>
      <c r="B25" s="118">
        <v>11</v>
      </c>
      <c r="C25" s="119">
        <v>14.62</v>
      </c>
      <c r="D25" s="119">
        <v>13.86</v>
      </c>
      <c r="E25" s="80"/>
      <c r="J25" s="61"/>
      <c r="K25"/>
    </row>
    <row r="26" spans="1:19" x14ac:dyDescent="0.25">
      <c r="A26" s="313"/>
      <c r="B26" s="118">
        <v>12</v>
      </c>
      <c r="C26" s="119">
        <v>14.6</v>
      </c>
      <c r="D26" s="119">
        <v>13.7</v>
      </c>
      <c r="E26" s="80"/>
      <c r="J26" s="61"/>
      <c r="K26"/>
    </row>
    <row r="27" spans="1:19" x14ac:dyDescent="0.25">
      <c r="A27" s="313">
        <v>2024</v>
      </c>
      <c r="B27" s="118">
        <v>1</v>
      </c>
      <c r="C27" s="119">
        <v>14.3</v>
      </c>
      <c r="D27" s="119">
        <v>14</v>
      </c>
      <c r="E27" s="80"/>
      <c r="J27" s="61"/>
      <c r="K27"/>
    </row>
    <row r="28" spans="1:19" x14ac:dyDescent="0.25">
      <c r="A28" s="313"/>
      <c r="B28" s="165">
        <v>2</v>
      </c>
      <c r="C28" s="119">
        <v>14</v>
      </c>
      <c r="D28" s="119">
        <v>13.6</v>
      </c>
      <c r="E28" s="80"/>
      <c r="J28" s="61"/>
      <c r="K28"/>
    </row>
    <row r="29" spans="1:19" x14ac:dyDescent="0.25">
      <c r="A29" s="313"/>
      <c r="B29" s="165">
        <v>3</v>
      </c>
      <c r="C29" s="119">
        <v>13.6</v>
      </c>
      <c r="D29" s="119">
        <v>13.8</v>
      </c>
      <c r="E29" s="80"/>
      <c r="J29" s="61"/>
      <c r="K29"/>
    </row>
    <row r="30" spans="1:19" x14ac:dyDescent="0.25">
      <c r="A30" s="313"/>
      <c r="B30" s="165">
        <v>4</v>
      </c>
      <c r="C30" s="119">
        <v>13.7</v>
      </c>
      <c r="D30" s="119">
        <v>13.7</v>
      </c>
      <c r="E30" s="80"/>
      <c r="J30" s="61"/>
      <c r="K30"/>
    </row>
    <row r="170" spans="13:13" x14ac:dyDescent="0.25">
      <c r="M170">
        <v>100</v>
      </c>
    </row>
  </sheetData>
  <mergeCells count="7">
    <mergeCell ref="A27:A30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9"/>
  <sheetViews>
    <sheetView showGridLines="0" view="pageBreakPreview" zoomScale="85" zoomScaleNormal="100" zoomScaleSheetLayoutView="85" workbookViewId="0">
      <selection activeCell="E18" sqref="E18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61" customWidth="1"/>
    <col min="10" max="17" width="7.85546875" customWidth="1"/>
  </cols>
  <sheetData>
    <row r="1" spans="1:8" x14ac:dyDescent="0.25">
      <c r="A1" s="150" t="s">
        <v>140</v>
      </c>
      <c r="B1" s="287" t="str">
        <f>INDEX(Content!$B$3:$G$41,MATCH(A1,Content!$A$3:$A$41,0),1)</f>
        <v>Lending Rates in National Currency, %</v>
      </c>
      <c r="C1" s="288"/>
      <c r="D1" s="288"/>
      <c r="E1" s="288"/>
      <c r="F1" s="288"/>
      <c r="G1" s="288"/>
      <c r="H1" s="288"/>
    </row>
    <row r="2" spans="1:8" ht="25.5" x14ac:dyDescent="0.25">
      <c r="A2" s="39" t="s">
        <v>29</v>
      </c>
      <c r="B2" s="41" t="s">
        <v>30</v>
      </c>
      <c r="C2" s="42" t="s">
        <v>63</v>
      </c>
      <c r="D2" s="42" t="s">
        <v>64</v>
      </c>
      <c r="E2" s="42" t="s">
        <v>207</v>
      </c>
      <c r="F2" s="42" t="s">
        <v>65</v>
      </c>
      <c r="G2" s="42" t="s">
        <v>208</v>
      </c>
      <c r="H2" s="131" t="s">
        <v>28</v>
      </c>
    </row>
    <row r="3" spans="1:8" x14ac:dyDescent="0.25">
      <c r="A3" s="316">
        <v>2022</v>
      </c>
      <c r="B3" s="37">
        <v>1</v>
      </c>
      <c r="C3" s="167">
        <v>10.25</v>
      </c>
      <c r="D3" s="43">
        <v>12.530747092514117</v>
      </c>
      <c r="E3" s="43">
        <v>17.459233555363557</v>
      </c>
      <c r="F3" s="43">
        <v>19.153117406969827</v>
      </c>
      <c r="G3" s="43">
        <v>8.5994955641792004</v>
      </c>
      <c r="H3" s="125" t="s">
        <v>16</v>
      </c>
    </row>
    <row r="4" spans="1:8" x14ac:dyDescent="0.25">
      <c r="A4" s="316"/>
      <c r="B4" s="37">
        <v>2</v>
      </c>
      <c r="C4" s="167">
        <v>13.5</v>
      </c>
      <c r="D4" s="43">
        <v>12.970611419718017</v>
      </c>
      <c r="E4" s="43">
        <v>18.220862768145565</v>
      </c>
      <c r="F4" s="43">
        <v>19.38591301013637</v>
      </c>
      <c r="G4" s="43">
        <v>8.8922877466163843</v>
      </c>
    </row>
    <row r="5" spans="1:8" x14ac:dyDescent="0.25">
      <c r="A5" s="316"/>
      <c r="B5" s="37">
        <v>3</v>
      </c>
      <c r="C5" s="167">
        <v>13.5</v>
      </c>
      <c r="D5" s="43">
        <v>14.923223401017978</v>
      </c>
      <c r="E5" s="43">
        <v>17.746106889317318</v>
      </c>
      <c r="F5" s="43">
        <v>19.364277613259937</v>
      </c>
      <c r="G5" s="43">
        <v>8.5245327166333347</v>
      </c>
    </row>
    <row r="6" spans="1:8" x14ac:dyDescent="0.25">
      <c r="A6" s="316"/>
      <c r="B6" s="37">
        <v>4</v>
      </c>
      <c r="C6" s="167">
        <v>14</v>
      </c>
      <c r="D6" s="43">
        <v>15.473737353944971</v>
      </c>
      <c r="E6" s="43">
        <v>17.134162996694283</v>
      </c>
      <c r="F6" s="43">
        <v>18.885005546471298</v>
      </c>
      <c r="G6" s="43">
        <v>8.1291718151113681</v>
      </c>
    </row>
    <row r="7" spans="1:8" x14ac:dyDescent="0.25">
      <c r="A7" s="316"/>
      <c r="B7" s="37">
        <v>5</v>
      </c>
      <c r="C7" s="167">
        <v>14</v>
      </c>
      <c r="D7" s="43">
        <v>16.189051271447426</v>
      </c>
      <c r="E7" s="43">
        <v>16.6542353712153</v>
      </c>
      <c r="F7" s="43">
        <v>17.541020579113813</v>
      </c>
      <c r="G7" s="43">
        <v>8.1480339755925613</v>
      </c>
    </row>
    <row r="8" spans="1:8" x14ac:dyDescent="0.25">
      <c r="A8" s="316"/>
      <c r="B8" s="37">
        <v>6</v>
      </c>
      <c r="C8" s="167">
        <v>14</v>
      </c>
      <c r="D8" s="43">
        <v>16.323938713480512</v>
      </c>
      <c r="E8" s="43">
        <v>16.803846277231195</v>
      </c>
      <c r="F8" s="43">
        <v>17.357357920331999</v>
      </c>
      <c r="G8" s="43">
        <v>8.1819099572641072</v>
      </c>
    </row>
    <row r="9" spans="1:8" x14ac:dyDescent="0.25">
      <c r="A9" s="316"/>
      <c r="B9" s="37">
        <v>7</v>
      </c>
      <c r="C9" s="167">
        <v>14.5</v>
      </c>
      <c r="D9" s="43">
        <v>16.656209675322856</v>
      </c>
      <c r="E9" s="43">
        <v>15.841318584460874</v>
      </c>
      <c r="F9" s="43">
        <v>16.298365284268083</v>
      </c>
      <c r="G9" s="43">
        <v>8.2723814920462839</v>
      </c>
    </row>
    <row r="10" spans="1:8" x14ac:dyDescent="0.25">
      <c r="A10" s="316"/>
      <c r="B10" s="37">
        <v>8</v>
      </c>
      <c r="C10" s="167">
        <v>14.5</v>
      </c>
      <c r="D10" s="43">
        <v>16.892890279010889</v>
      </c>
      <c r="E10" s="43">
        <v>17.301347145662284</v>
      </c>
      <c r="F10" s="43">
        <v>18.299225373424406</v>
      </c>
      <c r="G10" s="43">
        <v>8.2750661081105008</v>
      </c>
    </row>
    <row r="11" spans="1:8" x14ac:dyDescent="0.25">
      <c r="A11" s="316"/>
      <c r="B11" s="37">
        <v>9</v>
      </c>
      <c r="C11" s="167">
        <v>14.5</v>
      </c>
      <c r="D11" s="43">
        <v>16.969451006027352</v>
      </c>
      <c r="E11" s="43">
        <v>17.307043973783543</v>
      </c>
      <c r="F11" s="43">
        <v>18.616686571338665</v>
      </c>
      <c r="G11" s="43">
        <v>7.9516393732525295</v>
      </c>
    </row>
    <row r="12" spans="1:8" x14ac:dyDescent="0.25">
      <c r="A12" s="316"/>
      <c r="B12" s="37">
        <v>10</v>
      </c>
      <c r="C12" s="167">
        <v>16</v>
      </c>
      <c r="D12" s="43">
        <v>17.861590493058301</v>
      </c>
      <c r="E12" s="43">
        <v>16.567984847569999</v>
      </c>
      <c r="F12" s="43">
        <v>17.949185585118091</v>
      </c>
      <c r="G12" s="43">
        <v>8.4981445898048058</v>
      </c>
    </row>
    <row r="13" spans="1:8" x14ac:dyDescent="0.25">
      <c r="A13" s="316"/>
      <c r="B13" s="37">
        <v>11</v>
      </c>
      <c r="C13" s="167">
        <v>16</v>
      </c>
      <c r="D13" s="43">
        <v>19.203059917785041</v>
      </c>
      <c r="E13" s="43">
        <v>14.315489146773896</v>
      </c>
      <c r="F13" s="43">
        <v>14.354853470215525</v>
      </c>
      <c r="G13" s="43">
        <v>9.2189393076462824</v>
      </c>
    </row>
    <row r="14" spans="1:8" x14ac:dyDescent="0.25">
      <c r="A14" s="316"/>
      <c r="B14" s="37">
        <v>12</v>
      </c>
      <c r="C14" s="167">
        <v>16.75</v>
      </c>
      <c r="D14" s="43">
        <v>19.746215386336974</v>
      </c>
      <c r="E14" s="43">
        <v>16.562367071433211</v>
      </c>
      <c r="F14" s="43">
        <v>17.23543569739121</v>
      </c>
      <c r="G14" s="43">
        <v>9.4729832643512424</v>
      </c>
    </row>
    <row r="15" spans="1:8" x14ac:dyDescent="0.25">
      <c r="A15" s="316">
        <v>2023</v>
      </c>
      <c r="B15" s="37">
        <v>1</v>
      </c>
      <c r="C15" s="167">
        <v>16.75</v>
      </c>
      <c r="D15" s="43">
        <v>19.943570832436468</v>
      </c>
      <c r="E15" s="43">
        <v>18.742802023872137</v>
      </c>
      <c r="F15" s="43">
        <v>18.778884614957246</v>
      </c>
      <c r="G15" s="43">
        <v>10.452949100669198</v>
      </c>
    </row>
    <row r="16" spans="1:8" x14ac:dyDescent="0.25">
      <c r="A16" s="316"/>
      <c r="B16" s="37">
        <v>2</v>
      </c>
      <c r="C16" s="167">
        <v>16.75</v>
      </c>
      <c r="D16" s="43">
        <v>20.206914663671164</v>
      </c>
      <c r="E16" s="43">
        <v>19.406070153205988</v>
      </c>
      <c r="F16" s="43">
        <v>19.443375015949087</v>
      </c>
      <c r="G16" s="43">
        <v>10.974466810083666</v>
      </c>
    </row>
    <row r="17" spans="1:17" x14ac:dyDescent="0.25">
      <c r="A17" s="316"/>
      <c r="B17" s="37">
        <v>3</v>
      </c>
      <c r="C17" s="167">
        <v>16.75</v>
      </c>
      <c r="D17" s="43">
        <v>19.654851704803121</v>
      </c>
      <c r="E17" s="43">
        <v>18.971370659088368</v>
      </c>
      <c r="F17" s="43">
        <v>18.730397639555537</v>
      </c>
      <c r="G17" s="43">
        <v>10.965472308755757</v>
      </c>
    </row>
    <row r="18" spans="1:17" x14ac:dyDescent="0.25">
      <c r="A18" s="317"/>
      <c r="B18" s="37">
        <v>4</v>
      </c>
      <c r="C18" s="167">
        <v>16.75</v>
      </c>
      <c r="D18" s="43">
        <v>18.927629221869687</v>
      </c>
      <c r="E18" s="43">
        <v>19.136515686115644</v>
      </c>
      <c r="F18" s="43">
        <v>19.661289314170151</v>
      </c>
      <c r="G18" s="43">
        <v>10.242446157049086</v>
      </c>
    </row>
    <row r="19" spans="1:17" x14ac:dyDescent="0.25">
      <c r="A19" s="317"/>
      <c r="B19" s="37">
        <v>5</v>
      </c>
      <c r="C19" s="167">
        <v>16.75</v>
      </c>
      <c r="D19" s="43">
        <v>19.83091810448035</v>
      </c>
      <c r="E19" s="43">
        <v>19.112011562791693</v>
      </c>
      <c r="F19" s="43">
        <v>19.263507823563746</v>
      </c>
      <c r="G19" s="43">
        <v>10.513887300787628</v>
      </c>
    </row>
    <row r="20" spans="1:17" x14ac:dyDescent="0.25">
      <c r="A20" s="317"/>
      <c r="B20" s="37">
        <v>6</v>
      </c>
      <c r="C20" s="167">
        <v>16.75</v>
      </c>
      <c r="D20" s="43">
        <v>19.966107689347055</v>
      </c>
      <c r="E20" s="43">
        <v>18.968094311288944</v>
      </c>
      <c r="F20" s="43">
        <v>19.433570022147244</v>
      </c>
      <c r="G20" s="43">
        <v>10.604357604333492</v>
      </c>
    </row>
    <row r="21" spans="1:17" x14ac:dyDescent="0.25">
      <c r="A21" s="317"/>
      <c r="B21" s="37">
        <v>7</v>
      </c>
      <c r="C21" s="167">
        <v>16.75</v>
      </c>
      <c r="D21" s="43">
        <v>20.520271599610901</v>
      </c>
      <c r="E21" s="43">
        <v>15.836918656163608</v>
      </c>
      <c r="F21" s="43">
        <v>15.521129432623754</v>
      </c>
      <c r="G21" s="43">
        <v>10.802170622960546</v>
      </c>
    </row>
    <row r="22" spans="1:17" x14ac:dyDescent="0.25">
      <c r="A22" s="317"/>
      <c r="B22" s="37">
        <v>8</v>
      </c>
      <c r="C22" s="167">
        <v>16.5</v>
      </c>
      <c r="D22" s="43">
        <v>20.676985613027682</v>
      </c>
      <c r="E22" s="43">
        <v>19.378522576453864</v>
      </c>
      <c r="F22" s="43">
        <v>19.995788741664359</v>
      </c>
      <c r="G22" s="43">
        <v>10.915446236397214</v>
      </c>
      <c r="N22" s="273" t="s">
        <v>11</v>
      </c>
      <c r="O22" s="273"/>
      <c r="P22" s="273"/>
      <c r="Q22" s="273"/>
    </row>
    <row r="23" spans="1:17" x14ac:dyDescent="0.25">
      <c r="A23" s="317"/>
      <c r="B23" s="37">
        <v>9</v>
      </c>
      <c r="C23" s="167">
        <v>16.5</v>
      </c>
      <c r="D23" s="43">
        <v>20.231008250235845</v>
      </c>
      <c r="E23" s="43">
        <v>19.170734566727443</v>
      </c>
      <c r="F23" s="43">
        <v>19.77632918932775</v>
      </c>
      <c r="G23" s="43">
        <v>10.536928939723845</v>
      </c>
    </row>
    <row r="24" spans="1:17" x14ac:dyDescent="0.25">
      <c r="A24" s="317"/>
      <c r="B24" s="37">
        <v>10</v>
      </c>
      <c r="C24" s="167">
        <v>16</v>
      </c>
      <c r="D24" s="43">
        <v>20.293206141193252</v>
      </c>
      <c r="E24" s="43">
        <v>19.086886907846516</v>
      </c>
      <c r="F24" s="43">
        <v>19.524495706705398</v>
      </c>
      <c r="G24" s="43">
        <v>11.036990723983541</v>
      </c>
    </row>
    <row r="25" spans="1:17" x14ac:dyDescent="0.25">
      <c r="A25" s="317"/>
      <c r="B25" s="37">
        <v>11</v>
      </c>
      <c r="C25" s="167">
        <v>15.75</v>
      </c>
      <c r="D25" s="43">
        <v>20.134513931392224</v>
      </c>
      <c r="E25" s="43">
        <v>16.153823916231676</v>
      </c>
      <c r="F25" s="43">
        <v>16.036010044311492</v>
      </c>
      <c r="G25" s="43">
        <v>11.131280849349276</v>
      </c>
    </row>
    <row r="26" spans="1:17" x14ac:dyDescent="0.25">
      <c r="A26" s="317"/>
      <c r="B26" s="37">
        <v>12</v>
      </c>
      <c r="C26" s="167">
        <v>15.75</v>
      </c>
      <c r="D26" s="43">
        <v>19.626419605036055</v>
      </c>
      <c r="E26" s="43">
        <v>16.799491961069005</v>
      </c>
      <c r="F26" s="43">
        <v>17.111867630195373</v>
      </c>
      <c r="G26" s="43">
        <v>10.5082049241181</v>
      </c>
    </row>
    <row r="27" spans="1:17" x14ac:dyDescent="0.25">
      <c r="A27" s="318">
        <v>2024</v>
      </c>
      <c r="B27" s="37">
        <v>1</v>
      </c>
      <c r="C27" s="167">
        <v>15.25</v>
      </c>
      <c r="D27" s="43">
        <v>19.881212786855897</v>
      </c>
      <c r="E27" s="43">
        <v>19.769505738294175</v>
      </c>
      <c r="F27" s="43">
        <v>20.143165960217431</v>
      </c>
      <c r="G27" s="43">
        <v>11.074763053646226</v>
      </c>
    </row>
    <row r="28" spans="1:17" x14ac:dyDescent="0.25">
      <c r="A28" s="319"/>
      <c r="B28" s="37">
        <v>2</v>
      </c>
      <c r="C28" s="167">
        <v>14.75</v>
      </c>
      <c r="D28" s="43">
        <v>19.541391007428047</v>
      </c>
      <c r="E28" s="43">
        <v>17.511561217106976</v>
      </c>
      <c r="F28" s="43">
        <v>17.436694998946287</v>
      </c>
      <c r="G28" s="43">
        <v>10.722655681356871</v>
      </c>
    </row>
    <row r="29" spans="1:17" x14ac:dyDescent="0.25">
      <c r="A29" s="320"/>
      <c r="B29" s="37">
        <v>3</v>
      </c>
      <c r="C29" s="167">
        <v>14.75</v>
      </c>
      <c r="D29" s="43">
        <v>19.282795455779016</v>
      </c>
      <c r="E29" s="43">
        <v>19.085359613725441</v>
      </c>
      <c r="F29" s="43">
        <v>19.15066583237093</v>
      </c>
      <c r="G29" s="43">
        <v>10.905468217024604</v>
      </c>
    </row>
  </sheetData>
  <mergeCells count="5">
    <mergeCell ref="A3:A14"/>
    <mergeCell ref="B1:H1"/>
    <mergeCell ref="A15:A26"/>
    <mergeCell ref="N22:Q22"/>
    <mergeCell ref="A27:A29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29"/>
  <sheetViews>
    <sheetView showGridLines="0" view="pageBreakPreview" zoomScale="70" zoomScaleNormal="100" zoomScaleSheetLayoutView="70" workbookViewId="0">
      <selection activeCell="Q18" sqref="Q18:R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61" customWidth="1"/>
    <col min="14" max="18" width="13.140625" customWidth="1"/>
  </cols>
  <sheetData>
    <row r="1" spans="1:12" x14ac:dyDescent="0.25">
      <c r="A1" s="38" t="s">
        <v>141</v>
      </c>
      <c r="B1" s="321" t="str">
        <f>INDEX(Content!$B$3:$G$41,MATCH(A1,Content!$A$3:$A$41,0),1)</f>
        <v>Loans to the Economy from STBs (portfolio), YoY, %</v>
      </c>
      <c r="C1" s="322"/>
      <c r="D1" s="322"/>
      <c r="E1" s="322"/>
      <c r="F1" s="322"/>
      <c r="G1" s="322"/>
      <c r="H1" s="322"/>
      <c r="I1" s="322"/>
      <c r="J1" s="322"/>
      <c r="K1" s="322"/>
      <c r="L1" s="323"/>
    </row>
    <row r="2" spans="1:12" ht="57.75" customHeight="1" x14ac:dyDescent="0.25">
      <c r="A2" s="39" t="s">
        <v>29</v>
      </c>
      <c r="B2" s="41" t="s">
        <v>30</v>
      </c>
      <c r="C2" s="41" t="s">
        <v>167</v>
      </c>
      <c r="D2" s="144" t="s">
        <v>65</v>
      </c>
      <c r="E2" s="41" t="s">
        <v>66</v>
      </c>
      <c r="F2" s="144" t="s">
        <v>209</v>
      </c>
      <c r="G2" s="144" t="s">
        <v>210</v>
      </c>
      <c r="H2" s="282" t="s">
        <v>28</v>
      </c>
      <c r="I2" s="282"/>
      <c r="J2" s="282"/>
      <c r="K2" s="282"/>
      <c r="L2" s="282"/>
    </row>
    <row r="3" spans="1:12" x14ac:dyDescent="0.25">
      <c r="A3" s="318">
        <v>2022</v>
      </c>
      <c r="B3" s="40">
        <v>1</v>
      </c>
      <c r="C3" s="168">
        <v>6.9039319299813942</v>
      </c>
      <c r="D3" s="168">
        <v>11.553524271035949</v>
      </c>
      <c r="E3" s="168">
        <v>6.3022431034963962</v>
      </c>
      <c r="F3" s="168">
        <v>2.0193627731147967</v>
      </c>
      <c r="G3" s="168">
        <v>26.779062077628534</v>
      </c>
      <c r="H3" s="296" t="s">
        <v>16</v>
      </c>
      <c r="I3" s="297"/>
      <c r="J3" s="297"/>
      <c r="K3" s="297"/>
      <c r="L3" s="297"/>
    </row>
    <row r="4" spans="1:12" x14ac:dyDescent="0.25">
      <c r="A4" s="319"/>
      <c r="B4" s="40">
        <v>2</v>
      </c>
      <c r="C4" s="168">
        <v>9.4162359250353713</v>
      </c>
      <c r="D4" s="168">
        <v>12.233108041300815</v>
      </c>
      <c r="E4" s="168">
        <v>7.4983184438523098</v>
      </c>
      <c r="F4" s="168">
        <v>2.1403140541613701</v>
      </c>
      <c r="G4" s="168">
        <v>31.287976464349864</v>
      </c>
      <c r="I4" s="20"/>
      <c r="J4" s="20"/>
      <c r="K4" s="20"/>
    </row>
    <row r="5" spans="1:12" x14ac:dyDescent="0.25">
      <c r="A5" s="319"/>
      <c r="B5" s="40">
        <v>3</v>
      </c>
      <c r="C5" s="168">
        <v>8.5157043500244338</v>
      </c>
      <c r="D5" s="168">
        <v>11.635250653957977</v>
      </c>
      <c r="E5" s="168">
        <v>7.5975175286442349</v>
      </c>
      <c r="F5" s="168">
        <v>2.2179835784001827</v>
      </c>
      <c r="G5" s="168">
        <v>29.966456111026829</v>
      </c>
      <c r="I5" s="20"/>
      <c r="J5" s="20"/>
      <c r="K5" s="20"/>
    </row>
    <row r="6" spans="1:12" x14ac:dyDescent="0.25">
      <c r="A6" s="319"/>
      <c r="B6" s="40">
        <v>4</v>
      </c>
      <c r="C6" s="168">
        <v>6.3269776286329149</v>
      </c>
      <c r="D6" s="168">
        <v>10.306927845728282</v>
      </c>
      <c r="E6" s="168">
        <v>6.9205055941281719</v>
      </c>
      <c r="F6" s="168">
        <v>2.2943402365060628</v>
      </c>
      <c r="G6" s="168">
        <v>25.848751304995432</v>
      </c>
      <c r="I6" s="20"/>
      <c r="J6" s="20"/>
      <c r="K6" s="20"/>
    </row>
    <row r="7" spans="1:12" x14ac:dyDescent="0.25">
      <c r="A7" s="319"/>
      <c r="B7" s="40">
        <v>5</v>
      </c>
      <c r="C7" s="168">
        <v>3.6435541787731736</v>
      </c>
      <c r="D7" s="168">
        <v>10.61269977056307</v>
      </c>
      <c r="E7" s="168">
        <v>7.7101975619849554</v>
      </c>
      <c r="F7" s="168">
        <v>2.1309539705722225</v>
      </c>
      <c r="G7" s="168">
        <v>24.097405481893421</v>
      </c>
    </row>
    <row r="8" spans="1:12" x14ac:dyDescent="0.25">
      <c r="A8" s="319"/>
      <c r="B8" s="40">
        <v>6</v>
      </c>
      <c r="C8" s="168">
        <v>7.0804771006119598</v>
      </c>
      <c r="D8" s="168">
        <v>10.51064834693466</v>
      </c>
      <c r="E8" s="168">
        <v>7.814587235311766</v>
      </c>
      <c r="F8" s="168">
        <v>2.1315847031846817</v>
      </c>
      <c r="G8" s="168">
        <v>27.537297386043068</v>
      </c>
    </row>
    <row r="9" spans="1:12" x14ac:dyDescent="0.25">
      <c r="A9" s="319"/>
      <c r="B9" s="40">
        <v>7</v>
      </c>
      <c r="C9" s="168">
        <v>6.428860104308832</v>
      </c>
      <c r="D9" s="168">
        <v>10.750619523578818</v>
      </c>
      <c r="E9" s="168">
        <v>7.7339171091652572</v>
      </c>
      <c r="F9" s="168">
        <v>2.2191720206632759</v>
      </c>
      <c r="G9" s="168">
        <v>27.132568757716186</v>
      </c>
    </row>
    <row r="10" spans="1:12" x14ac:dyDescent="0.25">
      <c r="A10" s="319"/>
      <c r="B10" s="40">
        <v>8</v>
      </c>
      <c r="C10" s="168">
        <v>5.6135640674049467</v>
      </c>
      <c r="D10" s="168">
        <v>9.9653724218147772</v>
      </c>
      <c r="E10" s="168">
        <v>7.7416447345810777</v>
      </c>
      <c r="F10" s="168">
        <v>2.3524752510064912</v>
      </c>
      <c r="G10" s="168">
        <v>25.673056474807293</v>
      </c>
    </row>
    <row r="11" spans="1:12" x14ac:dyDescent="0.25">
      <c r="A11" s="319"/>
      <c r="B11" s="40">
        <v>9</v>
      </c>
      <c r="C11" s="168">
        <v>5.2077369652675172</v>
      </c>
      <c r="D11" s="168">
        <v>9.4877849211378109</v>
      </c>
      <c r="E11" s="168">
        <v>7.6575595916344232</v>
      </c>
      <c r="F11" s="168">
        <v>2.0353594048812931</v>
      </c>
      <c r="G11" s="168">
        <v>24.388440882921046</v>
      </c>
    </row>
    <row r="12" spans="1:12" x14ac:dyDescent="0.25">
      <c r="A12" s="319"/>
      <c r="B12" s="40">
        <v>10</v>
      </c>
      <c r="C12" s="168">
        <v>6.1495433249717717</v>
      </c>
      <c r="D12" s="168">
        <v>8.8467062733785866</v>
      </c>
      <c r="E12" s="168">
        <v>7.8471655000531557</v>
      </c>
      <c r="F12" s="168">
        <v>2.0329135229795869</v>
      </c>
      <c r="G12" s="168">
        <v>24.876328621383102</v>
      </c>
    </row>
    <row r="13" spans="1:12" x14ac:dyDescent="0.25">
      <c r="A13" s="319"/>
      <c r="B13" s="40">
        <v>11</v>
      </c>
      <c r="C13" s="168">
        <v>5.8412490961801939</v>
      </c>
      <c r="D13" s="168">
        <v>9.7976822595864697</v>
      </c>
      <c r="E13" s="168">
        <v>7.6099520458225607</v>
      </c>
      <c r="F13" s="168">
        <v>1.2786379951563018</v>
      </c>
      <c r="G13" s="168">
        <v>24.527521396745527</v>
      </c>
      <c r="H13" s="22"/>
    </row>
    <row r="14" spans="1:12" x14ac:dyDescent="0.25">
      <c r="A14" s="320"/>
      <c r="B14" s="40">
        <v>12</v>
      </c>
      <c r="C14" s="168">
        <v>6.3652045377718567</v>
      </c>
      <c r="D14" s="168">
        <v>8.3957669600876184</v>
      </c>
      <c r="E14" s="168">
        <v>7.3894841274036756</v>
      </c>
      <c r="F14" s="168">
        <v>1.1726608862661159</v>
      </c>
      <c r="G14" s="168">
        <v>23.323116511529268</v>
      </c>
      <c r="H14" s="23"/>
    </row>
    <row r="15" spans="1:12" x14ac:dyDescent="0.25">
      <c r="A15" s="316">
        <v>2023</v>
      </c>
      <c r="B15" s="40">
        <v>1</v>
      </c>
      <c r="C15" s="168">
        <v>5.9242136801686174</v>
      </c>
      <c r="D15" s="168">
        <v>8.787484973638545</v>
      </c>
      <c r="E15" s="168">
        <v>7.2942788514335888</v>
      </c>
      <c r="F15" s="168">
        <v>1.0788145548461807</v>
      </c>
      <c r="G15" s="168">
        <v>23.084792060086929</v>
      </c>
      <c r="H15" s="23"/>
    </row>
    <row r="16" spans="1:12" x14ac:dyDescent="0.25">
      <c r="A16" s="316"/>
      <c r="B16" s="40">
        <v>2</v>
      </c>
      <c r="C16" s="168">
        <v>3.7978491057003336</v>
      </c>
      <c r="D16" s="168">
        <v>8.1296156685188148</v>
      </c>
      <c r="E16" s="168">
        <v>6.8909468638506199</v>
      </c>
      <c r="F16" s="168">
        <v>1.0326825469276086</v>
      </c>
      <c r="G16" s="168">
        <v>19.851094184997379</v>
      </c>
      <c r="H16" s="23"/>
    </row>
    <row r="17" spans="1:18" x14ac:dyDescent="0.25">
      <c r="A17" s="316"/>
      <c r="B17" s="40">
        <v>3</v>
      </c>
      <c r="C17" s="168">
        <v>4.2166730306538227</v>
      </c>
      <c r="D17" s="168">
        <v>8.7433088977236313</v>
      </c>
      <c r="E17" s="168">
        <v>6.3769509335353209</v>
      </c>
      <c r="F17" s="168">
        <v>1.1076870147099533</v>
      </c>
      <c r="G17" s="168">
        <v>20.444619876622728</v>
      </c>
    </row>
    <row r="18" spans="1:18" x14ac:dyDescent="0.25">
      <c r="A18" s="317"/>
      <c r="B18" s="40">
        <v>4</v>
      </c>
      <c r="C18" s="168">
        <v>6.9587917367114427</v>
      </c>
      <c r="D18" s="168">
        <v>10.018959700936865</v>
      </c>
      <c r="E18" s="168">
        <v>6.7434030390731623</v>
      </c>
      <c r="F18" s="168">
        <v>1.2037391545592635</v>
      </c>
      <c r="G18" s="168">
        <v>24.924893631280732</v>
      </c>
      <c r="Q18" s="273" t="s">
        <v>11</v>
      </c>
      <c r="R18" s="273"/>
    </row>
    <row r="19" spans="1:18" x14ac:dyDescent="0.25">
      <c r="A19" s="317"/>
      <c r="B19" s="40">
        <v>5</v>
      </c>
      <c r="C19" s="168">
        <v>7.7035386170710085</v>
      </c>
      <c r="D19" s="168">
        <v>9.4950993111187909</v>
      </c>
      <c r="E19" s="168">
        <v>5.6864420550402963</v>
      </c>
      <c r="F19" s="168">
        <v>1.3579647771256047</v>
      </c>
      <c r="G19" s="168">
        <v>24.243044760355701</v>
      </c>
    </row>
    <row r="20" spans="1:18" x14ac:dyDescent="0.25">
      <c r="A20" s="317"/>
      <c r="B20" s="40">
        <v>6</v>
      </c>
      <c r="C20" s="168">
        <v>5.9125162500573873</v>
      </c>
      <c r="D20" s="168">
        <v>9.238865496837775</v>
      </c>
      <c r="E20" s="168">
        <v>5.2942507218688366</v>
      </c>
      <c r="F20" s="168">
        <v>1.2560155077091586</v>
      </c>
      <c r="G20" s="168">
        <v>21.701647976473154</v>
      </c>
    </row>
    <row r="21" spans="1:18" ht="15" customHeight="1" x14ac:dyDescent="0.25">
      <c r="A21" s="317"/>
      <c r="B21" s="40">
        <v>7</v>
      </c>
      <c r="C21" s="168">
        <v>5.6536346010784708</v>
      </c>
      <c r="D21" s="168">
        <v>10.249556677356418</v>
      </c>
      <c r="E21" s="168">
        <v>4.5211845562239956</v>
      </c>
      <c r="F21" s="168">
        <v>1.6580451870710129</v>
      </c>
      <c r="G21" s="168">
        <v>22.0824210217299</v>
      </c>
    </row>
    <row r="22" spans="1:18" x14ac:dyDescent="0.25">
      <c r="A22" s="317"/>
      <c r="B22" s="40">
        <v>8</v>
      </c>
      <c r="C22" s="168">
        <v>6.4843740357009301</v>
      </c>
      <c r="D22" s="168">
        <v>10.693247731619278</v>
      </c>
      <c r="E22" s="168">
        <v>4.6463829465071891</v>
      </c>
      <c r="F22" s="168">
        <v>1.1356771902986988</v>
      </c>
      <c r="G22" s="168">
        <v>22.959681904126093</v>
      </c>
    </row>
    <row r="23" spans="1:18" x14ac:dyDescent="0.25">
      <c r="A23" s="317"/>
      <c r="B23" s="40">
        <v>9</v>
      </c>
      <c r="C23" s="168">
        <v>6.492851814481635</v>
      </c>
      <c r="D23" s="168">
        <v>10.58033328824637</v>
      </c>
      <c r="E23" s="168">
        <v>4.2341390333689981</v>
      </c>
      <c r="F23" s="168">
        <v>1.3944874508582532</v>
      </c>
      <c r="G23" s="168">
        <v>22.701811586955255</v>
      </c>
    </row>
    <row r="24" spans="1:18" x14ac:dyDescent="0.25">
      <c r="A24" s="317"/>
      <c r="B24" s="40">
        <v>10</v>
      </c>
      <c r="C24" s="168">
        <v>6.5143888550836264</v>
      </c>
      <c r="D24" s="168">
        <v>10.928132114631106</v>
      </c>
      <c r="E24" s="168">
        <v>3.7087403698360775</v>
      </c>
      <c r="F24" s="168">
        <v>1.2416966638239793</v>
      </c>
      <c r="G24" s="168">
        <v>22.39295800337479</v>
      </c>
    </row>
    <row r="25" spans="1:18" x14ac:dyDescent="0.25">
      <c r="A25" s="317"/>
      <c r="B25" s="40">
        <v>11</v>
      </c>
      <c r="C25" s="168">
        <v>5.7057148569945682</v>
      </c>
      <c r="D25" s="168">
        <v>10.94148886683554</v>
      </c>
      <c r="E25" s="168">
        <v>3.2121159872704967</v>
      </c>
      <c r="F25" s="168">
        <v>1.1260677521761406</v>
      </c>
      <c r="G25" s="168">
        <v>20.985387463276748</v>
      </c>
    </row>
    <row r="26" spans="1:18" x14ac:dyDescent="0.25">
      <c r="A26" s="317"/>
      <c r="B26" s="40">
        <v>12</v>
      </c>
      <c r="C26" s="168">
        <v>7.0539579733209106</v>
      </c>
      <c r="D26" s="168">
        <v>11.511671545040274</v>
      </c>
      <c r="E26" s="168">
        <v>2.893703404313809</v>
      </c>
      <c r="F26" s="168">
        <v>0.98954747955226241</v>
      </c>
      <c r="G26" s="168">
        <v>22.448880402227253</v>
      </c>
    </row>
    <row r="27" spans="1:18" x14ac:dyDescent="0.25">
      <c r="A27" s="316">
        <v>2024</v>
      </c>
      <c r="B27" s="40">
        <v>1</v>
      </c>
      <c r="C27" s="168">
        <v>6.492681684930405</v>
      </c>
      <c r="D27" s="168">
        <v>11.904019626576797</v>
      </c>
      <c r="E27" s="168">
        <v>2.8381674837504844</v>
      </c>
      <c r="F27" s="168">
        <v>1.0999158994813036</v>
      </c>
      <c r="G27" s="168">
        <v>22.334784694738989</v>
      </c>
    </row>
    <row r="28" spans="1:18" x14ac:dyDescent="0.25">
      <c r="A28" s="316"/>
      <c r="B28" s="40">
        <v>2</v>
      </c>
      <c r="C28" s="168">
        <v>7.2697547322400631</v>
      </c>
      <c r="D28" s="168">
        <v>12.860511930851994</v>
      </c>
      <c r="E28" s="168">
        <v>2.9050606314281611</v>
      </c>
      <c r="F28" s="168">
        <v>1.1337195524561274</v>
      </c>
      <c r="G28" s="168">
        <v>24.169046846976347</v>
      </c>
    </row>
    <row r="29" spans="1:18" x14ac:dyDescent="0.25">
      <c r="A29" s="316"/>
      <c r="B29" s="40">
        <v>3</v>
      </c>
      <c r="C29" s="168">
        <v>6.7181245271833578</v>
      </c>
      <c r="D29" s="168">
        <v>13.002944566209768</v>
      </c>
      <c r="E29" s="168">
        <v>3.1094869921958161</v>
      </c>
      <c r="F29" s="168">
        <v>1.0742652810150297</v>
      </c>
      <c r="G29" s="168">
        <v>23.904821366603972</v>
      </c>
    </row>
  </sheetData>
  <mergeCells count="7">
    <mergeCell ref="Q18:R18"/>
    <mergeCell ref="A27:A29"/>
    <mergeCell ref="A3:A14"/>
    <mergeCell ref="B1:L1"/>
    <mergeCell ref="A15:A26"/>
    <mergeCell ref="H2:L2"/>
    <mergeCell ref="H3:L3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3"/>
  <sheetViews>
    <sheetView showGridLines="0" view="pageBreakPreview" zoomScale="70" zoomScaleNormal="100" zoomScaleSheetLayoutView="70" workbookViewId="0">
      <selection activeCell="V41" sqref="V41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61" customWidth="1"/>
    <col min="16" max="17" width="19.28515625" customWidth="1"/>
  </cols>
  <sheetData>
    <row r="1" spans="1:16" ht="18" customHeight="1" x14ac:dyDescent="0.25">
      <c r="A1" s="45" t="s">
        <v>158</v>
      </c>
      <c r="B1" s="333" t="str">
        <f>INDEX(Content!$B$3:$G$41,MATCH(A1,Content!$A$3:$A$41,0),1)</f>
        <v>Deposits of Residents at Depository Organizations, YoY, %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5"/>
    </row>
    <row r="2" spans="1:16" ht="15" customHeight="1" x14ac:dyDescent="0.25">
      <c r="A2" s="331" t="s">
        <v>29</v>
      </c>
      <c r="B2" s="337" t="s">
        <v>30</v>
      </c>
      <c r="C2" s="330" t="s">
        <v>82</v>
      </c>
      <c r="D2" s="330" t="s">
        <v>83</v>
      </c>
      <c r="E2" s="330" t="s">
        <v>84</v>
      </c>
      <c r="F2" s="330" t="s">
        <v>85</v>
      </c>
      <c r="G2" s="329" t="s">
        <v>86</v>
      </c>
      <c r="H2" s="329" t="s">
        <v>87</v>
      </c>
      <c r="I2" s="329" t="s">
        <v>88</v>
      </c>
      <c r="J2" s="330" t="s">
        <v>89</v>
      </c>
      <c r="K2" s="276" t="s">
        <v>28</v>
      </c>
      <c r="L2" s="277"/>
      <c r="M2" s="277"/>
      <c r="N2" s="278"/>
    </row>
    <row r="3" spans="1:16" ht="22.5" customHeight="1" x14ac:dyDescent="0.25">
      <c r="A3" s="331"/>
      <c r="B3" s="331"/>
      <c r="C3" s="336"/>
      <c r="D3" s="336"/>
      <c r="E3" s="336"/>
      <c r="F3" s="336"/>
      <c r="G3" s="330"/>
      <c r="H3" s="330"/>
      <c r="I3" s="330"/>
      <c r="J3" s="336"/>
      <c r="K3" s="296" t="s">
        <v>16</v>
      </c>
      <c r="L3" s="297"/>
      <c r="M3" s="297"/>
      <c r="N3" s="298"/>
    </row>
    <row r="4" spans="1:16" hidden="1" x14ac:dyDescent="0.25">
      <c r="A4" s="325">
        <v>2021</v>
      </c>
      <c r="B4" s="50">
        <v>1</v>
      </c>
      <c r="C4" s="52">
        <v>6.5867265484667481</v>
      </c>
      <c r="D4" s="52">
        <v>12.042756686069369</v>
      </c>
      <c r="E4" s="52">
        <v>-0.21431362137175913</v>
      </c>
      <c r="F4" s="52">
        <v>-1.8564682032103941</v>
      </c>
      <c r="G4" s="52">
        <v>2.3843899248250136</v>
      </c>
      <c r="H4" s="52">
        <v>2.4080376307447886</v>
      </c>
      <c r="I4" s="28">
        <f t="shared" ref="I4:I15" si="0">SUM(G4:H4)</f>
        <v>4.7924275555698017</v>
      </c>
      <c r="J4" s="52">
        <v>21.351128965523767</v>
      </c>
    </row>
    <row r="5" spans="1:16" hidden="1" x14ac:dyDescent="0.25">
      <c r="A5" s="326"/>
      <c r="B5" s="50">
        <v>2</v>
      </c>
      <c r="C5" s="52">
        <v>8.8329642231007277</v>
      </c>
      <c r="D5" s="52">
        <v>10.482316077290477</v>
      </c>
      <c r="E5" s="52">
        <v>-1.0943228774547322</v>
      </c>
      <c r="F5" s="52">
        <v>-0.64266989712110112</v>
      </c>
      <c r="G5" s="52">
        <v>1.9016964405366568</v>
      </c>
      <c r="H5" s="52">
        <v>1.8795346777463466</v>
      </c>
      <c r="I5" s="28">
        <f t="shared" si="0"/>
        <v>3.7812311182830034</v>
      </c>
      <c r="J5" s="52">
        <v>21.359518644098372</v>
      </c>
    </row>
    <row r="6" spans="1:16" hidden="1" x14ac:dyDescent="0.25">
      <c r="A6" s="326"/>
      <c r="B6" s="50">
        <v>3</v>
      </c>
      <c r="C6" s="52">
        <v>10.799307873845382</v>
      </c>
      <c r="D6" s="52">
        <v>8.6684284962809155</v>
      </c>
      <c r="E6" s="52">
        <v>-1.1341323090806199</v>
      </c>
      <c r="F6" s="52">
        <v>-0.75316883154290559</v>
      </c>
      <c r="G6" s="52">
        <v>-1.0911733741934615</v>
      </c>
      <c r="H6" s="52">
        <v>-1.18984331335431</v>
      </c>
      <c r="I6" s="28">
        <f t="shared" si="0"/>
        <v>-2.2810166875477718</v>
      </c>
      <c r="J6" s="52">
        <v>15.299418541954999</v>
      </c>
    </row>
    <row r="7" spans="1:16" hidden="1" x14ac:dyDescent="0.25">
      <c r="A7" s="326"/>
      <c r="B7" s="50">
        <v>4</v>
      </c>
      <c r="C7" s="52">
        <v>10.579221635862577</v>
      </c>
      <c r="D7" s="52">
        <v>9.6525317596925824</v>
      </c>
      <c r="E7" s="52">
        <v>-0.6635423030040164</v>
      </c>
      <c r="F7" s="52">
        <v>1.9756139123323233</v>
      </c>
      <c r="G7" s="52">
        <v>0.20629852772555204</v>
      </c>
      <c r="H7" s="52">
        <v>0.23392490370033447</v>
      </c>
      <c r="I7" s="28">
        <f t="shared" si="0"/>
        <v>0.44022343142588649</v>
      </c>
      <c r="J7" s="52">
        <v>21.984048436309351</v>
      </c>
    </row>
    <row r="8" spans="1:16" hidden="1" x14ac:dyDescent="0.25">
      <c r="A8" s="326"/>
      <c r="B8" s="50">
        <v>5</v>
      </c>
      <c r="C8" s="52">
        <v>10.828710226190731</v>
      </c>
      <c r="D8" s="52">
        <v>8.8916396931665815</v>
      </c>
      <c r="E8" s="52">
        <v>-0.69432867260284858</v>
      </c>
      <c r="F8" s="52">
        <v>3.5912572447780851</v>
      </c>
      <c r="G8" s="52">
        <v>0.83610206842239831</v>
      </c>
      <c r="H8" s="52">
        <v>0.99928097488933221</v>
      </c>
      <c r="I8" s="28">
        <f t="shared" si="0"/>
        <v>1.8353830433117304</v>
      </c>
      <c r="J8" s="52">
        <v>24.452661534844275</v>
      </c>
      <c r="K8" s="9"/>
      <c r="L8" s="8"/>
    </row>
    <row r="9" spans="1:16" hidden="1" x14ac:dyDescent="0.25">
      <c r="A9" s="326"/>
      <c r="B9" s="50">
        <v>6</v>
      </c>
      <c r="C9" s="52">
        <v>11.341043273154478</v>
      </c>
      <c r="D9" s="52">
        <v>8.3835172270675056</v>
      </c>
      <c r="E9" s="52">
        <v>5.9506281399312459E-2</v>
      </c>
      <c r="F9" s="52">
        <v>4.1088715904791524</v>
      </c>
      <c r="G9" s="52">
        <v>1.1920548217839846</v>
      </c>
      <c r="H9" s="52">
        <v>1.4266760592335561</v>
      </c>
      <c r="I9" s="28">
        <f t="shared" si="0"/>
        <v>2.6187308810175409</v>
      </c>
      <c r="J9" s="52">
        <v>26.51166925311799</v>
      </c>
      <c r="K9" s="9"/>
      <c r="L9" s="8"/>
    </row>
    <row r="10" spans="1:16" hidden="1" x14ac:dyDescent="0.25">
      <c r="A10" s="326"/>
      <c r="B10" s="50">
        <v>7</v>
      </c>
      <c r="C10" s="52">
        <v>10.284944926405817</v>
      </c>
      <c r="D10" s="52">
        <v>7.2778835211184809</v>
      </c>
      <c r="E10" s="52">
        <v>0.35634605123965513</v>
      </c>
      <c r="F10" s="52">
        <v>3.2653618816836825</v>
      </c>
      <c r="G10" s="52">
        <v>0.30995760854648197</v>
      </c>
      <c r="H10" s="52">
        <v>0.35514078618129891</v>
      </c>
      <c r="I10" s="28">
        <f t="shared" si="0"/>
        <v>0.66509839472778087</v>
      </c>
      <c r="J10" s="52">
        <v>21.849634775175414</v>
      </c>
      <c r="K10" s="9"/>
      <c r="L10" s="8"/>
    </row>
    <row r="11" spans="1:16" hidden="1" x14ac:dyDescent="0.25">
      <c r="A11" s="326"/>
      <c r="B11" s="50">
        <v>8</v>
      </c>
      <c r="C11" s="53">
        <v>10.053639847051677</v>
      </c>
      <c r="D11" s="53">
        <v>7.4118693871876014</v>
      </c>
      <c r="E11" s="53">
        <v>0.6343288890019062</v>
      </c>
      <c r="F11" s="53">
        <v>2.4387494145707667</v>
      </c>
      <c r="G11" s="51">
        <v>0.25566442939658179</v>
      </c>
      <c r="H11" s="51">
        <v>0.29056012748752524</v>
      </c>
      <c r="I11" s="28">
        <f t="shared" si="0"/>
        <v>0.54622455688410709</v>
      </c>
      <c r="J11" s="51">
        <v>21.084812094696058</v>
      </c>
      <c r="K11" s="9"/>
      <c r="L11" s="8"/>
    </row>
    <row r="12" spans="1:16" hidden="1" x14ac:dyDescent="0.25">
      <c r="A12" s="326"/>
      <c r="B12" s="50">
        <v>9</v>
      </c>
      <c r="C12" s="53">
        <v>9.9513362247691024</v>
      </c>
      <c r="D12" s="53">
        <v>8.1347001393753207</v>
      </c>
      <c r="E12" s="53">
        <v>0.35786874842410893</v>
      </c>
      <c r="F12" s="53">
        <v>3.2185850060707915</v>
      </c>
      <c r="G12" s="51">
        <v>-0.28521409607881659</v>
      </c>
      <c r="H12" s="51">
        <v>-0.34524771433607176</v>
      </c>
      <c r="I12" s="28">
        <f t="shared" si="0"/>
        <v>-0.63046181041488836</v>
      </c>
      <c r="J12" s="51">
        <v>21.032028308224415</v>
      </c>
      <c r="K12" s="9"/>
      <c r="L12" s="8"/>
    </row>
    <row r="13" spans="1:16" hidden="1" x14ac:dyDescent="0.25">
      <c r="A13" s="326"/>
      <c r="B13" s="50">
        <v>10</v>
      </c>
      <c r="C13" s="53">
        <v>9.7304764077971058</v>
      </c>
      <c r="D13" s="53">
        <v>7.4748674448154206</v>
      </c>
      <c r="E13" s="53">
        <v>0.19969565120859248</v>
      </c>
      <c r="F13" s="53">
        <v>1.7108602224518112</v>
      </c>
      <c r="G13" s="51">
        <v>-0.24907026394976614</v>
      </c>
      <c r="H13" s="51">
        <v>-0.29692014891802937</v>
      </c>
      <c r="I13" s="28">
        <f t="shared" si="0"/>
        <v>-0.54599041286779548</v>
      </c>
      <c r="J13" s="51">
        <v>18.56990931340512</v>
      </c>
      <c r="K13" s="11"/>
      <c r="L13" s="11"/>
      <c r="M13" s="11"/>
      <c r="N13" s="11"/>
      <c r="P13" s="12"/>
    </row>
    <row r="14" spans="1:16" hidden="1" x14ac:dyDescent="0.25">
      <c r="A14" s="326"/>
      <c r="B14" s="50">
        <v>11</v>
      </c>
      <c r="C14" s="53">
        <v>8.840113956701634</v>
      </c>
      <c r="D14" s="53">
        <v>4.2296780171694497</v>
      </c>
      <c r="E14" s="53">
        <v>1.2390386154345308</v>
      </c>
      <c r="F14" s="53">
        <v>2.3208961199991061</v>
      </c>
      <c r="G14" s="51">
        <v>0.43746095683597436</v>
      </c>
      <c r="H14" s="51">
        <v>0.48066352714073296</v>
      </c>
      <c r="I14" s="28">
        <f t="shared" si="0"/>
        <v>0.91812448397670732</v>
      </c>
      <c r="J14" s="51">
        <v>17.547851193281428</v>
      </c>
    </row>
    <row r="15" spans="1:16" hidden="1" x14ac:dyDescent="0.25">
      <c r="A15" s="326"/>
      <c r="B15" s="50">
        <v>12</v>
      </c>
      <c r="C15" s="53">
        <v>9.3143161553092639</v>
      </c>
      <c r="D15" s="53">
        <v>6.4478367660636113</v>
      </c>
      <c r="E15" s="53">
        <v>1.3600088549754914</v>
      </c>
      <c r="F15" s="53">
        <v>4.4513423819544577</v>
      </c>
      <c r="G15" s="51">
        <v>0.52034663394081171</v>
      </c>
      <c r="H15" s="51">
        <v>0.59464270373390149</v>
      </c>
      <c r="I15" s="28">
        <f t="shared" si="0"/>
        <v>1.1149893376747131</v>
      </c>
      <c r="J15" s="51">
        <v>22.688493495977536</v>
      </c>
    </row>
    <row r="16" spans="1:16" x14ac:dyDescent="0.25">
      <c r="A16" s="327">
        <v>2022</v>
      </c>
      <c r="B16" s="50">
        <v>1</v>
      </c>
      <c r="C16" s="53">
        <v>7.8308580586425727</v>
      </c>
      <c r="D16" s="53">
        <v>5.387940870881649</v>
      </c>
      <c r="E16" s="53">
        <v>1.403284493761547</v>
      </c>
      <c r="F16" s="53">
        <v>2.7059658211193325</v>
      </c>
      <c r="G16" s="53">
        <v>0.4341076863154501</v>
      </c>
      <c r="H16" s="53">
        <v>0.46660532473685667</v>
      </c>
      <c r="I16" s="53">
        <v>0.90071301105230672</v>
      </c>
      <c r="J16" s="53">
        <v>18.228762255457408</v>
      </c>
    </row>
    <row r="17" spans="1:20" x14ac:dyDescent="0.25">
      <c r="A17" s="328"/>
      <c r="B17" s="50">
        <v>2</v>
      </c>
      <c r="C17" s="53">
        <v>5.777762695279054</v>
      </c>
      <c r="D17" s="53">
        <v>6.1707392883042456</v>
      </c>
      <c r="E17" s="53">
        <v>1.2638558399162729</v>
      </c>
      <c r="F17" s="53">
        <v>2.2964365299998706</v>
      </c>
      <c r="G17" s="53">
        <v>3.6384273380430812</v>
      </c>
      <c r="H17" s="53">
        <v>3.7918662189765091</v>
      </c>
      <c r="I17" s="53">
        <v>7.4302935570195903</v>
      </c>
      <c r="J17" s="53">
        <v>22.939087910519035</v>
      </c>
    </row>
    <row r="18" spans="1:20" x14ac:dyDescent="0.25">
      <c r="A18" s="328"/>
      <c r="B18" s="50">
        <v>3</v>
      </c>
      <c r="C18" s="53">
        <v>4.2644047386509527</v>
      </c>
      <c r="D18" s="53">
        <v>4.0739477617138409</v>
      </c>
      <c r="E18" s="53">
        <v>0.21416725524525904</v>
      </c>
      <c r="F18" s="53">
        <v>0.91488835487819831</v>
      </c>
      <c r="G18" s="53">
        <v>1.7416544112298709</v>
      </c>
      <c r="H18" s="53">
        <v>1.9655656873270342</v>
      </c>
      <c r="I18" s="53">
        <v>3.7072200985569053</v>
      </c>
      <c r="J18" s="53">
        <v>13.174628209045155</v>
      </c>
    </row>
    <row r="19" spans="1:20" x14ac:dyDescent="0.25">
      <c r="A19" s="328"/>
      <c r="B19" s="50">
        <v>4</v>
      </c>
      <c r="C19" s="53">
        <v>3.2429739944218805</v>
      </c>
      <c r="D19" s="53">
        <v>3.7498106078501259</v>
      </c>
      <c r="E19" s="53">
        <v>-1.1653486649464922E-2</v>
      </c>
      <c r="F19" s="53">
        <v>-0.52056346180001523</v>
      </c>
      <c r="G19" s="53">
        <v>0.71278856756353026</v>
      </c>
      <c r="H19" s="53">
        <v>0.78738015647234016</v>
      </c>
      <c r="I19" s="53">
        <v>1.5001687240358703</v>
      </c>
      <c r="J19" s="53">
        <v>7.9607363778583977</v>
      </c>
    </row>
    <row r="20" spans="1:20" x14ac:dyDescent="0.25">
      <c r="A20" s="328"/>
      <c r="B20" s="50">
        <v>5</v>
      </c>
      <c r="C20" s="53">
        <v>2.8093532992410344</v>
      </c>
      <c r="D20" s="53">
        <v>2.7720826661635956</v>
      </c>
      <c r="E20" s="53">
        <v>0.55493071501159408</v>
      </c>
      <c r="F20" s="53">
        <v>-1.8675496474892022</v>
      </c>
      <c r="G20" s="53">
        <v>-0.56744329679779659</v>
      </c>
      <c r="H20" s="53">
        <v>-0.59536448947037068</v>
      </c>
      <c r="I20" s="53">
        <v>-1.1628077862681674</v>
      </c>
      <c r="J20" s="53">
        <v>3.1060092466588545</v>
      </c>
      <c r="K20" s="9"/>
      <c r="L20" s="8"/>
    </row>
    <row r="21" spans="1:20" x14ac:dyDescent="0.25">
      <c r="A21" s="328"/>
      <c r="B21" s="50">
        <v>6</v>
      </c>
      <c r="C21" s="53">
        <v>3.5698049352798913</v>
      </c>
      <c r="D21" s="53">
        <v>3.3447877473556744</v>
      </c>
      <c r="E21" s="53">
        <v>-0.55346069292403466</v>
      </c>
      <c r="F21" s="53">
        <v>-1.7316811273671036</v>
      </c>
      <c r="G21" s="53">
        <v>1.6144774794273522</v>
      </c>
      <c r="H21" s="53">
        <v>1.826158671688995</v>
      </c>
      <c r="I21" s="53">
        <v>3.4406361511163475</v>
      </c>
      <c r="J21" s="53">
        <v>8.0700870134607747</v>
      </c>
      <c r="K21" s="9"/>
      <c r="L21" s="8"/>
    </row>
    <row r="22" spans="1:20" x14ac:dyDescent="0.25">
      <c r="A22" s="328"/>
      <c r="B22" s="50">
        <v>7</v>
      </c>
      <c r="C22" s="53">
        <v>4.1990518773626624</v>
      </c>
      <c r="D22" s="53">
        <v>3.7146891540002724</v>
      </c>
      <c r="E22" s="53">
        <v>-0.84578037082979518</v>
      </c>
      <c r="F22" s="53">
        <v>-0.11723932710633755</v>
      </c>
      <c r="G22" s="53">
        <v>1.9747360638646845</v>
      </c>
      <c r="H22" s="53">
        <v>2.3682637389989778</v>
      </c>
      <c r="I22" s="53">
        <v>4.3429998028636625</v>
      </c>
      <c r="J22" s="53">
        <v>11.293721136290467</v>
      </c>
    </row>
    <row r="23" spans="1:20" x14ac:dyDescent="0.25">
      <c r="A23" s="328"/>
      <c r="B23" s="50">
        <v>8</v>
      </c>
      <c r="C23" s="53">
        <v>4.4829672956911386</v>
      </c>
      <c r="D23" s="53">
        <v>3.4053244840979109</v>
      </c>
      <c r="E23" s="53">
        <v>-0.83703933230850092</v>
      </c>
      <c r="F23" s="53">
        <v>1.7614486055880296</v>
      </c>
      <c r="G23" s="53">
        <v>1.7723655127415496</v>
      </c>
      <c r="H23" s="53">
        <v>2.3127082641241201</v>
      </c>
      <c r="I23" s="53">
        <v>4.08507377686567</v>
      </c>
      <c r="J23" s="53">
        <v>12.897774829934249</v>
      </c>
    </row>
    <row r="24" spans="1:20" x14ac:dyDescent="0.25">
      <c r="A24" s="328"/>
      <c r="B24" s="50">
        <v>9</v>
      </c>
      <c r="C24" s="53">
        <v>5.336494076697468</v>
      </c>
      <c r="D24" s="53">
        <v>3.4599128389950788</v>
      </c>
      <c r="E24" s="53">
        <v>-1.176828133068424</v>
      </c>
      <c r="F24" s="53">
        <v>0.82730825112303941</v>
      </c>
      <c r="G24" s="53">
        <v>1.8226228094033934</v>
      </c>
      <c r="H24" s="53">
        <v>2.4760893241288549</v>
      </c>
      <c r="I24" s="53">
        <v>4.2987121335322485</v>
      </c>
      <c r="J24" s="53">
        <v>12.74559916727941</v>
      </c>
    </row>
    <row r="25" spans="1:20" x14ac:dyDescent="0.25">
      <c r="A25" s="328"/>
      <c r="B25" s="50">
        <v>10</v>
      </c>
      <c r="C25" s="53">
        <v>5.8660060564375582</v>
      </c>
      <c r="D25" s="53">
        <v>4.3199430484816084</v>
      </c>
      <c r="E25" s="53">
        <v>-0.91839414136870701</v>
      </c>
      <c r="F25" s="53">
        <v>2.4869607070568724</v>
      </c>
      <c r="G25" s="53">
        <v>1.478739262195605</v>
      </c>
      <c r="H25" s="53">
        <v>2.1086689335772233</v>
      </c>
      <c r="I25" s="53">
        <v>3.5874081957728281</v>
      </c>
      <c r="J25" s="53">
        <v>15.34192386638016</v>
      </c>
    </row>
    <row r="26" spans="1:20" x14ac:dyDescent="0.25">
      <c r="A26" s="328"/>
      <c r="B26" s="50">
        <v>11</v>
      </c>
      <c r="C26" s="53">
        <v>7.3995773012880388</v>
      </c>
      <c r="D26" s="53">
        <v>5.141788174998613</v>
      </c>
      <c r="E26" s="53">
        <v>-1.5098825996099554</v>
      </c>
      <c r="F26" s="53">
        <v>0.51917350718493271</v>
      </c>
      <c r="G26" s="53">
        <v>1.2983596435969387</v>
      </c>
      <c r="H26" s="53">
        <v>1.6008720497324946</v>
      </c>
      <c r="I26" s="53">
        <v>2.8992316933294333</v>
      </c>
      <c r="J26" s="53">
        <v>14.449888077191062</v>
      </c>
    </row>
    <row r="27" spans="1:20" x14ac:dyDescent="0.25">
      <c r="A27" s="328"/>
      <c r="B27" s="65">
        <v>12</v>
      </c>
      <c r="C27" s="53">
        <v>8.450172273535113</v>
      </c>
      <c r="D27" s="53">
        <v>5.6171692743498953</v>
      </c>
      <c r="E27" s="53">
        <v>-0.80368379626727249</v>
      </c>
      <c r="F27" s="53">
        <v>-1.5255942444642638</v>
      </c>
      <c r="G27" s="53">
        <v>1.1438228786978406</v>
      </c>
      <c r="H27" s="53">
        <v>1.2637615165944684</v>
      </c>
      <c r="I27" s="53">
        <v>2.4075843952923091</v>
      </c>
      <c r="J27" s="53">
        <v>14.145647902445781</v>
      </c>
    </row>
    <row r="28" spans="1:20" x14ac:dyDescent="0.25">
      <c r="A28" s="327">
        <v>2023</v>
      </c>
      <c r="B28" s="50">
        <v>1</v>
      </c>
      <c r="C28" s="53">
        <v>9.5353765129644383</v>
      </c>
      <c r="D28" s="53">
        <v>4.643959799088778</v>
      </c>
      <c r="E28" s="53">
        <v>-1.0610239339971193</v>
      </c>
      <c r="F28" s="53">
        <v>-1.1223652196860012</v>
      </c>
      <c r="G28" s="53">
        <v>1.0025790075125771</v>
      </c>
      <c r="H28" s="53">
        <v>1.0787598427671676</v>
      </c>
      <c r="I28" s="53">
        <v>2.081338850279745</v>
      </c>
      <c r="J28" s="53">
        <v>14.077286008649843</v>
      </c>
    </row>
    <row r="29" spans="1:20" x14ac:dyDescent="0.25">
      <c r="A29" s="328"/>
      <c r="B29" s="50">
        <v>2</v>
      </c>
      <c r="C29" s="53">
        <v>9.6384477774846804</v>
      </c>
      <c r="D29" s="53">
        <v>3.6823108377936009</v>
      </c>
      <c r="E29" s="53">
        <v>-1.2163519361227033</v>
      </c>
      <c r="F29" s="53">
        <v>-1.0597421421294433</v>
      </c>
      <c r="G29" s="53">
        <v>-1.7456555131261271</v>
      </c>
      <c r="H29" s="53">
        <v>-1.8399290226892893</v>
      </c>
      <c r="I29" s="53">
        <v>-3.5855845358154164</v>
      </c>
      <c r="J29" s="53">
        <v>7.4590800012107161</v>
      </c>
    </row>
    <row r="30" spans="1:20" x14ac:dyDescent="0.25">
      <c r="A30" s="328"/>
      <c r="B30" s="50">
        <v>3</v>
      </c>
      <c r="C30" s="53">
        <v>11.45550428161466</v>
      </c>
      <c r="D30" s="53">
        <v>6.8823171331344453</v>
      </c>
      <c r="E30" s="53">
        <v>-0.3605472883056372</v>
      </c>
      <c r="F30" s="53">
        <v>-0.89520191580768527</v>
      </c>
      <c r="G30" s="53">
        <v>-0.53115634089418284</v>
      </c>
      <c r="H30" s="53">
        <v>-0.5841545209056096</v>
      </c>
      <c r="I30" s="53">
        <v>-1.1153108617997924</v>
      </c>
      <c r="J30" s="53">
        <v>15.966761348835991</v>
      </c>
      <c r="R30" s="273" t="s">
        <v>11</v>
      </c>
      <c r="S30" s="273"/>
      <c r="T30" s="273"/>
    </row>
    <row r="31" spans="1:20" x14ac:dyDescent="0.25">
      <c r="A31" s="328"/>
      <c r="B31" s="50">
        <v>4</v>
      </c>
      <c r="C31" s="53">
        <v>12.333168690881015</v>
      </c>
      <c r="D31" s="53">
        <v>5.5928536739542105</v>
      </c>
      <c r="E31" s="53">
        <v>-0.51821806474147747</v>
      </c>
      <c r="F31" s="53">
        <v>-0.92198847003094198</v>
      </c>
      <c r="G31" s="53">
        <v>0.25441510353446289</v>
      </c>
      <c r="H31" s="53">
        <v>0.27554927461434481</v>
      </c>
      <c r="I31" s="53">
        <v>0.5299643781488077</v>
      </c>
      <c r="J31" s="53">
        <v>17.015780208211613</v>
      </c>
    </row>
    <row r="32" spans="1:20" x14ac:dyDescent="0.25">
      <c r="A32" s="328"/>
      <c r="B32" s="50">
        <v>5</v>
      </c>
      <c r="C32" s="53">
        <v>13.238170192472589</v>
      </c>
      <c r="D32" s="53">
        <v>7.0126563400722528</v>
      </c>
      <c r="E32" s="53">
        <v>-0.88868916859559888</v>
      </c>
      <c r="F32" s="53">
        <v>-0.59221765909710899</v>
      </c>
      <c r="G32" s="53">
        <v>1.2408135786571859</v>
      </c>
      <c r="H32" s="53">
        <v>1.329319069031826</v>
      </c>
      <c r="I32" s="53">
        <v>2.5701326476890118</v>
      </c>
      <c r="J32" s="53">
        <v>21.340052352541147</v>
      </c>
    </row>
    <row r="33" spans="1:15" x14ac:dyDescent="0.25">
      <c r="A33" s="328"/>
      <c r="B33" s="50">
        <v>6</v>
      </c>
      <c r="C33" s="53">
        <v>12.658813384343215</v>
      </c>
      <c r="D33" s="53">
        <v>7.1439977841553635</v>
      </c>
      <c r="E33" s="53">
        <v>-0.71875479156466127</v>
      </c>
      <c r="F33" s="53">
        <v>-2.9565993501680459</v>
      </c>
      <c r="G33" s="53">
        <v>-0.60023326910743413</v>
      </c>
      <c r="H33" s="53">
        <v>-0.59767107656601881</v>
      </c>
      <c r="I33" s="53">
        <v>-1.1979043456734528</v>
      </c>
      <c r="J33" s="53">
        <v>14.929552681092421</v>
      </c>
    </row>
    <row r="34" spans="1:15" x14ac:dyDescent="0.25">
      <c r="A34" s="328"/>
      <c r="B34" s="50">
        <v>7</v>
      </c>
      <c r="C34" s="53">
        <v>12.286294371213115</v>
      </c>
      <c r="D34" s="53">
        <v>4.4995009623776641</v>
      </c>
      <c r="E34" s="53">
        <v>-0.69159519879304732</v>
      </c>
      <c r="F34" s="53">
        <v>-4.671019961102779</v>
      </c>
      <c r="G34" s="53">
        <v>-1.0004314025826055</v>
      </c>
      <c r="H34" s="53">
        <v>-0.95002065956902215</v>
      </c>
      <c r="I34" s="53">
        <v>-1.9504520621516277</v>
      </c>
      <c r="J34" s="53">
        <v>9.4727281115433239</v>
      </c>
    </row>
    <row r="35" spans="1:15" x14ac:dyDescent="0.25">
      <c r="A35" s="328"/>
      <c r="B35" s="50">
        <v>8</v>
      </c>
      <c r="C35" s="53">
        <v>12.310454586426523</v>
      </c>
      <c r="D35" s="53">
        <v>6.2837519951790615</v>
      </c>
      <c r="E35" s="53">
        <v>-1.5111304875857423</v>
      </c>
      <c r="F35" s="53">
        <v>-6.7820217068047404</v>
      </c>
      <c r="G35" s="53">
        <v>-0.37991229776528801</v>
      </c>
      <c r="H35" s="53">
        <v>-0.36820089602102263</v>
      </c>
      <c r="I35" s="53">
        <v>-0.74811319378631058</v>
      </c>
      <c r="J35" s="53">
        <v>9.55294119342879</v>
      </c>
    </row>
    <row r="36" spans="1:15" s="109" customFormat="1" x14ac:dyDescent="0.25">
      <c r="A36" s="328"/>
      <c r="B36" s="50">
        <v>9</v>
      </c>
      <c r="C36" s="53">
        <v>11.994823713025211</v>
      </c>
      <c r="D36" s="53">
        <v>4.464399957263911</v>
      </c>
      <c r="E36" s="53">
        <v>-1.3987579623315067</v>
      </c>
      <c r="F36" s="53">
        <v>-7.1867899399383939</v>
      </c>
      <c r="G36" s="53">
        <v>-6.4416223367487951E-2</v>
      </c>
      <c r="H36" s="53">
        <v>-6.2670671934961619E-2</v>
      </c>
      <c r="I36" s="53">
        <v>-0.12708689530244957</v>
      </c>
      <c r="J36" s="53">
        <v>7.74658887271677</v>
      </c>
      <c r="O36" s="61"/>
    </row>
    <row r="37" spans="1:15" s="109" customFormat="1" x14ac:dyDescent="0.25">
      <c r="A37" s="328"/>
      <c r="B37" s="50">
        <v>10</v>
      </c>
      <c r="C37" s="53">
        <v>11.655018887365157</v>
      </c>
      <c r="D37" s="53">
        <v>4.2991103946482649</v>
      </c>
      <c r="E37" s="53">
        <v>-1.5543352833332893</v>
      </c>
      <c r="F37" s="53">
        <v>-7.6966964081460736</v>
      </c>
      <c r="G37" s="53">
        <v>3.665474964788959E-2</v>
      </c>
      <c r="H37" s="53">
        <v>3.6823841605224478E-2</v>
      </c>
      <c r="I37" s="53">
        <v>7.3478591253114067E-2</v>
      </c>
      <c r="J37" s="53">
        <v>6.7765761817871741</v>
      </c>
      <c r="O37" s="61"/>
    </row>
    <row r="38" spans="1:15" x14ac:dyDescent="0.25">
      <c r="A38" s="328"/>
      <c r="B38" s="117">
        <v>11</v>
      </c>
      <c r="C38" s="53">
        <v>11.54326695375183</v>
      </c>
      <c r="D38" s="53">
        <v>4.57953079533684</v>
      </c>
      <c r="E38" s="53">
        <v>-1.9975627552687236</v>
      </c>
      <c r="F38" s="53">
        <v>-4.3832404537343388</v>
      </c>
      <c r="G38" s="53">
        <v>-0.30836867981969662</v>
      </c>
      <c r="H38" s="53">
        <v>-0.33574309194031104</v>
      </c>
      <c r="I38" s="53">
        <v>-0.64411177176000767</v>
      </c>
      <c r="J38" s="53">
        <v>9.0978827683255989</v>
      </c>
    </row>
    <row r="39" spans="1:15" x14ac:dyDescent="0.25">
      <c r="A39" s="332"/>
      <c r="B39" s="117">
        <v>12</v>
      </c>
      <c r="C39" s="53">
        <v>11.730136768612528</v>
      </c>
      <c r="D39" s="53">
        <v>5.9037789249242154</v>
      </c>
      <c r="E39" s="53">
        <v>-1.164865262546799</v>
      </c>
      <c r="F39" s="53">
        <v>-3.9569375799649182</v>
      </c>
      <c r="G39" s="53">
        <v>-0.24241119117979618</v>
      </c>
      <c r="H39" s="53">
        <v>-0.2211429348425793</v>
      </c>
      <c r="I39" s="53">
        <v>-0.46355412602237545</v>
      </c>
      <c r="J39" s="53">
        <v>12.048558725002652</v>
      </c>
    </row>
    <row r="40" spans="1:15" x14ac:dyDescent="0.25">
      <c r="A40" s="324">
        <v>2024</v>
      </c>
      <c r="B40" s="50">
        <v>1</v>
      </c>
      <c r="C40" s="53">
        <v>11.151661092278538</v>
      </c>
      <c r="D40" s="53">
        <v>4.8482766478907671</v>
      </c>
      <c r="E40" s="53">
        <v>-1.2546269144201787</v>
      </c>
      <c r="F40" s="53">
        <v>-3.5601868208098941</v>
      </c>
      <c r="G40" s="53">
        <v>-0.38072311349769</v>
      </c>
      <c r="H40" s="53">
        <v>-0.34836243126834621</v>
      </c>
      <c r="I40" s="53">
        <v>-0.72908554476603626</v>
      </c>
      <c r="J40" s="53">
        <v>10.456038460173197</v>
      </c>
    </row>
    <row r="41" spans="1:15" x14ac:dyDescent="0.25">
      <c r="A41" s="324"/>
      <c r="B41" s="50">
        <v>2</v>
      </c>
      <c r="C41" s="53">
        <v>11.85355055514618</v>
      </c>
      <c r="D41" s="53">
        <v>6.1688512102533473</v>
      </c>
      <c r="E41" s="53">
        <v>-1.2878393178827421</v>
      </c>
      <c r="F41" s="53">
        <v>-2.4351799708414088</v>
      </c>
      <c r="G41" s="53">
        <v>0.14438351394461299</v>
      </c>
      <c r="H41" s="53">
        <v>0.14060083867929762</v>
      </c>
      <c r="I41" s="53">
        <v>0.28498435262391064</v>
      </c>
      <c r="J41" s="53">
        <v>14.584366829299288</v>
      </c>
    </row>
    <row r="42" spans="1:15" x14ac:dyDescent="0.25">
      <c r="A42" s="324"/>
      <c r="B42" s="50">
        <v>3</v>
      </c>
      <c r="C42" s="53">
        <v>10.954168716977438</v>
      </c>
      <c r="D42" s="53">
        <v>5.3978657372790124</v>
      </c>
      <c r="E42" s="53">
        <v>-1.0095195192460873</v>
      </c>
      <c r="F42" s="53">
        <v>-2.7343758209876126</v>
      </c>
      <c r="G42" s="53">
        <v>-0.14364376593339795</v>
      </c>
      <c r="H42" s="53">
        <v>-0.14025051702242447</v>
      </c>
      <c r="I42" s="53">
        <v>-0.28389428295582242</v>
      </c>
      <c r="J42" s="53">
        <v>12.324244831066927</v>
      </c>
    </row>
    <row r="43" spans="1:15" x14ac:dyDescent="0.25">
      <c r="A43" s="324"/>
      <c r="B43" s="50">
        <v>4</v>
      </c>
      <c r="C43" s="53">
        <v>11.412083248528326</v>
      </c>
      <c r="D43" s="53">
        <v>5.7547306309022686</v>
      </c>
      <c r="E43" s="53">
        <v>-0.73949719130665048</v>
      </c>
      <c r="F43" s="53">
        <v>-2.57446395153204</v>
      </c>
      <c r="G43" s="53">
        <v>-0.33318743668832834</v>
      </c>
      <c r="H43" s="53">
        <v>-0.31650623570713876</v>
      </c>
      <c r="I43" s="53">
        <v>-0.64969367239546716</v>
      </c>
      <c r="J43" s="53">
        <v>13.203159064196436</v>
      </c>
    </row>
  </sheetData>
  <mergeCells count="18"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A40:A43"/>
    <mergeCell ref="R30:T30"/>
    <mergeCell ref="A4:A15"/>
    <mergeCell ref="A16:A27"/>
    <mergeCell ref="I2:I3"/>
    <mergeCell ref="A2:A3"/>
    <mergeCell ref="A28:A39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30"/>
  <sheetViews>
    <sheetView showGridLines="0" view="pageBreakPreview" zoomScale="70" zoomScaleNormal="100" zoomScaleSheetLayoutView="70" workbookViewId="0">
      <selection activeCell="F35" sqref="F35"/>
    </sheetView>
  </sheetViews>
  <sheetFormatPr defaultRowHeight="15" x14ac:dyDescent="0.25"/>
  <cols>
    <col min="1" max="1" width="9.85546875" bestFit="1" customWidth="1"/>
    <col min="2" max="2" width="9.85546875" style="109" customWidth="1"/>
    <col min="3" max="3" width="11" bestFit="1" customWidth="1"/>
    <col min="4" max="4" width="9.42578125" bestFit="1" customWidth="1"/>
    <col min="5" max="5" width="11" bestFit="1" customWidth="1"/>
    <col min="6" max="6" width="11.85546875" bestFit="1" customWidth="1"/>
    <col min="7" max="7" width="18.42578125" bestFit="1" customWidth="1"/>
    <col min="8" max="11" width="7.85546875" customWidth="1"/>
    <col min="12" max="12" width="1.5703125" style="61" customWidth="1"/>
    <col min="13" max="17" width="4.85546875" customWidth="1"/>
  </cols>
  <sheetData>
    <row r="1" spans="1:22" x14ac:dyDescent="0.25">
      <c r="A1" s="150" t="s">
        <v>60</v>
      </c>
      <c r="B1" s="287" t="str">
        <f>INDEX(Content!$B$3:$G$41,MATCH(A1,Content!$A$3:$A$41,0),1)</f>
        <v>Share of Major Participants in the Currency Sales , YoY, %</v>
      </c>
      <c r="C1" s="288"/>
      <c r="D1" s="288"/>
      <c r="E1" s="288"/>
      <c r="F1" s="288"/>
      <c r="G1" s="288"/>
      <c r="H1" s="288"/>
      <c r="I1" s="288"/>
      <c r="J1" s="288"/>
      <c r="K1" s="288"/>
    </row>
    <row r="2" spans="1:22" ht="49.5" customHeight="1" x14ac:dyDescent="0.25">
      <c r="A2" s="129" t="s">
        <v>29</v>
      </c>
      <c r="B2" s="129" t="s">
        <v>30</v>
      </c>
      <c r="C2" s="135" t="s">
        <v>49</v>
      </c>
      <c r="D2" s="135" t="s">
        <v>50</v>
      </c>
      <c r="E2" s="135" t="s">
        <v>51</v>
      </c>
      <c r="F2" s="135" t="s">
        <v>52</v>
      </c>
      <c r="G2" s="136" t="s">
        <v>176</v>
      </c>
      <c r="H2" s="276" t="s">
        <v>28</v>
      </c>
      <c r="I2" s="277"/>
      <c r="J2" s="277"/>
      <c r="K2" s="278"/>
    </row>
    <row r="3" spans="1:22" ht="15" customHeight="1" x14ac:dyDescent="0.25">
      <c r="A3" s="341">
        <v>2022</v>
      </c>
      <c r="B3" s="115">
        <v>1</v>
      </c>
      <c r="C3" s="29">
        <v>13.247473909929775</v>
      </c>
      <c r="D3" s="29">
        <v>26.605821338874836</v>
      </c>
      <c r="E3" s="29">
        <v>9.168093055126004</v>
      </c>
      <c r="F3" s="29">
        <v>0</v>
      </c>
      <c r="G3" s="29">
        <v>434.11933301980417</v>
      </c>
      <c r="H3" s="304" t="s">
        <v>16</v>
      </c>
      <c r="I3" s="305"/>
      <c r="J3" s="305"/>
      <c r="K3" s="306"/>
    </row>
    <row r="4" spans="1:22" x14ac:dyDescent="0.25">
      <c r="A4" s="342"/>
      <c r="B4" s="115">
        <v>2</v>
      </c>
      <c r="C4" s="29">
        <v>7.1614994825578169</v>
      </c>
      <c r="D4" s="29">
        <v>19.152410781879844</v>
      </c>
      <c r="E4" s="29">
        <v>10.278460452942184</v>
      </c>
      <c r="F4" s="29">
        <v>0</v>
      </c>
      <c r="G4" s="29">
        <v>439.50220277848581</v>
      </c>
      <c r="H4" s="304" t="s">
        <v>17</v>
      </c>
      <c r="I4" s="305"/>
      <c r="J4" s="305"/>
      <c r="K4" s="306"/>
    </row>
    <row r="5" spans="1:22" x14ac:dyDescent="0.25">
      <c r="A5" s="342"/>
      <c r="B5" s="115">
        <v>3</v>
      </c>
      <c r="C5" s="29">
        <v>6.8778196146776605</v>
      </c>
      <c r="D5" s="29">
        <v>26.252996978219056</v>
      </c>
      <c r="E5" s="29">
        <v>29.188004834353993</v>
      </c>
      <c r="F5" s="29">
        <v>0</v>
      </c>
      <c r="G5" s="29">
        <v>497.78314355204299</v>
      </c>
    </row>
    <row r="6" spans="1:22" x14ac:dyDescent="0.25">
      <c r="A6" s="342"/>
      <c r="B6" s="115">
        <v>4</v>
      </c>
      <c r="C6" s="29">
        <v>13.149953868974281</v>
      </c>
      <c r="D6" s="29">
        <v>8.7475780084915868</v>
      </c>
      <c r="E6" s="29">
        <v>0</v>
      </c>
      <c r="F6" s="29">
        <v>0</v>
      </c>
      <c r="G6" s="29">
        <v>452.9039241684635</v>
      </c>
    </row>
    <row r="7" spans="1:22" x14ac:dyDescent="0.25">
      <c r="A7" s="342"/>
      <c r="B7" s="115">
        <v>5</v>
      </c>
      <c r="C7" s="29">
        <v>27.280621537265404</v>
      </c>
      <c r="D7" s="29">
        <v>0.18247907382786224</v>
      </c>
      <c r="E7" s="29">
        <v>-5.0181745302662115</v>
      </c>
      <c r="F7" s="29">
        <v>-3.398672750043934</v>
      </c>
      <c r="G7" s="29">
        <v>427.55515509081016</v>
      </c>
    </row>
    <row r="8" spans="1:22" x14ac:dyDescent="0.25">
      <c r="A8" s="342"/>
      <c r="B8" s="115">
        <v>6</v>
      </c>
      <c r="C8" s="29">
        <v>22.658205184761638</v>
      </c>
      <c r="D8" s="29">
        <v>20.67254648726275</v>
      </c>
      <c r="E8" s="29">
        <v>0</v>
      </c>
      <c r="F8" s="29">
        <v>0</v>
      </c>
      <c r="G8" s="29">
        <v>446.64067051169184</v>
      </c>
    </row>
    <row r="9" spans="1:22" x14ac:dyDescent="0.25">
      <c r="A9" s="342"/>
      <c r="B9" s="115">
        <v>7</v>
      </c>
      <c r="C9" s="29">
        <v>22.927997053790744</v>
      </c>
      <c r="D9" s="29">
        <v>25.259157629401386</v>
      </c>
      <c r="E9" s="29">
        <v>0</v>
      </c>
      <c r="F9" s="29">
        <v>0</v>
      </c>
      <c r="G9" s="29">
        <v>476.53189388526039</v>
      </c>
    </row>
    <row r="10" spans="1:22" x14ac:dyDescent="0.25">
      <c r="A10" s="342"/>
      <c r="B10" s="115">
        <v>8</v>
      </c>
      <c r="C10" s="29">
        <v>21.781964091783141</v>
      </c>
      <c r="D10" s="29">
        <v>0</v>
      </c>
      <c r="E10" s="29">
        <v>0</v>
      </c>
      <c r="F10" s="29">
        <v>0</v>
      </c>
      <c r="G10" s="29">
        <v>473.65780836118682</v>
      </c>
    </row>
    <row r="11" spans="1:22" x14ac:dyDescent="0.25">
      <c r="A11" s="342"/>
      <c r="B11" s="115">
        <v>9</v>
      </c>
      <c r="C11" s="29">
        <v>29.182683829835081</v>
      </c>
      <c r="D11" s="29">
        <v>4.256120640820849</v>
      </c>
      <c r="E11" s="29">
        <v>0</v>
      </c>
      <c r="F11" s="29">
        <v>0</v>
      </c>
      <c r="G11" s="29">
        <v>476.53</v>
      </c>
    </row>
    <row r="12" spans="1:22" x14ac:dyDescent="0.25">
      <c r="A12" s="342"/>
      <c r="B12" s="115">
        <v>10</v>
      </c>
      <c r="C12" s="29">
        <v>21.928308503310728</v>
      </c>
      <c r="D12" s="29">
        <v>10.578355407385994</v>
      </c>
      <c r="E12" s="29">
        <v>0</v>
      </c>
      <c r="F12" s="29">
        <v>0</v>
      </c>
      <c r="G12" s="29">
        <v>468.35</v>
      </c>
    </row>
    <row r="13" spans="1:22" x14ac:dyDescent="0.25">
      <c r="A13" s="342"/>
      <c r="B13" s="115">
        <v>11</v>
      </c>
      <c r="C13" s="29">
        <v>17.198545940265415</v>
      </c>
      <c r="D13" s="29">
        <v>2.4077964316371578</v>
      </c>
      <c r="E13" s="29">
        <v>0</v>
      </c>
      <c r="F13" s="29">
        <v>0</v>
      </c>
      <c r="G13" s="29">
        <v>468.9</v>
      </c>
    </row>
    <row r="14" spans="1:22" x14ac:dyDescent="0.25">
      <c r="A14" s="343"/>
      <c r="B14" s="115">
        <v>12</v>
      </c>
      <c r="C14" s="29">
        <v>11.139840776666311</v>
      </c>
      <c r="D14" s="29">
        <v>15.623567380721537</v>
      </c>
      <c r="E14" s="29">
        <v>0</v>
      </c>
      <c r="F14" s="29">
        <v>-1.4640739931608904</v>
      </c>
      <c r="G14" s="29">
        <v>462.66</v>
      </c>
    </row>
    <row r="15" spans="1:22" ht="15" customHeight="1" x14ac:dyDescent="0.25">
      <c r="A15" s="341">
        <v>2023</v>
      </c>
      <c r="B15" s="115">
        <v>1</v>
      </c>
      <c r="C15" s="29">
        <v>21.97399789470764</v>
      </c>
      <c r="D15" s="29">
        <v>11.059760529786628</v>
      </c>
      <c r="E15" s="29">
        <v>0</v>
      </c>
      <c r="F15" s="29">
        <v>-5.8209265946245408</v>
      </c>
      <c r="G15" s="29">
        <v>460.52</v>
      </c>
    </row>
    <row r="16" spans="1:22" x14ac:dyDescent="0.25">
      <c r="A16" s="342"/>
      <c r="B16" s="115">
        <v>2</v>
      </c>
      <c r="C16" s="29">
        <v>11.341202848412374</v>
      </c>
      <c r="D16" s="29">
        <v>22.682405696824748</v>
      </c>
      <c r="E16" s="29">
        <v>0</v>
      </c>
      <c r="F16" s="29">
        <v>-8.6885147245464296</v>
      </c>
      <c r="G16" s="29">
        <v>445.66</v>
      </c>
      <c r="S16" s="273" t="s">
        <v>11</v>
      </c>
      <c r="T16" s="273"/>
      <c r="U16" s="273"/>
      <c r="V16" s="273"/>
    </row>
    <row r="17" spans="1:12" x14ac:dyDescent="0.25">
      <c r="A17" s="342"/>
      <c r="B17" s="115">
        <v>3</v>
      </c>
      <c r="C17" s="29">
        <v>8.1402715296577561</v>
      </c>
      <c r="D17" s="29">
        <v>23.198165110210446</v>
      </c>
      <c r="E17" s="29">
        <v>0</v>
      </c>
      <c r="F17" s="29">
        <v>-7.4645968177098796</v>
      </c>
      <c r="G17" s="29">
        <v>452.7</v>
      </c>
    </row>
    <row r="18" spans="1:12" x14ac:dyDescent="0.25">
      <c r="A18" s="342"/>
      <c r="B18" s="115">
        <v>4</v>
      </c>
      <c r="C18" s="29">
        <v>9.6764114145386841</v>
      </c>
      <c r="D18" s="29">
        <v>19.680836775332917</v>
      </c>
      <c r="E18" s="29">
        <v>0</v>
      </c>
      <c r="F18" s="29">
        <v>-7.8723347101331669</v>
      </c>
      <c r="G18" s="29">
        <v>453.21</v>
      </c>
    </row>
    <row r="19" spans="1:12" x14ac:dyDescent="0.25">
      <c r="A19" s="342"/>
      <c r="B19" s="115">
        <v>5</v>
      </c>
      <c r="C19" s="29">
        <v>11.211965805902198</v>
      </c>
      <c r="D19" s="29">
        <v>27.769574751460553</v>
      </c>
      <c r="E19" s="29">
        <v>0</v>
      </c>
      <c r="F19" s="29">
        <v>-8.3308724254381659</v>
      </c>
      <c r="G19" s="29">
        <v>447.71</v>
      </c>
    </row>
    <row r="20" spans="1:12" x14ac:dyDescent="0.25">
      <c r="A20" s="342"/>
      <c r="B20" s="115">
        <v>6</v>
      </c>
      <c r="C20" s="29">
        <v>11.235879624291284</v>
      </c>
      <c r="D20" s="29">
        <v>21.457409004722937</v>
      </c>
      <c r="E20" s="29">
        <v>0</v>
      </c>
      <c r="F20" s="29">
        <v>-9.3632330202427365</v>
      </c>
      <c r="G20" s="29">
        <v>452.26</v>
      </c>
    </row>
    <row r="21" spans="1:12" x14ac:dyDescent="0.25">
      <c r="A21" s="342"/>
      <c r="B21" s="115">
        <v>7</v>
      </c>
      <c r="C21" s="29">
        <v>6.8265657718449777</v>
      </c>
      <c r="D21" s="29">
        <v>20.689745493130161</v>
      </c>
      <c r="E21" s="29">
        <v>0</v>
      </c>
      <c r="F21" s="29">
        <v>-8.4019271038092036</v>
      </c>
      <c r="G21" s="29">
        <v>445.89</v>
      </c>
    </row>
    <row r="22" spans="1:12" x14ac:dyDescent="0.25">
      <c r="A22" s="342"/>
      <c r="B22" s="115">
        <v>8</v>
      </c>
      <c r="C22" s="29">
        <v>1.0423011231413899</v>
      </c>
      <c r="D22" s="29">
        <v>22.293662911635291</v>
      </c>
      <c r="E22" s="29">
        <v>0</v>
      </c>
      <c r="F22" s="29">
        <v>-6.9486741542759356</v>
      </c>
      <c r="G22" s="29">
        <v>459.39</v>
      </c>
    </row>
    <row r="23" spans="1:12" s="109" customFormat="1" x14ac:dyDescent="0.25">
      <c r="A23" s="342"/>
      <c r="B23" s="115">
        <v>9</v>
      </c>
      <c r="C23" s="29">
        <v>0</v>
      </c>
      <c r="D23" s="29">
        <v>33.969523420618344</v>
      </c>
      <c r="E23" s="29">
        <v>0</v>
      </c>
      <c r="F23" s="29">
        <v>-5.8821685576828306</v>
      </c>
      <c r="G23" s="29">
        <v>474.99</v>
      </c>
      <c r="L23" s="61"/>
    </row>
    <row r="24" spans="1:12" s="109" customFormat="1" x14ac:dyDescent="0.25">
      <c r="A24" s="342"/>
      <c r="B24" s="115">
        <v>10</v>
      </c>
      <c r="C24" s="29">
        <v>0</v>
      </c>
      <c r="D24" s="29">
        <v>46.581654887709625</v>
      </c>
      <c r="E24" s="29">
        <v>0</v>
      </c>
      <c r="F24" s="29">
        <v>-4.0512484244271265</v>
      </c>
      <c r="G24" s="29">
        <v>469.64</v>
      </c>
      <c r="L24" s="61"/>
    </row>
    <row r="25" spans="1:12" x14ac:dyDescent="0.25">
      <c r="A25" s="342"/>
      <c r="B25" s="115">
        <v>11</v>
      </c>
      <c r="C25" s="29">
        <v>0</v>
      </c>
      <c r="D25" s="29">
        <v>31.280044156578601</v>
      </c>
      <c r="E25" s="29">
        <v>0</v>
      </c>
      <c r="F25" s="29">
        <v>-4.7275521282101742</v>
      </c>
      <c r="G25" s="29">
        <v>458.24</v>
      </c>
    </row>
    <row r="26" spans="1:12" x14ac:dyDescent="0.25">
      <c r="A26" s="343"/>
      <c r="B26" s="115">
        <v>12</v>
      </c>
      <c r="C26" s="29">
        <v>0</v>
      </c>
      <c r="D26" s="29">
        <v>18.313477513737247</v>
      </c>
      <c r="E26" s="29">
        <v>0</v>
      </c>
      <c r="F26" s="29">
        <v>-5.40049143400456</v>
      </c>
      <c r="G26" s="29">
        <v>454.69</v>
      </c>
    </row>
    <row r="27" spans="1:12" x14ac:dyDescent="0.25">
      <c r="A27" s="338">
        <v>2024</v>
      </c>
      <c r="B27" s="115">
        <v>1</v>
      </c>
      <c r="C27" s="29">
        <v>0</v>
      </c>
      <c r="D27" s="29">
        <v>29.028740597171037</v>
      </c>
      <c r="E27" s="29">
        <v>0</v>
      </c>
      <c r="F27" s="29">
        <v>-5.5292839232706736</v>
      </c>
      <c r="G27" s="29">
        <v>448.17</v>
      </c>
    </row>
    <row r="28" spans="1:12" x14ac:dyDescent="0.25">
      <c r="A28" s="339"/>
      <c r="B28" s="115">
        <v>2</v>
      </c>
      <c r="C28" s="29">
        <v>0</v>
      </c>
      <c r="D28" s="29">
        <v>14.7450192643457</v>
      </c>
      <c r="E28" s="29">
        <v>0</v>
      </c>
      <c r="F28" s="29">
        <v>-9.9313819874513207</v>
      </c>
      <c r="G28" s="29">
        <v>450.65</v>
      </c>
    </row>
    <row r="29" spans="1:12" x14ac:dyDescent="0.25">
      <c r="A29" s="339"/>
      <c r="B29" s="115">
        <v>3</v>
      </c>
      <c r="C29" s="29">
        <v>0</v>
      </c>
      <c r="D29" s="29">
        <v>19.7475989417837</v>
      </c>
      <c r="E29" s="29">
        <v>0</v>
      </c>
      <c r="F29" s="29">
        <v>-13.200266672315299</v>
      </c>
      <c r="G29" s="29">
        <v>446.77</v>
      </c>
    </row>
    <row r="30" spans="1:12" x14ac:dyDescent="0.25">
      <c r="A30" s="340"/>
      <c r="B30" s="115">
        <v>4</v>
      </c>
      <c r="C30" s="29">
        <v>0</v>
      </c>
      <c r="D30" s="29">
        <v>20.56</v>
      </c>
      <c r="E30" s="29">
        <v>0</v>
      </c>
      <c r="F30" s="29">
        <v>-9.73</v>
      </c>
      <c r="G30" s="29">
        <v>442.05</v>
      </c>
    </row>
  </sheetData>
  <mergeCells count="8">
    <mergeCell ref="A27:A30"/>
    <mergeCell ref="A3:A14"/>
    <mergeCell ref="A15:A26"/>
    <mergeCell ref="S16:V16"/>
    <mergeCell ref="H4:K4"/>
    <mergeCell ref="B1:K1"/>
    <mergeCell ref="H2:K2"/>
    <mergeCell ref="H3:K3"/>
  </mergeCells>
  <hyperlinks>
    <hyperlink ref="S16:V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Content!$B$65:$B$86</xm:f>
          </x14:formula1>
          <xm:sqref>H4:K4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0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61" customWidth="1"/>
    <col min="15" max="16" width="15.85546875" customWidth="1"/>
    <col min="17" max="20" width="8.140625" customWidth="1"/>
  </cols>
  <sheetData>
    <row r="1" spans="1:20" x14ac:dyDescent="0.25">
      <c r="A1" s="45" t="s">
        <v>61</v>
      </c>
      <c r="B1" s="287" t="str">
        <f>INDEX(Content!$B$3:$G$41,MATCH(A1,Content!$A$3:$A$41,0),1)</f>
        <v>Money Supply, YoY, %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20" ht="63" customHeight="1" x14ac:dyDescent="0.25">
      <c r="A2" s="134" t="s">
        <v>29</v>
      </c>
      <c r="B2" s="134" t="s">
        <v>30</v>
      </c>
      <c r="C2" s="26" t="s">
        <v>67</v>
      </c>
      <c r="D2" s="26" t="s">
        <v>68</v>
      </c>
      <c r="E2" s="26" t="s">
        <v>69</v>
      </c>
      <c r="F2" s="26" t="s">
        <v>70</v>
      </c>
      <c r="G2" s="26" t="s">
        <v>71</v>
      </c>
      <c r="H2" s="26" t="s">
        <v>72</v>
      </c>
      <c r="I2" s="26" t="s">
        <v>73</v>
      </c>
      <c r="J2" s="301" t="s">
        <v>28</v>
      </c>
      <c r="K2" s="302"/>
      <c r="L2" s="302"/>
      <c r="M2" s="303"/>
    </row>
    <row r="3" spans="1:20" x14ac:dyDescent="0.25">
      <c r="A3" s="324">
        <v>2022</v>
      </c>
      <c r="B3" s="66">
        <v>1</v>
      </c>
      <c r="C3" s="27">
        <v>-2.2512198131980345</v>
      </c>
      <c r="D3" s="27">
        <f t="shared" ref="D3:D26" si="0">E3+H3</f>
        <v>1.2695309014632166</v>
      </c>
      <c r="E3" s="27">
        <v>3.7719138129621284</v>
      </c>
      <c r="F3" s="27">
        <v>19.400498432226723</v>
      </c>
      <c r="G3" s="27">
        <v>-1.1150592578258376</v>
      </c>
      <c r="H3" s="27">
        <v>-2.5023829114989118</v>
      </c>
      <c r="I3" s="27">
        <v>17.360700448706503</v>
      </c>
      <c r="J3" s="350" t="s">
        <v>74</v>
      </c>
      <c r="K3" s="351"/>
      <c r="L3" s="351"/>
      <c r="M3" s="352"/>
    </row>
    <row r="4" spans="1:20" x14ac:dyDescent="0.25">
      <c r="A4" s="324"/>
      <c r="B4" s="66">
        <v>2</v>
      </c>
      <c r="C4" s="27">
        <v>11.961532557181725</v>
      </c>
      <c r="D4" s="27">
        <f t="shared" si="0"/>
        <v>0.2317617237835119</v>
      </c>
      <c r="E4" s="27">
        <v>4.10991077258487</v>
      </c>
      <c r="F4" s="27">
        <v>21.423524776539058</v>
      </c>
      <c r="G4" s="27">
        <v>-12.253999200957697</v>
      </c>
      <c r="H4" s="27">
        <v>-3.8781490488013581</v>
      </c>
      <c r="I4" s="27">
        <v>21.41975368581608</v>
      </c>
    </row>
    <row r="5" spans="1:20" x14ac:dyDescent="0.25">
      <c r="A5" s="324"/>
      <c r="B5" s="66">
        <v>3</v>
      </c>
      <c r="C5" s="27">
        <v>6.272122225143983</v>
      </c>
      <c r="D5" s="27">
        <f t="shared" si="0"/>
        <v>-1.7483607899584612</v>
      </c>
      <c r="E5" s="27">
        <v>2.2632027323379038</v>
      </c>
      <c r="F5" s="27">
        <v>19.555715889138174</v>
      </c>
      <c r="G5" s="27">
        <v>-11.338705161192349</v>
      </c>
      <c r="H5" s="27">
        <v>-4.011563522296365</v>
      </c>
      <c r="I5" s="27">
        <v>12.781079028141251</v>
      </c>
    </row>
    <row r="6" spans="1:20" x14ac:dyDescent="0.25">
      <c r="A6" s="324"/>
      <c r="B6" s="66">
        <v>4</v>
      </c>
      <c r="C6" s="27">
        <v>-1.3870286028248422</v>
      </c>
      <c r="D6" s="27">
        <f t="shared" si="0"/>
        <v>-3.1367338888401468</v>
      </c>
      <c r="E6" s="27">
        <v>-0.41963398564700166</v>
      </c>
      <c r="F6" s="27">
        <v>19.002078911489896</v>
      </c>
      <c r="G6" s="27">
        <v>-6.5674289400796697</v>
      </c>
      <c r="H6" s="27">
        <v>-2.7170999031931453</v>
      </c>
      <c r="I6" s="27">
        <v>7.9331036501070873</v>
      </c>
    </row>
    <row r="7" spans="1:20" x14ac:dyDescent="0.25">
      <c r="A7" s="324"/>
      <c r="B7" s="66">
        <v>5</v>
      </c>
      <c r="C7" s="27">
        <v>-9.7039029629366969</v>
      </c>
      <c r="D7" s="27">
        <f t="shared" si="0"/>
        <v>-3.5193514054108621</v>
      </c>
      <c r="E7" s="27">
        <v>-1.3052084700240498</v>
      </c>
      <c r="F7" s="27">
        <v>15.655743781339847</v>
      </c>
      <c r="G7" s="27">
        <v>0.72505691883276702</v>
      </c>
      <c r="H7" s="27">
        <v>-2.2141429353868123</v>
      </c>
      <c r="I7" s="27">
        <v>3.1792214999387003</v>
      </c>
    </row>
    <row r="8" spans="1:20" x14ac:dyDescent="0.25">
      <c r="A8" s="324"/>
      <c r="B8" s="66">
        <v>6</v>
      </c>
      <c r="C8" s="27">
        <v>5.1438184433981696E-2</v>
      </c>
      <c r="D8" s="27">
        <f t="shared" si="0"/>
        <v>-1.1270476084154943</v>
      </c>
      <c r="E8" s="27">
        <v>-0.40197386160680892</v>
      </c>
      <c r="F8" s="27">
        <v>17.419087325777724</v>
      </c>
      <c r="G8" s="27">
        <v>-8.3097067251703383</v>
      </c>
      <c r="H8" s="27">
        <v>-0.72507374680868542</v>
      </c>
      <c r="I8" s="27">
        <v>8.0302202059145742</v>
      </c>
    </row>
    <row r="9" spans="1:20" x14ac:dyDescent="0.25">
      <c r="A9" s="324"/>
      <c r="B9" s="66">
        <v>7</v>
      </c>
      <c r="C9" s="27">
        <v>3.1955790836151632</v>
      </c>
      <c r="D9" s="27">
        <f t="shared" si="0"/>
        <v>-2.3302311044137212</v>
      </c>
      <c r="E9" s="27">
        <v>-2.4223368118045956</v>
      </c>
      <c r="F9" s="27">
        <v>16.909378899592813</v>
      </c>
      <c r="G9" s="27">
        <v>-6.4118569350513965</v>
      </c>
      <c r="H9" s="27">
        <v>9.2105707390874286E-2</v>
      </c>
      <c r="I9" s="27">
        <v>11.178658528961428</v>
      </c>
    </row>
    <row r="10" spans="1:20" x14ac:dyDescent="0.25">
      <c r="A10" s="324"/>
      <c r="B10" s="66">
        <v>8</v>
      </c>
      <c r="C10" s="27">
        <v>2.3208279822881934</v>
      </c>
      <c r="D10" s="27">
        <f t="shared" si="0"/>
        <v>-1.1309111100286122</v>
      </c>
      <c r="E10" s="27">
        <v>-1.7939721523736092</v>
      </c>
      <c r="F10" s="27">
        <v>16.836880598642455</v>
      </c>
      <c r="G10" s="27">
        <v>-5.5088983255711756</v>
      </c>
      <c r="H10" s="27">
        <v>0.66306104234499696</v>
      </c>
      <c r="I10" s="27">
        <v>12.517899145330858</v>
      </c>
    </row>
    <row r="11" spans="1:20" x14ac:dyDescent="0.25">
      <c r="A11" s="324"/>
      <c r="B11" s="66">
        <v>9</v>
      </c>
      <c r="C11" s="27">
        <v>3.3927112787692999</v>
      </c>
      <c r="D11" s="27">
        <f t="shared" si="0"/>
        <v>-0.5143725431136299</v>
      </c>
      <c r="E11" s="27">
        <v>-1.9699059514433599</v>
      </c>
      <c r="F11" s="27">
        <v>16.049211585404102</v>
      </c>
      <c r="G11" s="27">
        <v>-6.3498823363002277</v>
      </c>
      <c r="H11" s="27">
        <v>1.45553340832973</v>
      </c>
      <c r="I11" s="27">
        <v>12.533051061757838</v>
      </c>
    </row>
    <row r="12" spans="1:20" x14ac:dyDescent="0.25">
      <c r="A12" s="324"/>
      <c r="B12" s="66">
        <v>10</v>
      </c>
      <c r="C12" s="27">
        <v>1.6209451183725667</v>
      </c>
      <c r="D12" s="27">
        <f t="shared" si="0"/>
        <v>-1.1607881627106629</v>
      </c>
      <c r="E12" s="27">
        <v>-3.0974419066703769</v>
      </c>
      <c r="F12" s="27">
        <v>15.781112076722026</v>
      </c>
      <c r="G12" s="27">
        <v>-1.472052839230837</v>
      </c>
      <c r="H12" s="27">
        <v>1.936653743959714</v>
      </c>
      <c r="I12" s="27">
        <v>14.769216193153131</v>
      </c>
    </row>
    <row r="13" spans="1:20" x14ac:dyDescent="0.25">
      <c r="A13" s="324"/>
      <c r="B13" s="66">
        <v>11</v>
      </c>
      <c r="C13" s="27">
        <v>2.8525856527862148</v>
      </c>
      <c r="D13" s="27">
        <f t="shared" si="0"/>
        <v>0.76803084013372858</v>
      </c>
      <c r="E13" s="27">
        <v>-1.1236174623623594</v>
      </c>
      <c r="F13" s="27">
        <v>16.223119365967253</v>
      </c>
      <c r="G13" s="27">
        <v>-5.6518589995531654</v>
      </c>
      <c r="H13" s="27">
        <v>1.891648302496088</v>
      </c>
      <c r="I13" s="27">
        <v>14.191876859334011</v>
      </c>
    </row>
    <row r="14" spans="1:20" x14ac:dyDescent="0.25">
      <c r="A14" s="324"/>
      <c r="B14" s="66">
        <v>12</v>
      </c>
      <c r="C14" s="27">
        <v>2.529919687494905</v>
      </c>
      <c r="D14" s="27">
        <f t="shared" si="0"/>
        <v>3.5899246827599818E-2</v>
      </c>
      <c r="E14" s="27">
        <v>-3.098776948101686</v>
      </c>
      <c r="F14" s="27">
        <v>14.192956058709703</v>
      </c>
      <c r="G14" s="27">
        <v>-2.8161791727049734</v>
      </c>
      <c r="H14" s="27">
        <v>3.1346761949292858</v>
      </c>
      <c r="I14" s="27">
        <v>13.942595820325989</v>
      </c>
      <c r="Q14" s="273" t="s">
        <v>11</v>
      </c>
      <c r="R14" s="273"/>
      <c r="S14" s="273"/>
      <c r="T14" s="273"/>
    </row>
    <row r="15" spans="1:20" x14ac:dyDescent="0.25">
      <c r="A15" s="347">
        <v>2023</v>
      </c>
      <c r="B15" s="66">
        <v>1</v>
      </c>
      <c r="C15" s="27">
        <v>6.1502415872293961</v>
      </c>
      <c r="D15" s="27">
        <f t="shared" si="0"/>
        <v>0.92958171219871666</v>
      </c>
      <c r="E15" s="27">
        <v>-2.4720749705064646</v>
      </c>
      <c r="F15" s="27">
        <v>14.754890623924924</v>
      </c>
      <c r="G15" s="27">
        <v>-8.2974278906850696</v>
      </c>
      <c r="H15" s="27">
        <v>3.4016566827051813</v>
      </c>
      <c r="I15" s="27">
        <v>13.537286032667309</v>
      </c>
    </row>
    <row r="16" spans="1:20" x14ac:dyDescent="0.25">
      <c r="A16" s="348"/>
      <c r="B16" s="66">
        <v>2</v>
      </c>
      <c r="C16" s="27">
        <v>-7.5806926384304711</v>
      </c>
      <c r="D16" s="27">
        <f t="shared" si="0"/>
        <v>1.5521190057123371</v>
      </c>
      <c r="E16" s="27">
        <v>-1.7263693526070494</v>
      </c>
      <c r="F16" s="27">
        <v>11.675116542649599</v>
      </c>
      <c r="G16" s="27">
        <v>1.7485378149623636</v>
      </c>
      <c r="H16" s="27">
        <v>3.2784883583193865</v>
      </c>
      <c r="I16" s="27">
        <v>7.3950807248936261</v>
      </c>
    </row>
    <row r="17" spans="1:10" x14ac:dyDescent="0.25">
      <c r="A17" s="348"/>
      <c r="B17" s="66">
        <v>3</v>
      </c>
      <c r="C17" s="27">
        <v>3.3099989830506708E-2</v>
      </c>
      <c r="D17" s="27">
        <f t="shared" si="0"/>
        <v>4.1027879005132286</v>
      </c>
      <c r="E17" s="27">
        <v>0.14494846418529014</v>
      </c>
      <c r="F17" s="27">
        <v>13.93038382072432</v>
      </c>
      <c r="G17" s="27">
        <v>-3.210184660043609</v>
      </c>
      <c r="H17" s="27">
        <v>3.9578394363279386</v>
      </c>
      <c r="I17" s="27">
        <v>14.856087051023358</v>
      </c>
    </row>
    <row r="18" spans="1:10" x14ac:dyDescent="0.25">
      <c r="A18" s="348"/>
      <c r="B18" s="66">
        <v>4</v>
      </c>
      <c r="C18" s="27">
        <v>5.5569503539292917</v>
      </c>
      <c r="D18" s="27">
        <f t="shared" si="0"/>
        <v>3.6026106209114741</v>
      </c>
      <c r="E18" s="27">
        <v>0.31559425063244584</v>
      </c>
      <c r="F18" s="27">
        <v>15.327892680667425</v>
      </c>
      <c r="G18" s="27">
        <v>-8.4072233987117322</v>
      </c>
      <c r="H18" s="27">
        <v>3.2870163702790283</v>
      </c>
      <c r="I18" s="27">
        <v>16.078488207123318</v>
      </c>
    </row>
    <row r="19" spans="1:10" x14ac:dyDescent="0.25">
      <c r="A19" s="348"/>
      <c r="B19" s="66">
        <v>5</v>
      </c>
      <c r="C19" s="27">
        <v>8.7463330364616265</v>
      </c>
      <c r="D19" s="27">
        <f t="shared" si="0"/>
        <v>4.167375286740933</v>
      </c>
      <c r="E19" s="27">
        <v>0.93539318764084078</v>
      </c>
      <c r="F19" s="27">
        <v>18.023181584057653</v>
      </c>
      <c r="G19" s="27">
        <v>-10.945638788529468</v>
      </c>
      <c r="H19" s="27">
        <v>3.231982099100092</v>
      </c>
      <c r="I19" s="27">
        <v>19.991251118729195</v>
      </c>
    </row>
    <row r="20" spans="1:10" x14ac:dyDescent="0.25">
      <c r="A20" s="348"/>
      <c r="B20" s="66">
        <v>6</v>
      </c>
      <c r="C20" s="27">
        <v>-1.0720023335541484</v>
      </c>
      <c r="D20" s="27">
        <f t="shared" si="0"/>
        <v>4.0453205540309884</v>
      </c>
      <c r="E20" s="27">
        <v>1.9366810144147453</v>
      </c>
      <c r="F20" s="27">
        <v>17.125030572391484</v>
      </c>
      <c r="G20" s="27">
        <v>-5.9958801471214054</v>
      </c>
      <c r="H20" s="27">
        <v>2.108639539616243</v>
      </c>
      <c r="I20" s="27">
        <v>14.102468645745956</v>
      </c>
    </row>
    <row r="21" spans="1:10" x14ac:dyDescent="0.25">
      <c r="A21" s="348"/>
      <c r="B21" s="66">
        <v>7</v>
      </c>
      <c r="C21" s="27">
        <v>-4.1581110700509596</v>
      </c>
      <c r="D21" s="27">
        <f t="shared" si="0"/>
        <v>5.1740899197982113</v>
      </c>
      <c r="E21" s="27">
        <v>3.7451969232927445</v>
      </c>
      <c r="F21" s="27">
        <v>15.810564376427624</v>
      </c>
      <c r="G21" s="27">
        <v>-7.846263666444254</v>
      </c>
      <c r="H21" s="27">
        <v>1.4288929965054664</v>
      </c>
      <c r="I21" s="27">
        <v>8.9802795597297855</v>
      </c>
      <c r="J21" s="6"/>
    </row>
    <row r="22" spans="1:10" x14ac:dyDescent="0.25">
      <c r="A22" s="348"/>
      <c r="B22" s="66">
        <v>8</v>
      </c>
      <c r="C22" s="27">
        <v>-2.7328795596054092</v>
      </c>
      <c r="D22" s="27">
        <f t="shared" si="0"/>
        <v>4.3455569248746215</v>
      </c>
      <c r="E22" s="27">
        <v>3.2827011383948048</v>
      </c>
      <c r="F22" s="27">
        <v>16.190671952528827</v>
      </c>
      <c r="G22" s="27">
        <v>-8.5583245257519263</v>
      </c>
      <c r="H22" s="27">
        <v>1.0628557864798163</v>
      </c>
      <c r="I22" s="27">
        <v>9.2450247920463227</v>
      </c>
      <c r="J22" s="6"/>
    </row>
    <row r="23" spans="1:10" x14ac:dyDescent="0.25">
      <c r="A23" s="348"/>
      <c r="B23" s="66">
        <v>9</v>
      </c>
      <c r="C23" s="27">
        <v>-3.1859840965708126</v>
      </c>
      <c r="D23" s="27">
        <f t="shared" si="0"/>
        <v>4.5281701902233777</v>
      </c>
      <c r="E23" s="27">
        <v>4.4852074077435189</v>
      </c>
      <c r="F23" s="27">
        <v>17.344785079187162</v>
      </c>
      <c r="G23" s="27">
        <v>-11.00125763171928</v>
      </c>
      <c r="H23" s="27">
        <v>4.2962782479858845E-2</v>
      </c>
      <c r="I23" s="27">
        <v>7.6857135411205189</v>
      </c>
      <c r="J23" s="6"/>
    </row>
    <row r="24" spans="1:10" x14ac:dyDescent="0.25">
      <c r="A24" s="348"/>
      <c r="B24" s="66">
        <v>10</v>
      </c>
      <c r="C24" s="27">
        <v>2.8906181377740887E-2</v>
      </c>
      <c r="D24" s="27">
        <f t="shared" si="0"/>
        <v>4.6685640154942183</v>
      </c>
      <c r="E24" s="27">
        <v>4.6186668967946103</v>
      </c>
      <c r="F24" s="27">
        <v>17.014196422431848</v>
      </c>
      <c r="G24" s="27">
        <v>-14.941468655151029</v>
      </c>
      <c r="H24" s="27">
        <v>4.9897118699607744E-2</v>
      </c>
      <c r="I24" s="27">
        <v>6.7701979641532688</v>
      </c>
      <c r="J24" s="6"/>
    </row>
    <row r="25" spans="1:10" x14ac:dyDescent="0.25">
      <c r="A25" s="348"/>
      <c r="B25" s="66">
        <v>11</v>
      </c>
      <c r="C25" s="27">
        <v>-1.3160368682917201</v>
      </c>
      <c r="D25" s="27">
        <f t="shared" si="0"/>
        <v>4.148414607931441</v>
      </c>
      <c r="E25" s="27">
        <v>3.5663659532094498</v>
      </c>
      <c r="F25" s="27">
        <v>15.878142989227117</v>
      </c>
      <c r="G25" s="27">
        <v>-9.8416716682743992</v>
      </c>
      <c r="H25" s="27">
        <v>0.58204865472199163</v>
      </c>
      <c r="I25" s="27">
        <v>8.8688490605935897</v>
      </c>
    </row>
    <row r="26" spans="1:10" x14ac:dyDescent="0.25">
      <c r="A26" s="349"/>
      <c r="B26" s="66">
        <v>12</v>
      </c>
      <c r="C26" s="27">
        <v>-0.9</v>
      </c>
      <c r="D26" s="27">
        <f t="shared" si="0"/>
        <v>5.5096702928300125</v>
      </c>
      <c r="E26" s="27">
        <v>5.5520387245853948</v>
      </c>
      <c r="F26" s="27">
        <v>16.844600640784133</v>
      </c>
      <c r="G26" s="27">
        <v>-9.8000000000000007</v>
      </c>
      <c r="H26" s="27">
        <v>-4.2368431755382338E-2</v>
      </c>
      <c r="I26" s="27">
        <v>11.681318154874885</v>
      </c>
    </row>
    <row r="27" spans="1:10" x14ac:dyDescent="0.25">
      <c r="A27" s="344">
        <v>2024</v>
      </c>
      <c r="B27" s="66">
        <v>1</v>
      </c>
      <c r="C27" s="27">
        <v>-4.5286484534490565</v>
      </c>
      <c r="D27" s="27">
        <v>6.9</v>
      </c>
      <c r="E27" s="27">
        <v>6.8721170319918841</v>
      </c>
      <c r="F27" s="27">
        <v>15.213301692099728</v>
      </c>
      <c r="G27" s="27">
        <v>-7.0937059453741611</v>
      </c>
      <c r="H27" s="27">
        <v>6.1807169183177163E-2</v>
      </c>
      <c r="I27" s="27">
        <v>10.5</v>
      </c>
    </row>
    <row r="28" spans="1:10" x14ac:dyDescent="0.25">
      <c r="A28" s="345"/>
      <c r="B28" s="66">
        <v>2</v>
      </c>
      <c r="C28" s="27">
        <v>0.4428196503934162</v>
      </c>
      <c r="D28" s="27">
        <v>6.289360721049543</v>
      </c>
      <c r="E28" s="27">
        <v>5.8232600853865604</v>
      </c>
      <c r="F28" s="27">
        <v>18.539198957359996</v>
      </c>
      <c r="G28" s="27">
        <v>-10.812983031156755</v>
      </c>
      <c r="H28" s="27">
        <v>0.46610063566298288</v>
      </c>
      <c r="I28" s="27">
        <v>14.458396297646077</v>
      </c>
    </row>
    <row r="29" spans="1:10" x14ac:dyDescent="0.25">
      <c r="A29" s="345"/>
      <c r="B29" s="66">
        <v>3</v>
      </c>
      <c r="C29" s="27">
        <v>-1.2314657566089555</v>
      </c>
      <c r="D29" s="27">
        <v>6.4375790914036033</v>
      </c>
      <c r="E29" s="27">
        <v>6.2155634633388432</v>
      </c>
      <c r="F29" s="27">
        <v>17.043418474794272</v>
      </c>
      <c r="G29" s="27">
        <v>-9.8568144528244588</v>
      </c>
      <c r="H29" s="27">
        <v>0.2220156280647598</v>
      </c>
      <c r="I29" s="27">
        <v>12.392717356765727</v>
      </c>
    </row>
    <row r="30" spans="1:10" x14ac:dyDescent="0.25">
      <c r="A30" s="346"/>
      <c r="B30" s="66">
        <v>4</v>
      </c>
      <c r="C30" s="27">
        <v>-0.57783111816139343</v>
      </c>
      <c r="D30" s="27">
        <v>5.9051416164075912</v>
      </c>
      <c r="E30" s="27">
        <v>5.8663732963730277</v>
      </c>
      <c r="F30" s="27">
        <v>16.890852419277689</v>
      </c>
      <c r="G30" s="27">
        <v>-9.517695066012374</v>
      </c>
      <c r="H30" s="27">
        <v>3.8768320034563118E-2</v>
      </c>
      <c r="I30" s="27">
        <v>12.700467851511828</v>
      </c>
    </row>
  </sheetData>
  <mergeCells count="7">
    <mergeCell ref="A27:A30"/>
    <mergeCell ref="Q14:T14"/>
    <mergeCell ref="A3:A14"/>
    <mergeCell ref="A15:A26"/>
    <mergeCell ref="B1:M1"/>
    <mergeCell ref="J2:M2"/>
    <mergeCell ref="J3:M3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J3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1"/>
  <sheetViews>
    <sheetView showGridLines="0" view="pageBreakPreview" zoomScale="70" zoomScaleNormal="100" zoomScaleSheetLayoutView="70" workbookViewId="0">
      <selection activeCell="J35" sqref="J35"/>
    </sheetView>
  </sheetViews>
  <sheetFormatPr defaultColWidth="9.140625" defaultRowHeight="15" x14ac:dyDescent="0.25"/>
  <cols>
    <col min="1" max="1" width="13.140625" customWidth="1"/>
    <col min="2" max="2" width="13.140625" style="109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45" t="s">
        <v>62</v>
      </c>
      <c r="B1" s="287" t="str">
        <f>INDEX(Content!$B$3:$G$41,MATCH(A1,Content!$A$3:$A$41,0),1)</f>
        <v>Transaction Volume in the Primary Market of GS, Bln Tenge</v>
      </c>
      <c r="C1" s="288"/>
      <c r="D1" s="288"/>
      <c r="E1" s="288"/>
      <c r="F1" s="288"/>
      <c r="G1" s="288"/>
      <c r="H1" s="288"/>
      <c r="I1" s="24"/>
    </row>
    <row r="2" spans="1:17" x14ac:dyDescent="0.25">
      <c r="A2" s="120" t="s">
        <v>29</v>
      </c>
      <c r="B2" s="120" t="s">
        <v>30</v>
      </c>
      <c r="C2" s="139" t="s">
        <v>81</v>
      </c>
      <c r="D2" s="139"/>
      <c r="E2" s="276" t="s">
        <v>28</v>
      </c>
      <c r="F2" s="277"/>
      <c r="G2" s="277"/>
      <c r="H2" s="278"/>
      <c r="I2" s="24"/>
    </row>
    <row r="3" spans="1:17" s="15" customFormat="1" x14ac:dyDescent="0.25">
      <c r="A3" s="355">
        <v>2022</v>
      </c>
      <c r="B3" s="116">
        <v>1</v>
      </c>
      <c r="C3" s="97">
        <v>168.369</v>
      </c>
      <c r="D3" s="97"/>
      <c r="E3" s="296" t="s">
        <v>16</v>
      </c>
      <c r="F3" s="297"/>
      <c r="G3" s="297"/>
      <c r="H3" s="298"/>
      <c r="I3" s="24"/>
      <c r="J3"/>
      <c r="K3"/>
      <c r="L3"/>
      <c r="M3"/>
    </row>
    <row r="4" spans="1:17" s="15" customFormat="1" x14ac:dyDescent="0.25">
      <c r="A4" s="355"/>
      <c r="B4" s="116">
        <v>2</v>
      </c>
      <c r="C4" s="97">
        <v>211.96599999999998</v>
      </c>
      <c r="D4" s="97"/>
      <c r="E4" s="296" t="s">
        <v>17</v>
      </c>
      <c r="F4" s="297"/>
      <c r="G4" s="297"/>
      <c r="H4" s="298"/>
      <c r="I4" s="24"/>
      <c r="J4"/>
      <c r="K4"/>
      <c r="L4"/>
      <c r="M4"/>
    </row>
    <row r="5" spans="1:17" s="15" customFormat="1" x14ac:dyDescent="0.25">
      <c r="A5" s="355"/>
      <c r="B5" s="116">
        <v>3</v>
      </c>
      <c r="C5" s="97">
        <v>270.49399999999997</v>
      </c>
      <c r="D5" s="97"/>
      <c r="I5" s="24"/>
      <c r="J5"/>
      <c r="K5"/>
      <c r="L5"/>
      <c r="M5"/>
    </row>
    <row r="6" spans="1:17" s="15" customFormat="1" x14ac:dyDescent="0.25">
      <c r="A6" s="355"/>
      <c r="B6" s="116">
        <v>4</v>
      </c>
      <c r="C6" s="97">
        <v>278.45600000000007</v>
      </c>
      <c r="D6" s="97"/>
      <c r="G6"/>
      <c r="I6" s="24"/>
      <c r="J6"/>
      <c r="K6"/>
      <c r="L6"/>
      <c r="M6"/>
    </row>
    <row r="7" spans="1:17" s="15" customFormat="1" x14ac:dyDescent="0.25">
      <c r="A7" s="355"/>
      <c r="B7" s="116">
        <v>5</v>
      </c>
      <c r="C7" s="97">
        <v>237.93600000000004</v>
      </c>
      <c r="D7" s="97"/>
      <c r="I7" s="24"/>
      <c r="K7"/>
      <c r="L7"/>
      <c r="M7"/>
    </row>
    <row r="8" spans="1:17" s="15" customFormat="1" x14ac:dyDescent="0.25">
      <c r="A8" s="355"/>
      <c r="B8" s="116">
        <v>6</v>
      </c>
      <c r="C8" s="97">
        <v>514.72099999999989</v>
      </c>
      <c r="D8" s="97"/>
      <c r="I8" s="24"/>
      <c r="K8"/>
      <c r="L8"/>
      <c r="M8"/>
    </row>
    <row r="9" spans="1:17" s="15" customFormat="1" x14ac:dyDescent="0.25">
      <c r="A9" s="355"/>
      <c r="B9" s="116">
        <v>7</v>
      </c>
      <c r="C9" s="97">
        <v>559.94399999999985</v>
      </c>
      <c r="D9" s="97"/>
      <c r="I9" s="24"/>
      <c r="K9"/>
      <c r="L9"/>
      <c r="M9"/>
    </row>
    <row r="10" spans="1:17" s="15" customFormat="1" x14ac:dyDescent="0.25">
      <c r="A10" s="355"/>
      <c r="B10" s="116">
        <v>8</v>
      </c>
      <c r="C10" s="97">
        <v>470.8300000000005</v>
      </c>
      <c r="D10" s="97"/>
      <c r="I10" s="24"/>
      <c r="K10"/>
      <c r="L10"/>
      <c r="M10"/>
    </row>
    <row r="11" spans="1:17" s="15" customFormat="1" x14ac:dyDescent="0.25">
      <c r="A11" s="355"/>
      <c r="B11" s="116">
        <v>9</v>
      </c>
      <c r="C11" s="97">
        <v>230.43799999999999</v>
      </c>
      <c r="D11" s="97"/>
      <c r="I11" s="24"/>
      <c r="K11"/>
      <c r="L11"/>
      <c r="M11"/>
    </row>
    <row r="12" spans="1:17" s="15" customFormat="1" x14ac:dyDescent="0.25">
      <c r="A12" s="355"/>
      <c r="B12" s="116">
        <v>10</v>
      </c>
      <c r="C12" s="97">
        <v>331.96099999999984</v>
      </c>
      <c r="D12" s="97"/>
      <c r="I12" s="24"/>
      <c r="K12"/>
      <c r="L12"/>
      <c r="M12"/>
    </row>
    <row r="13" spans="1:17" s="15" customFormat="1" x14ac:dyDescent="0.25">
      <c r="A13" s="355"/>
      <c r="B13" s="116">
        <v>11</v>
      </c>
      <c r="C13" s="97">
        <v>295.54900000000021</v>
      </c>
      <c r="D13" s="97"/>
      <c r="G13" s="15" t="s">
        <v>3</v>
      </c>
      <c r="I13" s="24"/>
      <c r="K13"/>
      <c r="L13"/>
      <c r="M13"/>
    </row>
    <row r="14" spans="1:17" s="15" customFormat="1" x14ac:dyDescent="0.25">
      <c r="A14" s="355"/>
      <c r="B14" s="116">
        <v>12</v>
      </c>
      <c r="C14" s="97">
        <v>575.00300000000016</v>
      </c>
      <c r="D14" s="97"/>
      <c r="I14" s="24"/>
      <c r="K14"/>
      <c r="L14"/>
      <c r="M14"/>
    </row>
    <row r="15" spans="1:17" s="15" customFormat="1" x14ac:dyDescent="0.25">
      <c r="A15" s="341">
        <v>2023</v>
      </c>
      <c r="B15" s="116">
        <v>1</v>
      </c>
      <c r="C15" s="97">
        <v>449.625</v>
      </c>
      <c r="D15" s="97"/>
      <c r="I15" s="24"/>
      <c r="K15"/>
      <c r="L15"/>
      <c r="M15"/>
    </row>
    <row r="16" spans="1:17" s="15" customFormat="1" x14ac:dyDescent="0.25">
      <c r="A16" s="342"/>
      <c r="B16" s="116">
        <v>2</v>
      </c>
      <c r="C16" s="97">
        <v>375.76099999999997</v>
      </c>
      <c r="D16" s="97"/>
      <c r="I16" s="24"/>
      <c r="K16"/>
      <c r="L16"/>
      <c r="N16"/>
      <c r="O16"/>
      <c r="P16"/>
      <c r="Q16"/>
    </row>
    <row r="17" spans="1:17" s="15" customFormat="1" x14ac:dyDescent="0.25">
      <c r="A17" s="342"/>
      <c r="B17" s="116">
        <v>3</v>
      </c>
      <c r="C17" s="97">
        <v>345.13400000000001</v>
      </c>
      <c r="D17" s="97"/>
      <c r="I17" s="24"/>
      <c r="K17"/>
      <c r="L17"/>
      <c r="M17"/>
      <c r="N17" s="310" t="s">
        <v>11</v>
      </c>
      <c r="O17" s="310"/>
      <c r="P17" s="310"/>
      <c r="Q17" s="310"/>
    </row>
    <row r="18" spans="1:17" s="15" customFormat="1" x14ac:dyDescent="0.25">
      <c r="A18" s="342"/>
      <c r="B18" s="116">
        <v>4</v>
      </c>
      <c r="C18" s="97">
        <v>679.20200000000011</v>
      </c>
      <c r="D18" s="97"/>
      <c r="I18" s="24"/>
      <c r="K18"/>
      <c r="L18"/>
    </row>
    <row r="19" spans="1:17" s="15" customFormat="1" x14ac:dyDescent="0.25">
      <c r="A19" s="342"/>
      <c r="B19" s="116">
        <v>5</v>
      </c>
      <c r="C19" s="97">
        <v>725.89</v>
      </c>
      <c r="D19" s="97"/>
      <c r="I19" s="24"/>
      <c r="K19"/>
      <c r="L19"/>
      <c r="M19"/>
    </row>
    <row r="20" spans="1:17" s="15" customFormat="1" x14ac:dyDescent="0.25">
      <c r="A20" s="342"/>
      <c r="B20" s="116">
        <v>6</v>
      </c>
      <c r="C20" s="97">
        <v>1262.4100000000001</v>
      </c>
      <c r="D20" s="97"/>
      <c r="I20" s="24"/>
      <c r="K20"/>
      <c r="L20"/>
      <c r="M20"/>
    </row>
    <row r="21" spans="1:17" s="15" customFormat="1" x14ac:dyDescent="0.25">
      <c r="A21" s="342"/>
      <c r="B21" s="116">
        <v>7</v>
      </c>
      <c r="C21" s="97">
        <v>641.55950000000007</v>
      </c>
      <c r="D21" s="97"/>
      <c r="I21" s="24"/>
      <c r="K21"/>
      <c r="L21"/>
      <c r="M21"/>
    </row>
    <row r="22" spans="1:17" s="15" customFormat="1" x14ac:dyDescent="0.25">
      <c r="A22" s="342"/>
      <c r="B22" s="116">
        <v>8</v>
      </c>
      <c r="C22" s="97">
        <v>243.62573333007995</v>
      </c>
      <c r="D22" s="97"/>
      <c r="I22" s="24"/>
      <c r="K22"/>
      <c r="L22"/>
      <c r="M22"/>
    </row>
    <row r="23" spans="1:17" s="15" customFormat="1" x14ac:dyDescent="0.25">
      <c r="A23" s="342"/>
      <c r="B23" s="116">
        <v>9</v>
      </c>
      <c r="C23" s="97">
        <v>172.69619013403997</v>
      </c>
      <c r="D23" s="97"/>
      <c r="I23" s="24"/>
      <c r="K23"/>
      <c r="L23"/>
      <c r="M23"/>
    </row>
    <row r="24" spans="1:17" s="15" customFormat="1" x14ac:dyDescent="0.25">
      <c r="A24" s="342"/>
      <c r="B24" s="116">
        <v>10</v>
      </c>
      <c r="C24" s="97">
        <v>183.58160854537002</v>
      </c>
      <c r="D24" s="97"/>
      <c r="I24" s="24"/>
      <c r="K24"/>
      <c r="L24"/>
      <c r="M24"/>
    </row>
    <row r="25" spans="1:17" s="15" customFormat="1" x14ac:dyDescent="0.25">
      <c r="A25" s="356"/>
      <c r="B25" s="116">
        <v>11</v>
      </c>
      <c r="C25" s="97">
        <v>131.87</v>
      </c>
      <c r="D25" s="97"/>
      <c r="I25" s="24"/>
      <c r="K25"/>
      <c r="L25"/>
      <c r="M25"/>
    </row>
    <row r="26" spans="1:17" s="15" customFormat="1" x14ac:dyDescent="0.25">
      <c r="A26" s="357"/>
      <c r="B26" s="116">
        <v>12</v>
      </c>
      <c r="C26" s="97">
        <v>24.49</v>
      </c>
      <c r="D26" s="97"/>
      <c r="I26" s="24"/>
      <c r="K26"/>
      <c r="L26" t="s">
        <v>3</v>
      </c>
      <c r="M26"/>
    </row>
    <row r="27" spans="1:17" s="15" customFormat="1" x14ac:dyDescent="0.25">
      <c r="A27" s="353">
        <v>2024</v>
      </c>
      <c r="B27" s="116">
        <v>1</v>
      </c>
      <c r="C27" s="97">
        <v>1001.8420583619799</v>
      </c>
      <c r="D27" s="97"/>
      <c r="I27" s="24"/>
      <c r="K27"/>
      <c r="L27"/>
      <c r="M27"/>
    </row>
    <row r="28" spans="1:17" s="15" customFormat="1" x14ac:dyDescent="0.25">
      <c r="A28" s="354"/>
      <c r="B28" s="116">
        <v>2</v>
      </c>
      <c r="C28" s="97">
        <v>431.83</v>
      </c>
      <c r="D28" s="97"/>
      <c r="I28" s="24"/>
      <c r="K28"/>
      <c r="L28"/>
      <c r="M28"/>
    </row>
    <row r="29" spans="1:17" x14ac:dyDescent="0.25">
      <c r="A29" s="354"/>
      <c r="B29" s="116">
        <v>3</v>
      </c>
      <c r="C29" s="97">
        <v>422.09</v>
      </c>
      <c r="D29" s="97"/>
      <c r="I29" s="24"/>
    </row>
    <row r="30" spans="1:17" x14ac:dyDescent="0.25">
      <c r="A30" s="354"/>
      <c r="B30" s="116">
        <v>4</v>
      </c>
      <c r="C30" s="97">
        <v>616.16999999999996</v>
      </c>
      <c r="D30" s="97"/>
      <c r="I30" s="24"/>
    </row>
    <row r="31" spans="1:17" x14ac:dyDescent="0.25">
      <c r="I31" s="24"/>
    </row>
  </sheetData>
  <mergeCells count="8">
    <mergeCell ref="B1:H1"/>
    <mergeCell ref="A27:A30"/>
    <mergeCell ref="N17:Q17"/>
    <mergeCell ref="E2:H2"/>
    <mergeCell ref="E3:H3"/>
    <mergeCell ref="E4:H4"/>
    <mergeCell ref="A3:A14"/>
    <mergeCell ref="A15:A26"/>
  </mergeCells>
  <hyperlinks>
    <hyperlink ref="N17:P17" location="Содержание!A1" display="Содержание"/>
    <hyperlink ref="N17:Q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E3:H4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2"/>
  <sheetViews>
    <sheetView view="pageBreakPreview" zoomScaleNormal="100" zoomScaleSheetLayoutView="100" workbookViewId="0">
      <selection activeCell="E29" sqref="E29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61" customWidth="1"/>
    <col min="11" max="11" width="4.7109375" customWidth="1"/>
  </cols>
  <sheetData>
    <row r="1" spans="1:17" x14ac:dyDescent="0.25">
      <c r="A1" s="45" t="s">
        <v>142</v>
      </c>
      <c r="B1" s="358" t="str">
        <f>INDEX(Content!$B$3:$G$41,MATCH(A1,Content!$A$3:$A$41,0),1)</f>
        <v>Global Business Activity</v>
      </c>
      <c r="C1" s="359"/>
      <c r="D1" s="359"/>
      <c r="E1" s="359"/>
      <c r="F1" s="359"/>
      <c r="G1" s="359"/>
      <c r="H1" s="359"/>
      <c r="I1" s="359"/>
      <c r="K1" s="63"/>
      <c r="L1" s="63"/>
      <c r="M1" s="63"/>
      <c r="N1" s="63"/>
      <c r="O1" s="63"/>
      <c r="P1" s="63"/>
      <c r="Q1" s="63"/>
    </row>
    <row r="2" spans="1:17" ht="38.25" x14ac:dyDescent="0.25">
      <c r="A2" s="55"/>
      <c r="B2" s="58" t="s">
        <v>103</v>
      </c>
      <c r="C2" s="44" t="s">
        <v>6</v>
      </c>
      <c r="D2" s="44" t="s">
        <v>7</v>
      </c>
      <c r="E2" s="44" t="s">
        <v>8</v>
      </c>
      <c r="F2" s="364" t="s">
        <v>28</v>
      </c>
      <c r="G2" s="364"/>
      <c r="H2" s="364"/>
      <c r="I2" s="364"/>
      <c r="K2" s="63"/>
      <c r="L2" s="63"/>
      <c r="M2" s="63"/>
      <c r="N2" s="63"/>
      <c r="O2" s="63"/>
      <c r="P2" s="63"/>
      <c r="Q2" s="63"/>
    </row>
    <row r="3" spans="1:17" x14ac:dyDescent="0.25">
      <c r="A3" s="344">
        <v>2022</v>
      </c>
      <c r="B3" s="30">
        <v>1</v>
      </c>
      <c r="C3" s="27">
        <v>53.2</v>
      </c>
      <c r="D3" s="27">
        <v>51</v>
      </c>
      <c r="E3" s="27">
        <v>51.1</v>
      </c>
      <c r="F3" s="365" t="s">
        <v>18</v>
      </c>
      <c r="G3" s="366"/>
      <c r="H3" s="366"/>
      <c r="I3" s="367"/>
      <c r="K3" s="63"/>
      <c r="L3" s="63"/>
      <c r="M3" s="63"/>
      <c r="N3" s="63"/>
      <c r="O3" s="77"/>
      <c r="P3" s="77"/>
      <c r="Q3" s="63"/>
    </row>
    <row r="4" spans="1:17" x14ac:dyDescent="0.25">
      <c r="A4" s="345"/>
      <c r="B4" s="30">
        <v>2</v>
      </c>
      <c r="C4" s="27">
        <v>53.7</v>
      </c>
      <c r="D4" s="27">
        <v>54</v>
      </c>
      <c r="E4" s="27">
        <v>53.5</v>
      </c>
      <c r="F4" s="76"/>
      <c r="G4" s="76"/>
      <c r="H4" s="76"/>
      <c r="I4" s="76"/>
      <c r="K4" s="63"/>
      <c r="L4" s="63"/>
      <c r="M4" s="63"/>
      <c r="N4" s="63"/>
    </row>
    <row r="5" spans="1:17" x14ac:dyDescent="0.25">
      <c r="A5" s="345"/>
      <c r="B5" s="30">
        <v>3</v>
      </c>
      <c r="C5" s="27">
        <v>53</v>
      </c>
      <c r="D5" s="27">
        <v>53.4</v>
      </c>
      <c r="E5" s="27">
        <v>52.7</v>
      </c>
      <c r="F5" s="76"/>
      <c r="G5" s="76"/>
      <c r="H5" s="76"/>
      <c r="I5" s="76"/>
      <c r="K5" s="63"/>
      <c r="L5" s="63"/>
      <c r="M5" s="63"/>
      <c r="N5" s="63"/>
      <c r="O5" s="63"/>
      <c r="P5" s="63"/>
      <c r="Q5" s="63"/>
    </row>
    <row r="6" spans="1:17" x14ac:dyDescent="0.25">
      <c r="A6" s="345"/>
      <c r="B6" s="30">
        <v>4</v>
      </c>
      <c r="C6" s="27">
        <v>52.3</v>
      </c>
      <c r="D6" s="27">
        <v>52.2</v>
      </c>
      <c r="E6" s="27">
        <v>51.2</v>
      </c>
      <c r="F6" s="76"/>
      <c r="G6" s="76"/>
      <c r="H6" s="76"/>
      <c r="I6" s="76"/>
      <c r="K6" s="63"/>
      <c r="L6" s="63"/>
      <c r="M6" s="63"/>
      <c r="N6" s="63"/>
      <c r="O6" s="63"/>
      <c r="P6" s="63"/>
      <c r="Q6" s="63"/>
    </row>
    <row r="7" spans="1:17" x14ac:dyDescent="0.25">
      <c r="A7" s="345"/>
      <c r="B7" s="30">
        <v>5</v>
      </c>
      <c r="C7" s="27">
        <v>52.3</v>
      </c>
      <c r="D7" s="27">
        <v>51.9</v>
      </c>
      <c r="E7" s="27">
        <v>51.3</v>
      </c>
      <c r="F7" s="76"/>
      <c r="G7" s="76"/>
      <c r="H7" s="76"/>
      <c r="I7" s="76"/>
      <c r="K7" s="63"/>
      <c r="L7" s="63"/>
      <c r="M7" s="63"/>
      <c r="N7" s="63"/>
      <c r="O7" s="63"/>
      <c r="P7" s="63"/>
      <c r="Q7" s="63"/>
    </row>
    <row r="8" spans="1:17" x14ac:dyDescent="0.25">
      <c r="A8" s="345"/>
      <c r="B8" s="30">
        <v>6</v>
      </c>
      <c r="C8" s="27">
        <v>52.2</v>
      </c>
      <c r="D8" s="27">
        <v>53.9</v>
      </c>
      <c r="E8" s="27">
        <v>53.5</v>
      </c>
      <c r="F8" s="76"/>
      <c r="G8" s="76"/>
      <c r="H8" s="76"/>
      <c r="I8" s="76"/>
      <c r="K8" s="63"/>
      <c r="L8" s="63"/>
      <c r="M8" s="63"/>
      <c r="N8" s="63"/>
      <c r="O8" s="63"/>
      <c r="P8" s="63"/>
      <c r="Q8" s="63"/>
    </row>
    <row r="9" spans="1:17" x14ac:dyDescent="0.25">
      <c r="A9" s="345"/>
      <c r="B9" s="30">
        <v>7</v>
      </c>
      <c r="C9" s="27">
        <v>51.1</v>
      </c>
      <c r="D9" s="27">
        <v>51.1</v>
      </c>
      <c r="E9" s="27">
        <v>50.8</v>
      </c>
      <c r="F9" s="76"/>
      <c r="G9" s="76"/>
      <c r="H9" s="76"/>
      <c r="I9" s="76"/>
      <c r="K9" s="63"/>
      <c r="L9" s="63"/>
      <c r="M9" s="63"/>
      <c r="N9" s="63"/>
      <c r="O9" s="63"/>
      <c r="P9" s="63"/>
      <c r="Q9" s="63"/>
    </row>
    <row r="10" spans="1:17" x14ac:dyDescent="0.25">
      <c r="A10" s="345"/>
      <c r="B10" s="30">
        <v>8</v>
      </c>
      <c r="C10" s="33">
        <v>50.3</v>
      </c>
      <c r="D10" s="33">
        <v>49.3</v>
      </c>
      <c r="E10" s="33">
        <v>49.3</v>
      </c>
      <c r="F10" s="76"/>
      <c r="G10" s="76"/>
      <c r="H10" s="76"/>
      <c r="I10" s="76"/>
      <c r="K10" s="63"/>
      <c r="L10" s="63"/>
      <c r="M10" s="63"/>
      <c r="N10" s="63"/>
      <c r="O10" s="63"/>
      <c r="P10" s="63"/>
      <c r="Q10" s="63"/>
    </row>
    <row r="11" spans="1:17" x14ac:dyDescent="0.25">
      <c r="A11" s="345"/>
      <c r="B11" s="30">
        <v>9</v>
      </c>
      <c r="C11" s="27">
        <v>49.8</v>
      </c>
      <c r="D11" s="27">
        <v>50</v>
      </c>
      <c r="E11" s="27">
        <v>49.6</v>
      </c>
      <c r="F11" s="76"/>
      <c r="G11" s="76"/>
      <c r="H11" s="76"/>
      <c r="I11" s="76"/>
      <c r="K11" s="63"/>
      <c r="L11" s="63"/>
      <c r="M11" s="63"/>
      <c r="N11" s="63"/>
      <c r="O11" s="63"/>
      <c r="P11" s="63"/>
      <c r="Q11" s="63"/>
    </row>
    <row r="12" spans="1:17" x14ac:dyDescent="0.25">
      <c r="A12" s="345"/>
      <c r="B12" s="30">
        <v>10</v>
      </c>
      <c r="C12" s="27">
        <v>49.4</v>
      </c>
      <c r="D12" s="27">
        <v>49.2</v>
      </c>
      <c r="E12" s="27">
        <v>49</v>
      </c>
      <c r="F12" s="76"/>
      <c r="G12" s="76"/>
      <c r="H12" s="76"/>
      <c r="I12" s="76" t="s">
        <v>3</v>
      </c>
      <c r="K12" s="63"/>
      <c r="L12" s="63"/>
      <c r="M12" s="63"/>
      <c r="N12" s="63"/>
      <c r="O12" s="63"/>
      <c r="P12" s="63"/>
      <c r="Q12" s="63"/>
    </row>
    <row r="13" spans="1:17" x14ac:dyDescent="0.25">
      <c r="A13" s="345"/>
      <c r="B13" s="30">
        <v>11</v>
      </c>
      <c r="C13" s="27">
        <v>48.8</v>
      </c>
      <c r="D13" s="27">
        <v>48.1</v>
      </c>
      <c r="E13" s="27">
        <v>48</v>
      </c>
      <c r="F13" s="76"/>
      <c r="G13" s="76"/>
      <c r="H13" s="76"/>
      <c r="I13" s="76"/>
      <c r="K13" s="63"/>
      <c r="L13" s="63"/>
      <c r="M13" s="63"/>
      <c r="N13" s="63"/>
      <c r="O13" s="63"/>
      <c r="P13" s="63"/>
      <c r="Q13" s="63"/>
    </row>
    <row r="14" spans="1:17" x14ac:dyDescent="0.25">
      <c r="A14" s="346"/>
      <c r="B14" s="30">
        <v>12</v>
      </c>
      <c r="C14" s="27">
        <v>48.6</v>
      </c>
      <c r="D14" s="27">
        <v>48.1</v>
      </c>
      <c r="E14" s="27">
        <v>48.2</v>
      </c>
      <c r="F14" s="76"/>
      <c r="G14" s="76"/>
      <c r="H14" s="76"/>
      <c r="I14" s="76"/>
      <c r="K14" s="63"/>
      <c r="L14" s="63"/>
      <c r="M14" s="63"/>
      <c r="N14" s="63"/>
      <c r="O14" s="63"/>
      <c r="P14" s="63"/>
      <c r="Q14" s="63"/>
    </row>
    <row r="15" spans="1:17" x14ac:dyDescent="0.25">
      <c r="A15" s="360">
        <v>2023</v>
      </c>
      <c r="B15" s="30">
        <v>1</v>
      </c>
      <c r="C15" s="27">
        <v>49.1</v>
      </c>
      <c r="D15" s="27">
        <v>50</v>
      </c>
      <c r="E15" s="27">
        <v>49.7</v>
      </c>
      <c r="F15" s="76"/>
      <c r="G15" s="76"/>
      <c r="H15" s="76"/>
      <c r="I15" s="76"/>
      <c r="K15" s="63"/>
      <c r="L15" s="63"/>
      <c r="M15" s="63"/>
      <c r="N15" s="63"/>
      <c r="O15" s="63"/>
      <c r="P15" s="63"/>
      <c r="Q15" s="63"/>
    </row>
    <row r="16" spans="1:17" x14ac:dyDescent="0.25">
      <c r="A16" s="361"/>
      <c r="B16" s="30">
        <v>2</v>
      </c>
      <c r="C16" s="27">
        <v>49.9</v>
      </c>
      <c r="D16" s="27">
        <v>52.6</v>
      </c>
      <c r="E16" s="27">
        <v>52.1</v>
      </c>
      <c r="F16" s="76"/>
      <c r="G16" s="76"/>
      <c r="H16" s="76"/>
      <c r="I16" s="76"/>
      <c r="K16" s="63"/>
      <c r="L16" s="63"/>
      <c r="M16" s="63"/>
      <c r="N16" s="63"/>
      <c r="O16" s="63"/>
      <c r="P16" s="63"/>
      <c r="Q16" s="63"/>
    </row>
    <row r="17" spans="1:17" x14ac:dyDescent="0.25">
      <c r="A17" s="361"/>
      <c r="B17" s="30">
        <v>3</v>
      </c>
      <c r="C17" s="27">
        <v>49.6</v>
      </c>
      <c r="D17" s="27">
        <v>54.4</v>
      </c>
      <c r="E17" s="27">
        <v>53.4</v>
      </c>
      <c r="F17" s="76"/>
      <c r="G17" s="76"/>
      <c r="H17" s="76"/>
      <c r="I17" s="76"/>
      <c r="K17" s="63"/>
      <c r="L17" s="63"/>
      <c r="M17" s="63"/>
      <c r="N17" s="63"/>
      <c r="O17" s="63"/>
      <c r="P17" s="63"/>
      <c r="Q17" s="63"/>
    </row>
    <row r="18" spans="1:17" x14ac:dyDescent="0.25">
      <c r="A18" s="361"/>
      <c r="B18" s="30">
        <v>4</v>
      </c>
      <c r="C18" s="27">
        <v>49.6</v>
      </c>
      <c r="D18" s="27">
        <v>55.4</v>
      </c>
      <c r="E18" s="27">
        <v>54.2</v>
      </c>
      <c r="F18" s="110"/>
      <c r="G18" s="110"/>
      <c r="H18" s="110"/>
      <c r="I18" s="110"/>
      <c r="K18" s="63"/>
      <c r="L18" s="63"/>
      <c r="M18" s="63"/>
      <c r="N18" s="63"/>
      <c r="O18" s="273" t="s">
        <v>11</v>
      </c>
      <c r="P18" s="273"/>
      <c r="Q18" s="273"/>
    </row>
    <row r="19" spans="1:17" x14ac:dyDescent="0.25">
      <c r="A19" s="361"/>
      <c r="B19" s="30">
        <v>5</v>
      </c>
      <c r="C19" s="25">
        <v>49.6</v>
      </c>
      <c r="D19" s="25">
        <v>55.5</v>
      </c>
      <c r="E19" s="25">
        <v>54.4</v>
      </c>
      <c r="F19" s="110"/>
      <c r="G19" s="110"/>
      <c r="H19" s="110"/>
      <c r="I19" s="110"/>
      <c r="K19" s="63"/>
      <c r="L19" s="63"/>
      <c r="M19" s="63"/>
      <c r="N19" s="63"/>
      <c r="O19" s="63"/>
      <c r="P19" s="63"/>
      <c r="Q19" s="63"/>
    </row>
    <row r="20" spans="1:17" x14ac:dyDescent="0.25">
      <c r="A20" s="361"/>
      <c r="B20" s="30">
        <v>6</v>
      </c>
      <c r="C20" s="27">
        <v>48.8</v>
      </c>
      <c r="D20" s="27">
        <v>53.9</v>
      </c>
      <c r="E20" s="27">
        <v>52.7</v>
      </c>
      <c r="F20" s="110"/>
      <c r="G20" s="110"/>
      <c r="H20" s="110"/>
      <c r="I20" s="110"/>
      <c r="K20" s="63"/>
      <c r="L20" s="63"/>
      <c r="M20" s="63"/>
      <c r="N20" s="63"/>
      <c r="O20" s="63"/>
      <c r="P20" s="63"/>
      <c r="Q20" s="63"/>
    </row>
    <row r="21" spans="1:17" x14ac:dyDescent="0.25">
      <c r="A21" s="361"/>
      <c r="B21" s="99">
        <v>7</v>
      </c>
      <c r="C21" s="27">
        <v>48.6</v>
      </c>
      <c r="D21" s="27">
        <v>52.7</v>
      </c>
      <c r="E21" s="27">
        <v>51.6</v>
      </c>
      <c r="F21" s="111"/>
      <c r="G21" s="111"/>
      <c r="H21" s="111"/>
      <c r="I21" s="111"/>
      <c r="K21" s="63"/>
      <c r="L21" s="63"/>
      <c r="M21" s="63"/>
      <c r="N21" s="63"/>
      <c r="O21" s="63"/>
      <c r="P21" s="63"/>
      <c r="Q21" s="63"/>
    </row>
    <row r="22" spans="1:17" x14ac:dyDescent="0.25">
      <c r="A22" s="361"/>
      <c r="B22" s="99">
        <v>8</v>
      </c>
      <c r="C22" s="27">
        <v>49</v>
      </c>
      <c r="D22" s="27">
        <v>51.1</v>
      </c>
      <c r="E22" s="27">
        <v>50.6</v>
      </c>
      <c r="F22" s="111"/>
      <c r="G22" s="111"/>
      <c r="H22" s="111"/>
      <c r="I22" s="111"/>
      <c r="K22" s="63"/>
      <c r="L22" s="63"/>
      <c r="M22" s="63"/>
      <c r="N22" s="63"/>
      <c r="O22" s="63"/>
      <c r="P22" s="63"/>
      <c r="Q22" s="63"/>
    </row>
    <row r="23" spans="1:17" x14ac:dyDescent="0.25">
      <c r="A23" s="361"/>
      <c r="B23" s="99">
        <v>9</v>
      </c>
      <c r="C23" s="27">
        <v>49.1</v>
      </c>
      <c r="D23" s="27">
        <v>50.7</v>
      </c>
      <c r="E23" s="27">
        <v>50.5</v>
      </c>
      <c r="F23" s="111"/>
      <c r="G23" s="111"/>
      <c r="H23" s="111"/>
      <c r="I23" s="111"/>
      <c r="K23" s="63"/>
      <c r="L23" s="63"/>
      <c r="M23" s="63"/>
      <c r="N23" s="63"/>
      <c r="O23" s="63"/>
      <c r="P23" s="63"/>
      <c r="Q23" s="63"/>
    </row>
    <row r="24" spans="1:17" x14ac:dyDescent="0.25">
      <c r="A24" s="361"/>
      <c r="B24" s="99">
        <v>10</v>
      </c>
      <c r="C24" s="27">
        <v>48.8</v>
      </c>
      <c r="D24" s="27">
        <v>50.4</v>
      </c>
      <c r="E24" s="27">
        <v>50</v>
      </c>
      <c r="F24" s="63"/>
      <c r="G24" s="63"/>
      <c r="H24" s="63"/>
      <c r="I24" s="63"/>
      <c r="K24" s="63"/>
      <c r="L24" s="63"/>
      <c r="M24" s="63"/>
      <c r="N24" s="63"/>
      <c r="O24" s="63"/>
      <c r="P24" s="63"/>
      <c r="Q24" s="63"/>
    </row>
    <row r="25" spans="1:17" x14ac:dyDescent="0.25">
      <c r="A25" s="361"/>
      <c r="B25" s="99">
        <v>11</v>
      </c>
      <c r="C25" s="27">
        <v>49.3</v>
      </c>
      <c r="D25" s="27">
        <v>50.6</v>
      </c>
      <c r="E25" s="27">
        <v>50.5</v>
      </c>
      <c r="F25" s="63"/>
      <c r="G25" s="63"/>
      <c r="H25" s="63"/>
      <c r="I25" s="63"/>
      <c r="K25" s="63"/>
      <c r="L25" s="63"/>
      <c r="M25" s="63"/>
      <c r="N25" s="63"/>
      <c r="O25" s="63"/>
      <c r="P25" s="63"/>
      <c r="Q25" s="63"/>
    </row>
    <row r="26" spans="1:17" x14ac:dyDescent="0.25">
      <c r="A26" s="362"/>
      <c r="B26" s="99">
        <v>12</v>
      </c>
      <c r="C26" s="27">
        <v>49</v>
      </c>
      <c r="D26" s="27">
        <v>51.6</v>
      </c>
      <c r="E26" s="27">
        <v>51</v>
      </c>
      <c r="F26" s="63"/>
      <c r="G26" s="63"/>
      <c r="H26" s="63"/>
      <c r="I26" s="63"/>
      <c r="K26" s="63"/>
      <c r="L26" s="63"/>
      <c r="M26" s="63"/>
      <c r="N26" s="63"/>
      <c r="O26" s="63"/>
      <c r="P26" s="63"/>
      <c r="Q26" s="63"/>
    </row>
    <row r="27" spans="1:17" x14ac:dyDescent="0.25">
      <c r="A27" s="347">
        <v>2024</v>
      </c>
      <c r="B27" s="169">
        <v>1</v>
      </c>
      <c r="C27" s="27">
        <v>50</v>
      </c>
      <c r="D27" s="27">
        <v>52.3</v>
      </c>
      <c r="E27" s="27">
        <v>51.8</v>
      </c>
      <c r="F27" s="63"/>
      <c r="G27" s="63"/>
      <c r="H27" s="63"/>
      <c r="I27" s="63"/>
      <c r="J27" s="363"/>
      <c r="K27" s="63"/>
      <c r="L27" s="63"/>
      <c r="M27" s="63"/>
      <c r="N27" s="63"/>
      <c r="O27" s="63"/>
      <c r="P27" s="63"/>
      <c r="Q27" s="63"/>
    </row>
    <row r="28" spans="1:17" x14ac:dyDescent="0.25">
      <c r="A28" s="348"/>
      <c r="B28" s="169">
        <v>2</v>
      </c>
      <c r="C28" s="27">
        <v>50.3</v>
      </c>
      <c r="D28" s="27">
        <v>52.4</v>
      </c>
      <c r="E28" s="27">
        <v>52.1</v>
      </c>
      <c r="F28" s="63"/>
      <c r="G28" s="63"/>
      <c r="H28" s="63"/>
      <c r="I28" s="63"/>
      <c r="J28" s="363"/>
      <c r="K28" s="63"/>
      <c r="L28" s="63"/>
      <c r="M28" s="63"/>
      <c r="N28" s="63"/>
      <c r="O28" s="63"/>
      <c r="P28" s="63"/>
      <c r="Q28" s="63"/>
    </row>
    <row r="29" spans="1:17" x14ac:dyDescent="0.25">
      <c r="A29" s="348"/>
      <c r="B29" s="169">
        <v>3</v>
      </c>
      <c r="C29" s="27">
        <v>50.6</v>
      </c>
      <c r="D29" s="27">
        <v>52.5</v>
      </c>
      <c r="E29" s="27">
        <v>52.3</v>
      </c>
      <c r="F29" s="63"/>
      <c r="G29" s="63"/>
      <c r="H29" s="63"/>
      <c r="I29" s="63"/>
      <c r="J29" s="363"/>
      <c r="K29" s="63"/>
      <c r="L29" s="63"/>
      <c r="M29" s="63"/>
      <c r="N29" s="63"/>
      <c r="O29" s="63"/>
      <c r="P29" s="63"/>
      <c r="Q29" s="63"/>
    </row>
    <row r="30" spans="1:17" x14ac:dyDescent="0.25">
      <c r="A30" s="348"/>
      <c r="B30" s="169">
        <v>4</v>
      </c>
      <c r="C30" s="27">
        <v>50.3</v>
      </c>
      <c r="D30" s="27">
        <v>52.7</v>
      </c>
      <c r="E30" s="27">
        <v>52.4</v>
      </c>
      <c r="F30" s="63"/>
      <c r="G30" s="63"/>
      <c r="H30" s="63"/>
      <c r="I30" s="63"/>
      <c r="K30" s="63"/>
      <c r="L30" s="63"/>
      <c r="M30" s="63"/>
      <c r="N30" s="63"/>
      <c r="O30" s="63"/>
      <c r="P30" s="63"/>
      <c r="Q30" s="63"/>
    </row>
    <row r="31" spans="1:17" x14ac:dyDescent="0.25">
      <c r="O31" s="63"/>
      <c r="P31" s="63"/>
      <c r="Q31" s="63"/>
    </row>
    <row r="32" spans="1:17" x14ac:dyDescent="0.25">
      <c r="E32" t="s">
        <v>3</v>
      </c>
    </row>
  </sheetData>
  <mergeCells count="8">
    <mergeCell ref="B1:I1"/>
    <mergeCell ref="A3:A14"/>
    <mergeCell ref="A15:A26"/>
    <mergeCell ref="A27:A30"/>
    <mergeCell ref="O18:Q18"/>
    <mergeCell ref="J27:J29"/>
    <mergeCell ref="F2:I2"/>
    <mergeCell ref="F3:I3"/>
  </mergeCells>
  <hyperlinks>
    <hyperlink ref="O18:P18" location="Содержание!A1" display="Содержание"/>
    <hyperlink ref="O18:Q18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1"/>
  <sheetViews>
    <sheetView view="pageBreakPreview" zoomScale="70" zoomScaleNormal="100" zoomScaleSheetLayoutView="70" workbookViewId="0">
      <selection activeCell="E24" sqref="E24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61" customWidth="1"/>
    <col min="11" max="11" width="4.7109375" customWidth="1"/>
  </cols>
  <sheetData>
    <row r="1" spans="1:17" x14ac:dyDescent="0.25">
      <c r="A1" s="45" t="s">
        <v>143</v>
      </c>
      <c r="B1" s="358" t="str">
        <f>INDEX(Content!$B$3:$G$41,MATCH(A1,Content!$A$3:$A$41,0),1)</f>
        <v>Dynamics of total inflation by country in March 2024, YoY</v>
      </c>
      <c r="C1" s="359"/>
      <c r="D1" s="359"/>
      <c r="E1" s="359"/>
      <c r="F1" s="359"/>
      <c r="G1" s="359"/>
      <c r="H1" s="359"/>
      <c r="I1" s="359"/>
      <c r="K1" s="63"/>
      <c r="L1" s="63"/>
      <c r="M1" s="63"/>
      <c r="N1" s="63"/>
      <c r="O1" s="63"/>
      <c r="P1" s="63"/>
      <c r="Q1" s="63"/>
    </row>
    <row r="2" spans="1:17" x14ac:dyDescent="0.25">
      <c r="A2" s="166"/>
      <c r="B2" s="192" t="s">
        <v>168</v>
      </c>
      <c r="C2" s="192" t="s">
        <v>169</v>
      </c>
      <c r="D2" s="369" t="s">
        <v>110</v>
      </c>
      <c r="E2" s="370"/>
      <c r="F2" s="282" t="s">
        <v>28</v>
      </c>
      <c r="G2" s="282"/>
      <c r="H2" s="282"/>
      <c r="I2" s="282"/>
      <c r="K2" s="63"/>
      <c r="L2" s="63"/>
      <c r="M2" s="63"/>
      <c r="N2" s="63"/>
      <c r="O2" s="63"/>
      <c r="P2" s="63"/>
      <c r="Q2" s="63"/>
    </row>
    <row r="3" spans="1:17" x14ac:dyDescent="0.25">
      <c r="A3" s="192" t="s">
        <v>105</v>
      </c>
      <c r="B3" s="99">
        <v>3.5</v>
      </c>
      <c r="C3" s="99">
        <v>9</v>
      </c>
      <c r="D3" s="99">
        <v>2</v>
      </c>
      <c r="E3" s="99"/>
      <c r="F3" s="368" t="s">
        <v>18</v>
      </c>
      <c r="G3" s="368"/>
      <c r="H3" s="368"/>
      <c r="I3" s="368"/>
      <c r="K3" s="63"/>
      <c r="L3" s="63"/>
      <c r="M3" s="63"/>
      <c r="N3" s="63"/>
      <c r="O3" s="77"/>
      <c r="P3" s="77"/>
      <c r="Q3" s="63"/>
    </row>
    <row r="4" spans="1:17" x14ac:dyDescent="0.25">
      <c r="A4" s="192" t="s">
        <v>104</v>
      </c>
      <c r="B4" s="99">
        <v>2.2999999999999998</v>
      </c>
      <c r="C4" s="99">
        <v>11.6</v>
      </c>
      <c r="D4" s="99">
        <v>2</v>
      </c>
      <c r="E4" s="99"/>
      <c r="F4" s="76"/>
      <c r="G4" s="76"/>
      <c r="H4" s="76"/>
      <c r="I4" s="76"/>
      <c r="K4" s="63"/>
      <c r="L4" s="63"/>
      <c r="M4" s="63"/>
      <c r="N4" s="63"/>
      <c r="O4" s="63"/>
      <c r="P4" s="63"/>
      <c r="Q4" s="63"/>
    </row>
    <row r="5" spans="1:17" x14ac:dyDescent="0.25">
      <c r="A5" s="192" t="s">
        <v>108</v>
      </c>
      <c r="B5" s="99">
        <v>2.4</v>
      </c>
      <c r="C5" s="99">
        <v>7.1</v>
      </c>
      <c r="D5" s="99">
        <v>2</v>
      </c>
      <c r="E5" s="99"/>
      <c r="F5" s="76"/>
      <c r="G5" s="76"/>
      <c r="H5" s="76"/>
      <c r="I5" s="76"/>
      <c r="K5" s="63"/>
      <c r="L5" s="63"/>
      <c r="M5" s="63"/>
      <c r="N5" s="63"/>
      <c r="O5" s="63"/>
      <c r="P5" s="63"/>
      <c r="Q5" s="63"/>
    </row>
    <row r="6" spans="1:17" x14ac:dyDescent="0.25">
      <c r="A6" s="192" t="s">
        <v>109</v>
      </c>
      <c r="B6" s="99">
        <v>1.2</v>
      </c>
      <c r="C6" s="99">
        <v>12.6</v>
      </c>
      <c r="D6" s="99">
        <v>2</v>
      </c>
      <c r="E6" s="99"/>
      <c r="F6" s="76"/>
      <c r="G6" s="76"/>
      <c r="H6" s="76"/>
      <c r="I6" s="76"/>
      <c r="K6" s="63"/>
      <c r="L6" s="63"/>
      <c r="M6" s="63"/>
      <c r="N6" s="63"/>
      <c r="O6" s="63"/>
      <c r="P6" s="63"/>
      <c r="Q6" s="63"/>
    </row>
    <row r="7" spans="1:17" x14ac:dyDescent="0.25">
      <c r="A7" s="192" t="s">
        <v>170</v>
      </c>
      <c r="B7" s="99">
        <v>3.2</v>
      </c>
      <c r="C7" s="99">
        <v>11.1</v>
      </c>
      <c r="D7" s="99">
        <v>2</v>
      </c>
      <c r="E7" s="99"/>
      <c r="F7" s="76"/>
      <c r="G7" s="76"/>
      <c r="H7" s="76"/>
      <c r="I7" s="76"/>
      <c r="K7" s="63"/>
      <c r="L7" s="63"/>
      <c r="M7" s="63"/>
      <c r="N7" s="63"/>
      <c r="O7" s="63"/>
      <c r="P7" s="63"/>
      <c r="Q7" s="63"/>
    </row>
    <row r="8" spans="1:17" x14ac:dyDescent="0.25">
      <c r="A8" s="192" t="s">
        <v>106</v>
      </c>
      <c r="B8" s="99">
        <v>2.7</v>
      </c>
      <c r="C8" s="99">
        <v>4.3</v>
      </c>
      <c r="D8" s="99">
        <v>2</v>
      </c>
      <c r="E8" s="99"/>
      <c r="F8" s="76"/>
      <c r="G8" s="76"/>
      <c r="H8" s="76"/>
      <c r="I8" s="76"/>
      <c r="K8" s="63"/>
      <c r="L8" s="63"/>
      <c r="M8" s="63"/>
      <c r="N8" s="63"/>
      <c r="O8" s="63"/>
      <c r="P8" s="63"/>
      <c r="Q8" s="63"/>
    </row>
    <row r="9" spans="1:17" x14ac:dyDescent="0.25">
      <c r="A9" s="192" t="s">
        <v>107</v>
      </c>
      <c r="B9" s="99">
        <v>2.9</v>
      </c>
      <c r="C9" s="99">
        <v>8.1</v>
      </c>
      <c r="D9" s="99">
        <v>2</v>
      </c>
      <c r="E9" s="99"/>
      <c r="F9" s="76"/>
      <c r="G9" s="76"/>
      <c r="H9" s="76"/>
      <c r="I9" s="76"/>
      <c r="K9" s="63"/>
      <c r="L9" s="63"/>
      <c r="M9" s="63"/>
      <c r="N9" s="63"/>
      <c r="O9" s="63"/>
      <c r="P9" s="63"/>
      <c r="Q9" s="63"/>
    </row>
    <row r="10" spans="1:17" x14ac:dyDescent="0.25">
      <c r="A10" s="192" t="s">
        <v>112</v>
      </c>
      <c r="B10" s="99">
        <v>0.1</v>
      </c>
      <c r="C10" s="99">
        <v>2.8</v>
      </c>
      <c r="D10" s="99">
        <v>3</v>
      </c>
      <c r="E10" s="99"/>
      <c r="F10" s="76"/>
      <c r="G10" s="76"/>
      <c r="H10" s="76"/>
      <c r="I10" s="76"/>
      <c r="K10" s="63"/>
      <c r="L10" s="63"/>
      <c r="M10" s="63"/>
      <c r="N10" s="63"/>
      <c r="O10" s="63"/>
      <c r="P10" s="63"/>
      <c r="Q10" s="63"/>
    </row>
    <row r="11" spans="1:17" x14ac:dyDescent="0.25">
      <c r="A11" s="192" t="s">
        <v>111</v>
      </c>
      <c r="B11" s="99">
        <v>7.7</v>
      </c>
      <c r="C11" s="99">
        <v>17.8</v>
      </c>
      <c r="D11" s="99">
        <v>4</v>
      </c>
      <c r="E11" s="99"/>
      <c r="F11" s="76"/>
      <c r="G11" s="76"/>
      <c r="H11" s="76"/>
      <c r="I11" s="76"/>
      <c r="K11" s="63"/>
      <c r="L11" s="63"/>
      <c r="M11" s="63"/>
      <c r="N11" s="63"/>
      <c r="O11" s="63"/>
      <c r="P11" s="63"/>
      <c r="Q11" s="63"/>
    </row>
    <row r="12" spans="1:17" x14ac:dyDescent="0.25">
      <c r="A12" s="192" t="s">
        <v>171</v>
      </c>
      <c r="B12" s="99">
        <v>3.6</v>
      </c>
      <c r="C12" s="99">
        <v>26.2</v>
      </c>
      <c r="D12" s="99">
        <v>2</v>
      </c>
      <c r="E12" s="99"/>
      <c r="F12" s="76"/>
      <c r="G12" s="76"/>
      <c r="H12" s="76"/>
      <c r="I12" s="76" t="s">
        <v>3</v>
      </c>
      <c r="K12" s="63"/>
      <c r="L12" s="63"/>
      <c r="M12" s="63"/>
      <c r="N12" s="63"/>
      <c r="O12" s="63"/>
      <c r="P12" s="63"/>
      <c r="Q12" s="63"/>
    </row>
    <row r="13" spans="1:17" x14ac:dyDescent="0.25">
      <c r="A13" s="192" t="s">
        <v>172</v>
      </c>
      <c r="B13" s="99">
        <v>3.9</v>
      </c>
      <c r="C13" s="99">
        <v>12.13</v>
      </c>
      <c r="D13" s="99">
        <v>3</v>
      </c>
      <c r="E13" s="99"/>
      <c r="F13" s="76"/>
      <c r="G13" s="76"/>
      <c r="H13" s="76"/>
      <c r="I13" s="76"/>
      <c r="K13" s="63"/>
      <c r="L13" s="63"/>
      <c r="M13" s="63"/>
      <c r="N13" s="63"/>
      <c r="O13" s="63"/>
      <c r="P13" s="63"/>
      <c r="Q13" s="63"/>
    </row>
    <row r="14" spans="1:17" x14ac:dyDescent="0.25">
      <c r="A14" s="192" t="s">
        <v>173</v>
      </c>
      <c r="B14" s="99">
        <v>3.1</v>
      </c>
      <c r="C14" s="99">
        <v>5.95</v>
      </c>
      <c r="D14" s="99">
        <v>1.5</v>
      </c>
      <c r="E14" s="99">
        <v>3.5</v>
      </c>
      <c r="F14" s="76"/>
      <c r="G14" s="76"/>
      <c r="H14" s="76"/>
      <c r="I14" s="76"/>
      <c r="K14" s="63"/>
      <c r="L14" s="63"/>
      <c r="M14" s="63"/>
      <c r="N14" s="63"/>
      <c r="O14" s="63"/>
      <c r="P14" s="63"/>
      <c r="Q14" s="63"/>
    </row>
    <row r="15" spans="1:17" x14ac:dyDescent="0.25">
      <c r="A15" s="192" t="s">
        <v>174</v>
      </c>
      <c r="B15" s="99">
        <v>3.1</v>
      </c>
      <c r="C15" s="99">
        <v>8.8000000000000007</v>
      </c>
      <c r="D15" s="99">
        <v>1</v>
      </c>
      <c r="E15" s="99">
        <v>3</v>
      </c>
      <c r="F15" s="76"/>
      <c r="G15" s="76"/>
      <c r="H15" s="76"/>
      <c r="I15" s="76"/>
      <c r="K15" s="63"/>
      <c r="L15" s="63"/>
      <c r="M15" s="63"/>
      <c r="N15" s="63"/>
      <c r="O15" s="63"/>
      <c r="P15" s="63"/>
      <c r="Q15" s="63"/>
    </row>
    <row r="16" spans="1:17" x14ac:dyDescent="0.25">
      <c r="A16" s="170"/>
      <c r="B16" s="171"/>
      <c r="C16" s="172"/>
      <c r="D16" s="172"/>
      <c r="E16" s="173"/>
      <c r="F16" s="110"/>
      <c r="G16" s="76"/>
      <c r="H16" s="76"/>
      <c r="I16" s="76"/>
      <c r="K16" s="63"/>
      <c r="L16" s="63"/>
      <c r="M16" s="63"/>
      <c r="N16" s="63"/>
      <c r="O16" s="63"/>
      <c r="P16" s="63"/>
      <c r="Q16" s="63"/>
    </row>
    <row r="17" spans="1:17" x14ac:dyDescent="0.25">
      <c r="A17" s="170"/>
      <c r="B17" s="171"/>
      <c r="C17" s="172"/>
      <c r="D17" s="172"/>
      <c r="E17" s="173"/>
      <c r="F17" s="110"/>
      <c r="G17" s="76"/>
      <c r="H17" s="76"/>
      <c r="I17" s="76"/>
      <c r="K17" s="63"/>
      <c r="L17" s="63"/>
      <c r="M17" s="63"/>
      <c r="N17" s="63"/>
      <c r="O17" s="273" t="s">
        <v>11</v>
      </c>
      <c r="P17" s="273"/>
      <c r="Q17" s="273"/>
    </row>
    <row r="19" spans="1:17" x14ac:dyDescent="0.25">
      <c r="J19" s="363"/>
    </row>
    <row r="20" spans="1:17" x14ac:dyDescent="0.25">
      <c r="J20" s="363"/>
    </row>
    <row r="21" spans="1:17" x14ac:dyDescent="0.25">
      <c r="J21" s="363"/>
    </row>
  </sheetData>
  <mergeCells count="6">
    <mergeCell ref="B1:I1"/>
    <mergeCell ref="O17:Q17"/>
    <mergeCell ref="J19:J21"/>
    <mergeCell ref="F2:I2"/>
    <mergeCell ref="F3:I3"/>
    <mergeCell ref="D2:E2"/>
  </mergeCells>
  <hyperlinks>
    <hyperlink ref="O17:P17" location="Содержание!A1" display="Содержание"/>
    <hyperlink ref="O17:Q17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J64"/>
  <sheetViews>
    <sheetView view="pageBreakPreview" zoomScaleNormal="85" zoomScaleSheetLayoutView="100" workbookViewId="0">
      <selection activeCell="E19" sqref="E19"/>
    </sheetView>
  </sheetViews>
  <sheetFormatPr defaultRowHeight="15" x14ac:dyDescent="0.25"/>
  <cols>
    <col min="1" max="1" width="12.140625" customWidth="1"/>
    <col min="6" max="6" width="9.5703125" customWidth="1"/>
    <col min="7" max="7" width="9.85546875" customWidth="1"/>
  </cols>
  <sheetData>
    <row r="1" spans="1:10" x14ac:dyDescent="0.25">
      <c r="A1" s="71" t="s">
        <v>117</v>
      </c>
      <c r="B1" s="271" t="str">
        <f>INDEX(Content!$B$3:$G$41,MATCH(A1,Content!$A$3:$A$41,0),1)</f>
        <v>GDP Growth Rates, YoY, %</v>
      </c>
      <c r="C1" s="271"/>
      <c r="D1" s="271"/>
      <c r="E1" s="271"/>
      <c r="F1" s="271"/>
      <c r="G1" s="271"/>
      <c r="H1" s="271"/>
      <c r="I1" s="271"/>
      <c r="J1" s="72"/>
    </row>
    <row r="2" spans="1:10" x14ac:dyDescent="0.25">
      <c r="A2" s="274"/>
      <c r="B2" s="146"/>
      <c r="C2" s="147"/>
      <c r="D2" s="147"/>
      <c r="E2" s="147"/>
      <c r="F2" s="73"/>
      <c r="G2" s="72"/>
      <c r="H2" s="72"/>
      <c r="I2" s="72"/>
      <c r="J2" s="72"/>
    </row>
    <row r="3" spans="1:10" x14ac:dyDescent="0.25">
      <c r="A3" s="274"/>
      <c r="B3" s="146"/>
      <c r="C3" s="147"/>
      <c r="D3" s="147"/>
      <c r="E3" s="147"/>
      <c r="F3" s="73"/>
      <c r="G3" s="72"/>
      <c r="H3" s="72"/>
      <c r="I3" s="72"/>
      <c r="J3" s="72"/>
    </row>
    <row r="4" spans="1:10" x14ac:dyDescent="0.25">
      <c r="A4" s="274"/>
      <c r="B4" s="146"/>
      <c r="C4" s="147"/>
      <c r="D4" s="147"/>
      <c r="E4" s="147"/>
      <c r="F4" s="73"/>
      <c r="G4" s="72"/>
      <c r="H4" s="72"/>
      <c r="I4" s="72"/>
      <c r="J4" s="72"/>
    </row>
    <row r="5" spans="1:10" x14ac:dyDescent="0.25">
      <c r="A5" s="274"/>
      <c r="B5" s="146"/>
      <c r="C5" s="147"/>
      <c r="D5" s="147"/>
      <c r="E5" s="147"/>
      <c r="F5" s="73"/>
      <c r="G5" s="72"/>
      <c r="H5" s="72"/>
      <c r="I5" s="72"/>
      <c r="J5" s="72"/>
    </row>
    <row r="6" spans="1:10" ht="15" customHeight="1" x14ac:dyDescent="0.25">
      <c r="A6" s="275"/>
      <c r="B6" s="146"/>
      <c r="C6" s="147"/>
      <c r="D6" s="147"/>
      <c r="E6" s="147"/>
      <c r="F6" s="73"/>
      <c r="G6" s="72"/>
      <c r="H6" s="72"/>
      <c r="I6" s="72"/>
      <c r="J6" s="72"/>
    </row>
    <row r="7" spans="1:10" x14ac:dyDescent="0.25">
      <c r="A7" s="275"/>
      <c r="B7" s="146"/>
      <c r="C7" s="147"/>
      <c r="D7" s="147"/>
      <c r="E7" s="147"/>
      <c r="F7" s="73"/>
      <c r="G7" s="72"/>
      <c r="H7" s="72"/>
      <c r="I7" s="72"/>
      <c r="J7" s="72"/>
    </row>
    <row r="8" spans="1:10" x14ac:dyDescent="0.25">
      <c r="A8" s="275"/>
      <c r="B8" s="146"/>
      <c r="C8" s="147"/>
      <c r="D8" s="147"/>
      <c r="E8" s="147"/>
      <c r="F8" s="73"/>
      <c r="G8" s="72"/>
      <c r="H8" s="72"/>
      <c r="I8" s="72"/>
      <c r="J8" s="72"/>
    </row>
    <row r="9" spans="1:10" x14ac:dyDescent="0.25">
      <c r="A9" s="275"/>
      <c r="B9" s="146"/>
      <c r="C9" s="147"/>
      <c r="D9" s="147"/>
      <c r="E9" s="147"/>
      <c r="F9" s="73"/>
      <c r="G9" s="72"/>
      <c r="H9" s="72"/>
      <c r="I9" s="72"/>
      <c r="J9" s="72"/>
    </row>
    <row r="10" spans="1:10" x14ac:dyDescent="0.25">
      <c r="A10" s="275"/>
      <c r="B10" s="146"/>
      <c r="C10" s="147"/>
      <c r="D10" s="147"/>
      <c r="E10" s="147"/>
      <c r="F10" s="73"/>
      <c r="G10" s="72"/>
      <c r="H10" s="72"/>
      <c r="I10" s="72"/>
      <c r="J10" s="72"/>
    </row>
    <row r="11" spans="1:10" x14ac:dyDescent="0.25">
      <c r="A11" s="275"/>
      <c r="B11" s="146"/>
      <c r="C11" s="147"/>
      <c r="D11" s="147"/>
      <c r="E11" s="147"/>
      <c r="F11" s="73"/>
      <c r="G11" s="72"/>
      <c r="H11" s="72"/>
      <c r="I11" s="72"/>
      <c r="J11" s="72"/>
    </row>
    <row r="12" spans="1:10" x14ac:dyDescent="0.25">
      <c r="A12" s="275"/>
      <c r="B12" s="146"/>
      <c r="C12" s="147"/>
      <c r="D12" s="147"/>
      <c r="E12" s="147"/>
      <c r="F12" s="73"/>
      <c r="G12" s="72"/>
      <c r="H12" s="72"/>
      <c r="I12" s="72"/>
      <c r="J12" s="72"/>
    </row>
    <row r="13" spans="1:10" x14ac:dyDescent="0.25">
      <c r="A13" s="275"/>
      <c r="B13" s="146"/>
      <c r="C13" s="147"/>
      <c r="D13" s="147"/>
      <c r="E13" s="147"/>
      <c r="F13" s="73"/>
      <c r="G13" s="72"/>
      <c r="H13" s="72"/>
      <c r="I13" s="72"/>
      <c r="J13" s="72"/>
    </row>
    <row r="14" spans="1:10" x14ac:dyDescent="0.25">
      <c r="A14" s="272"/>
      <c r="B14" s="146"/>
      <c r="C14" s="147"/>
      <c r="D14" s="147"/>
      <c r="E14" s="147"/>
      <c r="F14" s="73"/>
      <c r="G14" s="72"/>
      <c r="H14" s="72"/>
      <c r="I14" s="72"/>
      <c r="J14" s="72"/>
    </row>
    <row r="15" spans="1:10" x14ac:dyDescent="0.25">
      <c r="A15" s="272"/>
      <c r="B15" s="146"/>
      <c r="C15" s="147"/>
      <c r="D15" s="147"/>
      <c r="E15" s="147"/>
      <c r="F15" s="63"/>
      <c r="G15" s="63"/>
      <c r="H15" s="63"/>
      <c r="I15" s="63"/>
    </row>
    <row r="16" spans="1:10" x14ac:dyDescent="0.25">
      <c r="A16" s="272"/>
      <c r="B16" s="146"/>
      <c r="C16" s="147"/>
      <c r="D16" s="147"/>
      <c r="E16" s="147"/>
      <c r="F16" s="73"/>
      <c r="G16" s="72"/>
      <c r="H16" s="72"/>
      <c r="I16" s="72"/>
      <c r="J16" s="72"/>
    </row>
    <row r="17" spans="1:10" x14ac:dyDescent="0.25">
      <c r="A17" s="272"/>
      <c r="B17" s="146"/>
      <c r="C17" s="147"/>
      <c r="D17" s="147"/>
      <c r="E17" s="147"/>
      <c r="F17" s="276" t="s">
        <v>28</v>
      </c>
      <c r="G17" s="277"/>
      <c r="H17" s="277"/>
      <c r="I17" s="278"/>
      <c r="J17" s="72"/>
    </row>
    <row r="18" spans="1:10" ht="41.25" customHeight="1" x14ac:dyDescent="0.25">
      <c r="A18" s="272"/>
      <c r="B18" s="146"/>
      <c r="C18" s="147"/>
      <c r="D18" s="147"/>
      <c r="E18" s="147"/>
      <c r="F18" s="279" t="s">
        <v>157</v>
      </c>
      <c r="G18" s="280"/>
      <c r="H18" s="280"/>
      <c r="I18" s="281"/>
      <c r="J18" s="72"/>
    </row>
    <row r="19" spans="1:10" x14ac:dyDescent="0.25">
      <c r="A19" s="272"/>
      <c r="B19" s="146"/>
      <c r="C19" s="147"/>
      <c r="D19" s="147"/>
      <c r="E19" s="147"/>
      <c r="F19" s="273" t="s">
        <v>11</v>
      </c>
      <c r="G19" s="273"/>
      <c r="H19" s="273"/>
      <c r="I19" s="273"/>
      <c r="J19" s="72"/>
    </row>
    <row r="21" spans="1:10" x14ac:dyDescent="0.25">
      <c r="E21" t="s">
        <v>3</v>
      </c>
    </row>
    <row r="23" spans="1:10" s="2" customFormat="1" x14ac:dyDescent="0.25">
      <c r="A23"/>
      <c r="B23"/>
      <c r="C23"/>
      <c r="D23"/>
      <c r="E23"/>
    </row>
    <row r="24" spans="1:10" s="2" customFormat="1" x14ac:dyDescent="0.25">
      <c r="A24"/>
      <c r="B24"/>
      <c r="C24"/>
      <c r="D24"/>
      <c r="E24"/>
    </row>
    <row r="25" spans="1:10" s="2" customFormat="1" x14ac:dyDescent="0.25">
      <c r="A25"/>
      <c r="B25"/>
      <c r="C25"/>
      <c r="D25"/>
      <c r="E25"/>
      <c r="F25" s="2" t="s">
        <v>3</v>
      </c>
    </row>
    <row r="26" spans="1:10" s="2" customFormat="1" x14ac:dyDescent="0.25">
      <c r="A26"/>
      <c r="B26"/>
      <c r="C26"/>
      <c r="D26"/>
      <c r="E26"/>
    </row>
    <row r="27" spans="1:10" s="2" customFormat="1" x14ac:dyDescent="0.25">
      <c r="A27"/>
      <c r="B27"/>
      <c r="C27"/>
      <c r="D27"/>
      <c r="E27"/>
    </row>
    <row r="28" spans="1:10" s="2" customFormat="1" x14ac:dyDescent="0.25">
      <c r="A28"/>
      <c r="B28"/>
      <c r="C28"/>
      <c r="D28"/>
      <c r="E28"/>
    </row>
    <row r="29" spans="1:10" s="2" customFormat="1" x14ac:dyDescent="0.25">
      <c r="A29" s="93"/>
      <c r="B29" s="93"/>
      <c r="C29" s="93"/>
      <c r="D29" s="93"/>
      <c r="E29" s="93"/>
    </row>
    <row r="30" spans="1:10" s="2" customFormat="1" x14ac:dyDescent="0.25">
      <c r="A30" s="93"/>
      <c r="B30" s="93"/>
      <c r="C30" s="93"/>
      <c r="D30" s="93"/>
      <c r="E30" s="93"/>
    </row>
    <row r="31" spans="1:10" s="2" customFormat="1" x14ac:dyDescent="0.25">
      <c r="A31" s="93"/>
      <c r="B31" s="93"/>
      <c r="C31" s="93"/>
      <c r="D31" s="93"/>
      <c r="E31" s="93"/>
    </row>
    <row r="32" spans="1:10" s="2" customFormat="1" x14ac:dyDescent="0.25">
      <c r="A32" s="93"/>
      <c r="B32" s="93"/>
      <c r="C32" s="93"/>
      <c r="D32" s="93"/>
      <c r="E32" s="93"/>
    </row>
    <row r="33" spans="1:5" s="2" customFormat="1" x14ac:dyDescent="0.25">
      <c r="A33" s="93"/>
      <c r="B33" s="93"/>
      <c r="C33" s="93"/>
      <c r="D33" s="93"/>
      <c r="E33" s="93"/>
    </row>
    <row r="34" spans="1:5" s="2" customFormat="1" x14ac:dyDescent="0.25">
      <c r="A34" s="93"/>
      <c r="B34" s="93"/>
      <c r="C34" s="93"/>
      <c r="D34" s="93"/>
      <c r="E34" s="93"/>
    </row>
    <row r="35" spans="1:5" s="2" customFormat="1" x14ac:dyDescent="0.25">
      <c r="A35" s="93"/>
      <c r="B35" s="93"/>
      <c r="C35" s="93"/>
      <c r="D35" s="93"/>
      <c r="E35" s="93"/>
    </row>
    <row r="36" spans="1:5" s="2" customFormat="1" x14ac:dyDescent="0.25">
      <c r="A36" s="93"/>
      <c r="B36" s="93"/>
      <c r="C36" s="7"/>
      <c r="D36" s="7"/>
      <c r="E36" s="7"/>
    </row>
    <row r="37" spans="1:5" s="2" customFormat="1" x14ac:dyDescent="0.25">
      <c r="A37" s="93"/>
      <c r="B37" s="93"/>
      <c r="C37" s="7"/>
      <c r="D37" s="7"/>
      <c r="E37" s="7"/>
    </row>
    <row r="38" spans="1:5" s="2" customFormat="1" x14ac:dyDescent="0.25">
      <c r="A38" s="93"/>
      <c r="B38" s="93"/>
      <c r="C38" s="7"/>
      <c r="D38" s="7"/>
      <c r="E38" s="7"/>
    </row>
    <row r="39" spans="1:5" s="2" customFormat="1" x14ac:dyDescent="0.25">
      <c r="A39" s="93"/>
      <c r="B39" s="93"/>
      <c r="C39" s="7">
        <v>20</v>
      </c>
      <c r="D39" s="7"/>
      <c r="E39" s="7"/>
    </row>
    <row r="40" spans="1:5" s="2" customFormat="1" x14ac:dyDescent="0.25">
      <c r="A40" s="93"/>
      <c r="B40" s="93"/>
      <c r="C40" s="7">
        <v>20</v>
      </c>
      <c r="D40" s="7"/>
      <c r="E40" s="7"/>
    </row>
    <row r="41" spans="1:5" s="2" customFormat="1" x14ac:dyDescent="0.25">
      <c r="A41" s="93"/>
      <c r="B41" s="93"/>
      <c r="C41" s="7">
        <v>20</v>
      </c>
      <c r="D41" s="7"/>
      <c r="E41" s="7"/>
    </row>
    <row r="42" spans="1:5" x14ac:dyDescent="0.25">
      <c r="A42" s="93"/>
      <c r="B42" s="93"/>
      <c r="C42" s="7">
        <v>20</v>
      </c>
      <c r="D42" s="7"/>
      <c r="E42" s="7"/>
    </row>
    <row r="43" spans="1:5" x14ac:dyDescent="0.25">
      <c r="A43" s="93"/>
      <c r="B43" s="93"/>
      <c r="C43" s="7">
        <v>20</v>
      </c>
      <c r="D43" s="7"/>
      <c r="E43" s="7"/>
    </row>
    <row r="44" spans="1:5" x14ac:dyDescent="0.25">
      <c r="A44" s="93"/>
      <c r="B44" s="93"/>
      <c r="C44" s="7">
        <v>20</v>
      </c>
      <c r="D44" s="7"/>
      <c r="E44" s="7"/>
    </row>
    <row r="45" spans="1:5" x14ac:dyDescent="0.25">
      <c r="A45" s="93"/>
      <c r="B45" s="93"/>
      <c r="C45" s="7">
        <v>20</v>
      </c>
      <c r="D45" s="7"/>
      <c r="E45" s="7"/>
    </row>
    <row r="46" spans="1:5" x14ac:dyDescent="0.25">
      <c r="A46" s="93"/>
      <c r="B46" s="93"/>
      <c r="C46" s="7"/>
      <c r="D46" s="7">
        <v>-20</v>
      </c>
      <c r="E46" s="7"/>
    </row>
    <row r="47" spans="1:5" x14ac:dyDescent="0.25">
      <c r="A47" s="93"/>
      <c r="B47" s="93"/>
      <c r="C47" s="7"/>
      <c r="D47" s="7">
        <v>-20</v>
      </c>
      <c r="E47" s="7"/>
    </row>
    <row r="48" spans="1:5" x14ac:dyDescent="0.25">
      <c r="A48" s="93"/>
      <c r="B48" s="93"/>
      <c r="C48" s="7"/>
      <c r="D48" s="7">
        <v>-20</v>
      </c>
      <c r="E48" s="7"/>
    </row>
    <row r="49" spans="1:5" x14ac:dyDescent="0.25">
      <c r="A49" s="93"/>
      <c r="B49" s="93"/>
      <c r="C49" s="7"/>
      <c r="D49" s="7">
        <v>-20</v>
      </c>
      <c r="E49" s="7"/>
    </row>
    <row r="50" spans="1:5" x14ac:dyDescent="0.25">
      <c r="A50" s="93"/>
      <c r="B50" s="93"/>
      <c r="C50" s="7"/>
      <c r="D50" s="7">
        <v>-20</v>
      </c>
      <c r="E50" s="7"/>
    </row>
    <row r="51" spans="1:5" x14ac:dyDescent="0.25">
      <c r="A51" s="93"/>
      <c r="B51" s="93"/>
      <c r="C51" s="7"/>
      <c r="D51" s="7">
        <v>-20</v>
      </c>
      <c r="E51" s="7"/>
    </row>
    <row r="52" spans="1:5" x14ac:dyDescent="0.25">
      <c r="A52" s="93"/>
      <c r="B52" s="93"/>
      <c r="C52" s="7"/>
      <c r="D52" s="7">
        <v>-20</v>
      </c>
      <c r="E52" s="7"/>
    </row>
    <row r="53" spans="1:5" x14ac:dyDescent="0.25">
      <c r="A53" s="93"/>
      <c r="B53" s="93"/>
      <c r="C53" s="7"/>
      <c r="D53" s="7"/>
      <c r="E53" s="7"/>
    </row>
    <row r="54" spans="1:5" x14ac:dyDescent="0.25">
      <c r="A54" s="93"/>
      <c r="B54" s="93"/>
      <c r="C54" s="7"/>
      <c r="D54" s="7"/>
      <c r="E54" s="7"/>
    </row>
    <row r="55" spans="1:5" x14ac:dyDescent="0.25">
      <c r="A55" s="93"/>
      <c r="B55" s="93"/>
      <c r="C55" s="7"/>
      <c r="D55" s="7"/>
      <c r="E55" s="7"/>
    </row>
    <row r="56" spans="1:5" x14ac:dyDescent="0.25">
      <c r="A56" s="93"/>
      <c r="B56" s="93"/>
      <c r="C56" s="7"/>
      <c r="D56" s="7"/>
      <c r="E56" s="7"/>
    </row>
    <row r="57" spans="1:5" x14ac:dyDescent="0.25">
      <c r="A57" s="93"/>
      <c r="B57" s="93"/>
      <c r="C57" s="93"/>
      <c r="D57" s="93"/>
      <c r="E57" s="93"/>
    </row>
    <row r="58" spans="1:5" x14ac:dyDescent="0.25">
      <c r="A58" s="93"/>
      <c r="B58" s="93"/>
      <c r="C58" s="93"/>
      <c r="D58" s="93"/>
      <c r="E58" s="93"/>
    </row>
    <row r="59" spans="1:5" x14ac:dyDescent="0.25">
      <c r="A59" s="93"/>
      <c r="B59" s="93"/>
      <c r="C59" s="93"/>
      <c r="D59" s="93"/>
      <c r="E59" s="93"/>
    </row>
    <row r="60" spans="1:5" x14ac:dyDescent="0.25">
      <c r="A60" s="93"/>
      <c r="B60" s="93"/>
      <c r="C60" s="93"/>
      <c r="D60" s="93"/>
      <c r="E60" s="93"/>
    </row>
    <row r="61" spans="1:5" x14ac:dyDescent="0.25">
      <c r="A61" s="93"/>
      <c r="B61" s="93"/>
      <c r="C61" s="93"/>
      <c r="D61" s="93"/>
      <c r="E61" s="93"/>
    </row>
    <row r="62" spans="1:5" x14ac:dyDescent="0.25">
      <c r="A62" s="93"/>
      <c r="B62" s="93"/>
      <c r="C62" s="93"/>
      <c r="D62" s="93"/>
      <c r="E62" s="93"/>
    </row>
    <row r="63" spans="1:5" x14ac:dyDescent="0.25">
      <c r="A63" s="93"/>
      <c r="B63" s="93"/>
      <c r="C63" s="93"/>
      <c r="D63" s="93"/>
      <c r="E63" s="93"/>
    </row>
    <row r="64" spans="1:5" x14ac:dyDescent="0.25">
      <c r="A64" s="93"/>
      <c r="B64" s="93"/>
      <c r="C64" s="93"/>
      <c r="D64" s="93"/>
      <c r="E64" s="93"/>
    </row>
  </sheetData>
  <mergeCells count="9">
    <mergeCell ref="B1:I1"/>
    <mergeCell ref="A18:A19"/>
    <mergeCell ref="F19:I19"/>
    <mergeCell ref="A2:A5"/>
    <mergeCell ref="A6:A9"/>
    <mergeCell ref="A10:A13"/>
    <mergeCell ref="A14:A17"/>
    <mergeCell ref="F17:I17"/>
    <mergeCell ref="F18:I18"/>
  </mergeCells>
  <hyperlinks>
    <hyperlink ref="F19:I19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0"/>
  <sheetViews>
    <sheetView showGridLines="0" view="pageBreakPreview" zoomScale="85" zoomScaleNormal="100" zoomScaleSheetLayoutView="85" workbookViewId="0">
      <selection activeCell="G33" sqref="G33"/>
    </sheetView>
  </sheetViews>
  <sheetFormatPr defaultColWidth="9.140625" defaultRowHeight="15" x14ac:dyDescent="0.25"/>
  <cols>
    <col min="1" max="1" width="9.85546875" bestFit="1" customWidth="1"/>
    <col min="2" max="2" width="9.85546875" style="109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.28515625" customWidth="1"/>
  </cols>
  <sheetData>
    <row r="1" spans="1:13" ht="15.75" customHeight="1" x14ac:dyDescent="0.25">
      <c r="A1" s="45" t="s">
        <v>144</v>
      </c>
      <c r="B1" s="287" t="str">
        <f>INDEX(Content!$B$3:$G$41,MATCH(A1,Content!$A$3:$A$41,0),1)</f>
        <v>Dynamics of Brent crude oil prices, $/barrel</v>
      </c>
      <c r="C1" s="288"/>
      <c r="D1" s="288"/>
      <c r="E1" s="288"/>
      <c r="F1" s="288"/>
      <c r="G1" s="288"/>
      <c r="H1" s="195"/>
      <c r="I1" s="54"/>
    </row>
    <row r="2" spans="1:13" x14ac:dyDescent="0.25">
      <c r="A2" s="39" t="s">
        <v>29</v>
      </c>
      <c r="B2" s="39" t="s">
        <v>30</v>
      </c>
      <c r="C2" s="130" t="s">
        <v>130</v>
      </c>
      <c r="D2" s="371" t="s">
        <v>28</v>
      </c>
      <c r="E2" s="372"/>
      <c r="F2" s="372"/>
      <c r="G2" s="372"/>
      <c r="H2" s="61"/>
      <c r="I2" s="94"/>
      <c r="J2" s="94"/>
      <c r="K2" s="109"/>
      <c r="L2" s="109"/>
      <c r="M2" s="109"/>
    </row>
    <row r="3" spans="1:13" s="15" customFormat="1" x14ac:dyDescent="0.25">
      <c r="A3" s="325">
        <v>2022</v>
      </c>
      <c r="B3" s="99">
        <v>1</v>
      </c>
      <c r="C3" s="27">
        <v>86.51</v>
      </c>
      <c r="D3" s="373" t="s">
        <v>1</v>
      </c>
      <c r="E3" s="374"/>
      <c r="F3" s="374"/>
      <c r="G3" s="374"/>
      <c r="H3" s="61"/>
      <c r="I3" s="109"/>
      <c r="J3" s="109"/>
      <c r="K3" s="109"/>
      <c r="L3" s="109"/>
      <c r="M3" s="109"/>
    </row>
    <row r="4" spans="1:13" s="15" customFormat="1" x14ac:dyDescent="0.25">
      <c r="A4" s="326"/>
      <c r="B4" s="99">
        <v>2</v>
      </c>
      <c r="C4" s="27">
        <v>97.13</v>
      </c>
      <c r="D4" s="63"/>
      <c r="E4" s="63"/>
      <c r="F4" s="63"/>
      <c r="G4" s="63"/>
      <c r="H4" s="61"/>
      <c r="I4" s="109"/>
      <c r="J4" s="109"/>
      <c r="K4" s="109"/>
      <c r="L4" s="109"/>
      <c r="M4" s="109"/>
    </row>
    <row r="5" spans="1:13" s="15" customFormat="1" x14ac:dyDescent="0.25">
      <c r="A5" s="326"/>
      <c r="B5" s="99">
        <v>3</v>
      </c>
      <c r="C5" s="27">
        <v>117.25</v>
      </c>
      <c r="D5" s="63"/>
      <c r="E5" s="63"/>
      <c r="F5" s="63"/>
      <c r="G5" s="63"/>
      <c r="H5" s="61"/>
      <c r="I5" s="109"/>
      <c r="J5" s="109"/>
      <c r="K5" s="109"/>
      <c r="L5" s="109"/>
      <c r="M5" s="109"/>
    </row>
    <row r="6" spans="1:13" s="15" customFormat="1" x14ac:dyDescent="0.25">
      <c r="A6" s="326"/>
      <c r="B6" s="99">
        <v>4</v>
      </c>
      <c r="C6" s="27">
        <v>104.58</v>
      </c>
      <c r="D6" s="63"/>
      <c r="E6" s="63"/>
      <c r="F6" s="63"/>
      <c r="G6" s="63"/>
      <c r="H6" s="61"/>
      <c r="I6" s="109"/>
      <c r="J6" s="109"/>
      <c r="K6" s="109"/>
      <c r="L6" s="109"/>
      <c r="M6" s="109"/>
    </row>
    <row r="7" spans="1:13" s="15" customFormat="1" x14ac:dyDescent="0.25">
      <c r="A7" s="326"/>
      <c r="B7" s="99">
        <v>5</v>
      </c>
      <c r="C7" s="27">
        <v>113.38</v>
      </c>
      <c r="D7" s="63"/>
      <c r="E7" s="63"/>
      <c r="F7" s="63"/>
      <c r="G7" s="63"/>
      <c r="H7" s="61"/>
      <c r="I7" s="109"/>
      <c r="J7" s="109"/>
      <c r="K7" s="109"/>
      <c r="L7" s="109"/>
      <c r="M7" s="109"/>
    </row>
    <row r="8" spans="1:13" s="15" customFormat="1" x14ac:dyDescent="0.25">
      <c r="A8" s="326"/>
      <c r="B8" s="99">
        <v>6</v>
      </c>
      <c r="C8" s="27">
        <v>122.71</v>
      </c>
      <c r="D8" s="63"/>
      <c r="E8" s="63"/>
      <c r="F8" s="63"/>
      <c r="G8" s="63"/>
      <c r="H8" s="61"/>
      <c r="I8" s="109"/>
      <c r="J8" s="109"/>
      <c r="K8" s="109"/>
      <c r="L8" s="109"/>
      <c r="M8" s="109"/>
    </row>
    <row r="9" spans="1:13" s="15" customFormat="1" x14ac:dyDescent="0.25">
      <c r="A9" s="326"/>
      <c r="B9" s="99">
        <v>7</v>
      </c>
      <c r="C9" s="27">
        <v>111.93</v>
      </c>
      <c r="D9" s="63"/>
      <c r="E9" s="63"/>
      <c r="F9" s="63"/>
      <c r="G9" s="63"/>
      <c r="H9" s="61"/>
      <c r="I9" s="109"/>
      <c r="J9" s="109"/>
      <c r="K9" s="109"/>
      <c r="L9" s="109"/>
      <c r="M9" s="109"/>
    </row>
    <row r="10" spans="1:13" s="15" customFormat="1" x14ac:dyDescent="0.25">
      <c r="A10" s="326"/>
      <c r="B10" s="99">
        <v>8</v>
      </c>
      <c r="C10" s="27">
        <v>100.45</v>
      </c>
      <c r="D10" s="63"/>
      <c r="E10" s="63"/>
      <c r="F10" s="63"/>
      <c r="G10" s="63"/>
      <c r="H10" s="61"/>
      <c r="I10" s="109"/>
      <c r="J10" s="109"/>
      <c r="K10" s="109"/>
      <c r="L10" s="109"/>
      <c r="M10" s="109"/>
    </row>
    <row r="11" spans="1:13" s="15" customFormat="1" x14ac:dyDescent="0.25">
      <c r="A11" s="326"/>
      <c r="B11" s="99">
        <v>9</v>
      </c>
      <c r="C11" s="27">
        <v>89.76</v>
      </c>
      <c r="D11" s="63"/>
      <c r="E11" s="63"/>
      <c r="F11" s="63"/>
      <c r="G11" s="63"/>
      <c r="H11" s="61"/>
      <c r="I11" s="109"/>
      <c r="J11" s="63"/>
      <c r="K11" s="63"/>
      <c r="L11" s="63"/>
      <c r="M11" s="63"/>
    </row>
    <row r="12" spans="1:13" s="15" customFormat="1" x14ac:dyDescent="0.25">
      <c r="A12" s="326"/>
      <c r="B12" s="99">
        <v>10</v>
      </c>
      <c r="C12" s="27">
        <v>93.33</v>
      </c>
      <c r="D12" s="63"/>
      <c r="E12" s="63"/>
      <c r="F12" s="63"/>
      <c r="G12" s="63"/>
      <c r="H12" s="61"/>
      <c r="I12" s="63"/>
      <c r="J12" s="109"/>
      <c r="K12" s="273" t="s">
        <v>11</v>
      </c>
      <c r="L12" s="273"/>
      <c r="M12" s="273"/>
    </row>
    <row r="13" spans="1:13" s="15" customFormat="1" x14ac:dyDescent="0.25">
      <c r="A13" s="326"/>
      <c r="B13" s="99">
        <v>11</v>
      </c>
      <c r="C13" s="27">
        <v>91.42</v>
      </c>
      <c r="D13" s="63"/>
      <c r="E13" s="63"/>
      <c r="F13" s="63"/>
      <c r="G13" s="63"/>
      <c r="H13" s="61"/>
      <c r="I13" s="63"/>
      <c r="J13" s="63"/>
      <c r="K13" s="63"/>
      <c r="L13" s="63"/>
      <c r="M13" s="63"/>
    </row>
    <row r="14" spans="1:13" s="15" customFormat="1" x14ac:dyDescent="0.25">
      <c r="A14" s="326"/>
      <c r="B14" s="99">
        <v>12</v>
      </c>
      <c r="C14" s="27">
        <v>80.92</v>
      </c>
      <c r="D14" s="63"/>
      <c r="E14" s="63"/>
      <c r="F14" s="63"/>
      <c r="G14" s="63"/>
      <c r="H14" s="61"/>
      <c r="I14" s="63"/>
      <c r="J14" s="63"/>
      <c r="K14" s="63"/>
      <c r="L14" s="63"/>
      <c r="M14" s="63"/>
    </row>
    <row r="15" spans="1:13" s="15" customFormat="1" x14ac:dyDescent="0.25">
      <c r="A15" s="325">
        <v>2023</v>
      </c>
      <c r="B15" s="99">
        <v>1</v>
      </c>
      <c r="C15" s="27">
        <v>82.5</v>
      </c>
      <c r="D15" s="63"/>
      <c r="E15" s="63"/>
      <c r="F15" s="63"/>
      <c r="G15" s="63"/>
      <c r="H15" s="61"/>
      <c r="I15" s="63"/>
      <c r="J15" s="63"/>
      <c r="K15" s="63"/>
      <c r="L15" s="63"/>
      <c r="M15" s="63"/>
    </row>
    <row r="16" spans="1:13" s="15" customFormat="1" x14ac:dyDescent="0.25">
      <c r="A16" s="326"/>
      <c r="B16" s="99">
        <v>2</v>
      </c>
      <c r="C16" s="27">
        <v>82.59</v>
      </c>
      <c r="D16" s="63"/>
      <c r="E16" s="63"/>
      <c r="F16" s="63"/>
      <c r="G16" s="63"/>
      <c r="H16" s="61"/>
      <c r="I16" s="63"/>
      <c r="J16" s="63"/>
      <c r="K16" s="63"/>
      <c r="L16" s="63"/>
      <c r="M16" s="63"/>
    </row>
    <row r="17" spans="1:13" s="15" customFormat="1" x14ac:dyDescent="0.25">
      <c r="A17" s="326"/>
      <c r="B17" s="99">
        <v>3</v>
      </c>
      <c r="C17" s="27">
        <v>78.430000000000007</v>
      </c>
      <c r="D17" s="63"/>
      <c r="E17" s="63"/>
      <c r="F17" s="63"/>
      <c r="G17" s="63"/>
      <c r="H17" s="61"/>
      <c r="I17" s="63"/>
      <c r="J17" s="63"/>
      <c r="K17" s="63"/>
      <c r="L17" s="63"/>
      <c r="M17" s="63"/>
    </row>
    <row r="18" spans="1:13" s="15" customFormat="1" x14ac:dyDescent="0.25">
      <c r="A18" s="326"/>
      <c r="B18" s="99">
        <v>4</v>
      </c>
      <c r="C18" s="27">
        <v>84.64</v>
      </c>
      <c r="D18" s="63"/>
      <c r="E18" s="63"/>
      <c r="F18" s="63"/>
      <c r="G18" s="63"/>
      <c r="H18" s="61"/>
      <c r="I18" s="63"/>
      <c r="J18" s="63"/>
      <c r="K18" s="63"/>
      <c r="L18" s="63"/>
      <c r="M18" s="63"/>
    </row>
    <row r="19" spans="1:13" s="15" customFormat="1" x14ac:dyDescent="0.25">
      <c r="A19" s="326"/>
      <c r="B19" s="99">
        <v>5</v>
      </c>
      <c r="C19" s="27">
        <v>75.47</v>
      </c>
      <c r="D19" s="63"/>
      <c r="E19" s="63"/>
      <c r="F19" s="63"/>
      <c r="G19" s="63"/>
      <c r="H19" s="61"/>
      <c r="I19" s="63"/>
      <c r="J19" s="63"/>
      <c r="K19" s="63"/>
      <c r="L19" s="63"/>
      <c r="M19" s="63"/>
    </row>
    <row r="20" spans="1:13" s="15" customFormat="1" x14ac:dyDescent="0.25">
      <c r="A20" s="326"/>
      <c r="B20" s="99">
        <v>6</v>
      </c>
      <c r="C20" s="27">
        <v>74.84</v>
      </c>
      <c r="D20" s="63"/>
      <c r="E20" s="63"/>
      <c r="F20" s="63"/>
      <c r="G20" s="63"/>
      <c r="H20" s="61"/>
      <c r="I20" s="63"/>
      <c r="J20" s="63"/>
      <c r="K20" s="63"/>
      <c r="L20" s="63"/>
      <c r="M20" s="63"/>
    </row>
    <row r="21" spans="1:13" s="15" customFormat="1" x14ac:dyDescent="0.25">
      <c r="A21" s="326"/>
      <c r="B21" s="99">
        <v>7</v>
      </c>
      <c r="C21" s="27">
        <v>80.11</v>
      </c>
      <c r="D21" s="63"/>
      <c r="E21" s="63"/>
      <c r="F21" s="63"/>
      <c r="G21" s="63"/>
      <c r="H21" s="61"/>
      <c r="I21" s="63"/>
      <c r="J21" s="63"/>
      <c r="K21" s="63"/>
      <c r="L21" s="63"/>
      <c r="M21" s="63"/>
    </row>
    <row r="22" spans="1:13" s="15" customFormat="1" x14ac:dyDescent="0.25">
      <c r="A22" s="326"/>
      <c r="B22" s="99">
        <v>8</v>
      </c>
      <c r="C22" s="27">
        <v>86.15</v>
      </c>
      <c r="D22" s="63"/>
      <c r="E22" s="63"/>
      <c r="F22" s="63"/>
      <c r="G22" s="63"/>
      <c r="H22" s="61"/>
      <c r="I22" s="63"/>
      <c r="J22" s="63"/>
      <c r="K22" s="63"/>
      <c r="L22" s="63"/>
      <c r="M22" s="63"/>
    </row>
    <row r="23" spans="1:13" s="15" customFormat="1" x14ac:dyDescent="0.25">
      <c r="A23" s="326"/>
      <c r="B23" s="99">
        <v>9</v>
      </c>
      <c r="C23" s="27">
        <v>93.72</v>
      </c>
      <c r="D23" s="63"/>
      <c r="E23" s="63"/>
      <c r="F23" s="63"/>
      <c r="G23" s="63"/>
      <c r="H23" s="61"/>
      <c r="I23" s="63"/>
      <c r="J23" s="63"/>
      <c r="K23" s="63"/>
      <c r="L23" s="63"/>
      <c r="M23" s="63"/>
    </row>
    <row r="24" spans="1:13" x14ac:dyDescent="0.25">
      <c r="A24" s="326"/>
      <c r="B24" s="99">
        <v>10</v>
      </c>
      <c r="C24" s="27">
        <v>90.6</v>
      </c>
      <c r="D24" s="63"/>
      <c r="E24" s="63"/>
      <c r="F24" s="63"/>
      <c r="G24" s="63"/>
      <c r="H24" s="61"/>
      <c r="I24" s="63"/>
      <c r="J24" s="63"/>
      <c r="K24" s="63"/>
      <c r="L24" s="63"/>
      <c r="M24" s="63"/>
    </row>
    <row r="25" spans="1:13" x14ac:dyDescent="0.25">
      <c r="A25" s="326"/>
      <c r="B25" s="99">
        <v>11</v>
      </c>
      <c r="C25" s="27">
        <v>82.94</v>
      </c>
      <c r="D25" s="63"/>
      <c r="E25" s="63"/>
      <c r="F25" s="63"/>
      <c r="G25" s="63"/>
      <c r="H25" s="61"/>
      <c r="I25" s="63"/>
      <c r="J25" s="63"/>
      <c r="K25" s="63"/>
      <c r="L25" s="63"/>
      <c r="M25" s="63"/>
    </row>
    <row r="26" spans="1:13" x14ac:dyDescent="0.25">
      <c r="A26" s="326"/>
      <c r="B26" s="99">
        <v>12</v>
      </c>
      <c r="C26" s="27">
        <v>77.63</v>
      </c>
      <c r="D26" s="63"/>
      <c r="E26" s="63"/>
      <c r="F26" s="63"/>
      <c r="G26" s="63"/>
      <c r="H26" s="61"/>
      <c r="I26" s="63"/>
      <c r="J26" s="63"/>
      <c r="K26" s="63"/>
      <c r="L26" s="63"/>
      <c r="M26" s="63"/>
    </row>
    <row r="27" spans="1:13" x14ac:dyDescent="0.25">
      <c r="A27" s="325">
        <v>2024</v>
      </c>
      <c r="B27" s="99">
        <v>1</v>
      </c>
      <c r="C27" s="27">
        <v>80.12</v>
      </c>
      <c r="D27" s="63"/>
      <c r="E27" s="63"/>
      <c r="F27" s="63"/>
      <c r="G27" s="63"/>
      <c r="H27" s="61"/>
      <c r="I27" s="63"/>
      <c r="J27" s="63"/>
      <c r="K27" s="63"/>
      <c r="L27" s="63"/>
      <c r="M27" s="63"/>
    </row>
    <row r="28" spans="1:13" x14ac:dyDescent="0.25">
      <c r="A28" s="326"/>
      <c r="B28" s="99">
        <v>2</v>
      </c>
      <c r="C28" s="27">
        <v>83.48</v>
      </c>
      <c r="H28" s="61"/>
    </row>
    <row r="29" spans="1:13" x14ac:dyDescent="0.25">
      <c r="A29" s="326"/>
      <c r="B29" s="99">
        <v>3</v>
      </c>
      <c r="C29" s="27">
        <v>85.41</v>
      </c>
      <c r="H29" s="61"/>
    </row>
    <row r="30" spans="1:13" x14ac:dyDescent="0.25">
      <c r="A30" s="326"/>
      <c r="B30" s="99">
        <v>4</v>
      </c>
      <c r="C30" s="27">
        <v>89.97</v>
      </c>
      <c r="H30" s="61"/>
    </row>
  </sheetData>
  <mergeCells count="7">
    <mergeCell ref="B1:G1"/>
    <mergeCell ref="K12:M12"/>
    <mergeCell ref="A27:A30"/>
    <mergeCell ref="A3:A14"/>
    <mergeCell ref="A15:A26"/>
    <mergeCell ref="D2:G2"/>
    <mergeCell ref="D3:G3"/>
  </mergeCells>
  <hyperlinks>
    <hyperlink ref="K12:M12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Content!$B$65:$B$78</xm:f>
          </x14:formula1>
          <xm:sqref>D3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0"/>
  <sheetViews>
    <sheetView showGridLines="0" view="pageBreakPreview" zoomScale="85" zoomScaleNormal="100" zoomScaleSheetLayoutView="85" workbookViewId="0">
      <selection activeCell="F33" sqref="F33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19.42578125" customWidth="1"/>
    <col min="4" max="4" width="1.5703125" customWidth="1"/>
    <col min="8" max="8" width="1.140625" customWidth="1"/>
  </cols>
  <sheetData>
    <row r="1" spans="1:13" ht="15.75" customHeight="1" x14ac:dyDescent="0.25">
      <c r="A1" s="45" t="s">
        <v>145</v>
      </c>
      <c r="B1" s="287" t="str">
        <f>INDEX(Content!$B$3:$G$41,MATCH(A1,Content!$A$3:$A$41,0),1)</f>
        <v>FAO Cereal Index, 2014-2016 = 100</v>
      </c>
      <c r="C1" s="288"/>
      <c r="D1" s="288"/>
      <c r="E1" s="288"/>
      <c r="F1" s="288"/>
      <c r="G1" s="288"/>
      <c r="H1" s="61"/>
    </row>
    <row r="2" spans="1:13" s="15" customFormat="1" x14ac:dyDescent="0.25">
      <c r="A2" s="39" t="s">
        <v>29</v>
      </c>
      <c r="B2" s="39" t="s">
        <v>30</v>
      </c>
      <c r="C2" s="130" t="s">
        <v>131</v>
      </c>
      <c r="D2" s="371" t="s">
        <v>28</v>
      </c>
      <c r="E2" s="372"/>
      <c r="F2" s="372"/>
      <c r="G2" s="372"/>
      <c r="H2" s="61"/>
      <c r="I2" s="94"/>
      <c r="J2" s="94"/>
      <c r="K2" s="109"/>
      <c r="L2" s="109"/>
      <c r="M2" s="109"/>
    </row>
    <row r="3" spans="1:13" s="15" customFormat="1" x14ac:dyDescent="0.25">
      <c r="A3" s="325">
        <v>2022</v>
      </c>
      <c r="B3" s="99">
        <v>1</v>
      </c>
      <c r="C3" s="174">
        <v>140.64762893177229</v>
      </c>
      <c r="D3" s="373" t="s">
        <v>10</v>
      </c>
      <c r="E3" s="374"/>
      <c r="F3" s="374"/>
      <c r="G3" s="374"/>
      <c r="H3" s="61"/>
      <c r="I3" s="109"/>
      <c r="J3" s="109"/>
      <c r="K3" s="109"/>
      <c r="L3" s="109"/>
      <c r="M3" s="109"/>
    </row>
    <row r="4" spans="1:13" s="15" customFormat="1" x14ac:dyDescent="0.25">
      <c r="A4" s="326"/>
      <c r="B4" s="99">
        <v>2</v>
      </c>
      <c r="C4" s="174">
        <v>145.27828440142767</v>
      </c>
      <c r="D4" s="63"/>
      <c r="E4" s="63"/>
      <c r="F4" s="63"/>
      <c r="G4" s="63"/>
      <c r="H4" s="61"/>
      <c r="I4" s="109"/>
      <c r="J4" s="109"/>
      <c r="K4" s="109"/>
      <c r="L4" s="109"/>
      <c r="M4" s="109"/>
    </row>
    <row r="5" spans="1:13" s="15" customFormat="1" x14ac:dyDescent="0.25">
      <c r="A5" s="326"/>
      <c r="B5" s="99">
        <v>3</v>
      </c>
      <c r="C5" s="174">
        <v>170.1313122041563</v>
      </c>
      <c r="D5" s="63"/>
      <c r="E5" s="63"/>
      <c r="F5" s="63"/>
      <c r="G5" s="63"/>
      <c r="H5" s="61"/>
      <c r="I5" s="109"/>
      <c r="J5" s="109"/>
      <c r="K5" s="109"/>
      <c r="L5" s="109"/>
      <c r="M5" s="109"/>
    </row>
    <row r="6" spans="1:13" s="15" customFormat="1" x14ac:dyDescent="0.25">
      <c r="A6" s="326"/>
      <c r="B6" s="99">
        <v>4</v>
      </c>
      <c r="C6" s="174">
        <v>169.67508597724841</v>
      </c>
      <c r="D6" s="63"/>
      <c r="E6" s="63"/>
      <c r="F6" s="63"/>
      <c r="G6" s="63"/>
      <c r="H6" s="61"/>
      <c r="I6" s="109"/>
      <c r="J6" s="109"/>
      <c r="K6" s="109"/>
      <c r="L6" s="109"/>
      <c r="M6" s="109"/>
    </row>
    <row r="7" spans="1:13" s="15" customFormat="1" x14ac:dyDescent="0.25">
      <c r="A7" s="326"/>
      <c r="B7" s="99">
        <v>5</v>
      </c>
      <c r="C7" s="174">
        <v>173.52074886092331</v>
      </c>
      <c r="D7" s="63"/>
      <c r="E7" s="63"/>
      <c r="F7" s="63"/>
      <c r="G7" s="63"/>
      <c r="H7" s="61"/>
      <c r="I7" s="109"/>
      <c r="J7" s="109"/>
      <c r="K7" s="109"/>
      <c r="L7" s="109"/>
      <c r="M7" s="109"/>
    </row>
    <row r="8" spans="1:13" s="15" customFormat="1" x14ac:dyDescent="0.25">
      <c r="A8" s="326"/>
      <c r="B8" s="99">
        <v>6</v>
      </c>
      <c r="C8" s="174">
        <v>166.33655649308153</v>
      </c>
      <c r="D8" s="63"/>
      <c r="E8" s="63"/>
      <c r="F8" s="63"/>
      <c r="G8" s="63"/>
      <c r="H8" s="61"/>
      <c r="I8" s="109"/>
      <c r="J8" s="109"/>
      <c r="K8" s="109"/>
      <c r="L8" s="109"/>
      <c r="M8" s="109"/>
    </row>
    <row r="9" spans="1:13" s="15" customFormat="1" x14ac:dyDescent="0.25">
      <c r="A9" s="326"/>
      <c r="B9" s="99">
        <v>7</v>
      </c>
      <c r="C9" s="174">
        <v>147.25665377330955</v>
      </c>
      <c r="D9" s="63"/>
      <c r="E9" s="63"/>
      <c r="F9" s="63"/>
      <c r="G9" s="63"/>
      <c r="H9" s="61"/>
      <c r="I9" s="109"/>
      <c r="J9" s="109"/>
      <c r="K9" s="109"/>
      <c r="L9" s="109"/>
      <c r="M9" s="109"/>
    </row>
    <row r="10" spans="1:13" s="15" customFormat="1" x14ac:dyDescent="0.25">
      <c r="A10" s="326"/>
      <c r="B10" s="99">
        <v>8</v>
      </c>
      <c r="C10" s="174">
        <v>145.57553656155289</v>
      </c>
      <c r="D10" s="63"/>
      <c r="E10" s="63"/>
      <c r="F10" s="63"/>
      <c r="G10" s="63"/>
      <c r="H10" s="61"/>
      <c r="I10" s="109"/>
      <c r="J10" s="109"/>
      <c r="K10" s="109"/>
      <c r="L10" s="109"/>
      <c r="M10" s="109"/>
    </row>
    <row r="11" spans="1:13" s="15" customFormat="1" x14ac:dyDescent="0.25">
      <c r="A11" s="326"/>
      <c r="B11" s="99">
        <v>9</v>
      </c>
      <c r="C11" s="174">
        <v>147.91508373264332</v>
      </c>
      <c r="D11" s="63"/>
      <c r="E11" s="63"/>
      <c r="F11" s="63"/>
      <c r="G11" s="63"/>
      <c r="H11" s="61"/>
      <c r="I11" s="109"/>
      <c r="J11" s="63"/>
      <c r="K11" s="63"/>
      <c r="L11" s="63"/>
      <c r="M11" s="63"/>
    </row>
    <row r="12" spans="1:13" s="15" customFormat="1" x14ac:dyDescent="0.25">
      <c r="A12" s="326"/>
      <c r="B12" s="99">
        <v>10</v>
      </c>
      <c r="C12" s="174">
        <v>152.28168164691721</v>
      </c>
      <c r="D12" s="63"/>
      <c r="E12" s="63"/>
      <c r="F12" s="63"/>
      <c r="G12" s="63"/>
      <c r="H12" s="61"/>
      <c r="I12" s="63"/>
      <c r="J12" s="109"/>
      <c r="K12" s="273" t="s">
        <v>11</v>
      </c>
      <c r="L12" s="273"/>
      <c r="M12" s="273"/>
    </row>
    <row r="13" spans="1:13" s="15" customFormat="1" x14ac:dyDescent="0.25">
      <c r="A13" s="326"/>
      <c r="B13" s="99">
        <v>11</v>
      </c>
      <c r="C13" s="174">
        <v>150.10862275216391</v>
      </c>
      <c r="D13" s="63"/>
      <c r="E13" s="63"/>
      <c r="F13" s="63"/>
      <c r="G13" s="63"/>
      <c r="H13" s="61"/>
      <c r="I13" s="63"/>
      <c r="J13" s="63"/>
      <c r="K13" s="63"/>
      <c r="L13" s="63"/>
      <c r="M13" s="63"/>
    </row>
    <row r="14" spans="1:13" s="15" customFormat="1" x14ac:dyDescent="0.25">
      <c r="A14" s="326"/>
      <c r="B14" s="99">
        <v>12</v>
      </c>
      <c r="C14" s="174">
        <v>147.25400622949095</v>
      </c>
      <c r="D14" s="63"/>
      <c r="E14" s="63"/>
      <c r="F14" s="63"/>
      <c r="G14" s="63"/>
      <c r="H14" s="61"/>
      <c r="I14" s="63"/>
      <c r="J14" s="63"/>
      <c r="K14" s="63"/>
      <c r="L14" s="63"/>
      <c r="M14" s="63"/>
    </row>
    <row r="15" spans="1:13" s="15" customFormat="1" x14ac:dyDescent="0.25">
      <c r="A15" s="325">
        <v>2023</v>
      </c>
      <c r="B15" s="99">
        <v>1</v>
      </c>
      <c r="C15" s="174">
        <v>147.49215298753472</v>
      </c>
      <c r="D15" s="63"/>
      <c r="E15" s="63"/>
      <c r="F15" s="63"/>
      <c r="G15" s="63"/>
      <c r="H15" s="61"/>
      <c r="I15" s="63"/>
      <c r="J15" s="63"/>
      <c r="K15" s="63"/>
      <c r="L15" s="63"/>
      <c r="M15" s="63"/>
    </row>
    <row r="16" spans="1:13" s="15" customFormat="1" x14ac:dyDescent="0.25">
      <c r="A16" s="326"/>
      <c r="B16" s="99">
        <v>2</v>
      </c>
      <c r="C16" s="174">
        <v>146.71582798064685</v>
      </c>
      <c r="D16" s="63"/>
      <c r="E16" s="63"/>
      <c r="F16" s="63"/>
      <c r="G16" s="63"/>
      <c r="H16" s="61"/>
      <c r="I16" s="63"/>
      <c r="J16" s="63"/>
      <c r="K16" s="63"/>
      <c r="L16" s="63"/>
      <c r="M16" s="63"/>
    </row>
    <row r="17" spans="1:13" s="15" customFormat="1" x14ac:dyDescent="0.25">
      <c r="A17" s="326"/>
      <c r="B17" s="99">
        <v>3</v>
      </c>
      <c r="C17" s="174">
        <v>138.55434406068113</v>
      </c>
      <c r="D17" s="63"/>
      <c r="E17" s="63"/>
      <c r="F17" s="63"/>
      <c r="G17" s="63"/>
      <c r="H17" s="61"/>
      <c r="I17" s="63"/>
      <c r="J17" s="63"/>
      <c r="K17" s="63"/>
      <c r="L17" s="63"/>
      <c r="M17" s="63"/>
    </row>
    <row r="18" spans="1:13" s="15" customFormat="1" x14ac:dyDescent="0.25">
      <c r="A18" s="326"/>
      <c r="B18" s="99">
        <v>4</v>
      </c>
      <c r="C18" s="174">
        <v>136.140683440396</v>
      </c>
      <c r="D18" s="63"/>
      <c r="E18" s="63"/>
      <c r="F18" s="63"/>
      <c r="G18" s="63"/>
      <c r="H18" s="61"/>
      <c r="I18" s="63"/>
      <c r="J18" s="63"/>
      <c r="K18" s="63"/>
      <c r="L18" s="63"/>
      <c r="M18" s="63"/>
    </row>
    <row r="19" spans="1:13" s="15" customFormat="1" x14ac:dyDescent="0.25">
      <c r="A19" s="326"/>
      <c r="B19" s="99">
        <v>5</v>
      </c>
      <c r="C19" s="174">
        <v>129.27120755716504</v>
      </c>
      <c r="D19" s="63"/>
      <c r="E19" s="63"/>
      <c r="F19" s="63"/>
      <c r="G19" s="63"/>
      <c r="H19" s="61"/>
      <c r="I19" s="63"/>
      <c r="J19" s="63"/>
      <c r="K19" s="63"/>
      <c r="L19" s="63"/>
      <c r="M19" s="63"/>
    </row>
    <row r="20" spans="1:13" s="15" customFormat="1" x14ac:dyDescent="0.25">
      <c r="A20" s="326"/>
      <c r="B20" s="99">
        <v>6</v>
      </c>
      <c r="C20" s="174">
        <v>126.60244652014822</v>
      </c>
      <c r="D20" s="63"/>
      <c r="E20" s="63"/>
      <c r="F20" s="63"/>
      <c r="G20" s="63"/>
      <c r="H20" s="61"/>
      <c r="I20" s="63"/>
      <c r="J20" s="63"/>
      <c r="K20" s="63"/>
      <c r="L20" s="63"/>
      <c r="M20" s="63"/>
    </row>
    <row r="21" spans="1:13" s="15" customFormat="1" x14ac:dyDescent="0.25">
      <c r="A21" s="326"/>
      <c r="B21" s="99">
        <v>7</v>
      </c>
      <c r="C21" s="174">
        <v>125.86001580206025</v>
      </c>
      <c r="D21" s="63"/>
      <c r="E21" s="63"/>
      <c r="F21" s="63"/>
      <c r="G21" s="63"/>
      <c r="H21" s="61"/>
      <c r="I21" s="63"/>
      <c r="J21" s="63"/>
      <c r="K21" s="63"/>
      <c r="L21" s="63"/>
      <c r="M21" s="63"/>
    </row>
    <row r="22" spans="1:13" s="15" customFormat="1" ht="15" customHeight="1" x14ac:dyDescent="0.25">
      <c r="A22" s="326"/>
      <c r="B22" s="99">
        <v>8</v>
      </c>
      <c r="C22" s="174">
        <v>124.99307173273587</v>
      </c>
      <c r="D22" s="63"/>
      <c r="E22" s="63"/>
      <c r="F22" s="63"/>
      <c r="G22" s="63"/>
      <c r="H22" s="61"/>
      <c r="I22" s="63"/>
      <c r="J22" s="63"/>
      <c r="K22" s="63"/>
      <c r="L22" s="63"/>
      <c r="M22" s="63"/>
    </row>
    <row r="23" spans="1:13" x14ac:dyDescent="0.25">
      <c r="A23" s="326"/>
      <c r="B23" s="99">
        <v>9</v>
      </c>
      <c r="C23" s="174">
        <v>126.29259069889878</v>
      </c>
      <c r="D23" s="63"/>
      <c r="E23" s="63"/>
      <c r="F23" s="63"/>
      <c r="G23" s="63"/>
      <c r="H23" s="61"/>
      <c r="I23" s="63"/>
      <c r="J23" s="63"/>
      <c r="K23" s="63"/>
      <c r="L23" s="63"/>
      <c r="M23" s="63"/>
    </row>
    <row r="24" spans="1:13" x14ac:dyDescent="0.25">
      <c r="A24" s="326"/>
      <c r="B24" s="99">
        <v>10</v>
      </c>
      <c r="C24" s="174">
        <v>124.77051165018291</v>
      </c>
      <c r="D24" s="63"/>
      <c r="E24" s="63"/>
      <c r="F24" s="63"/>
      <c r="G24" s="63"/>
      <c r="H24" s="61"/>
      <c r="I24" s="63"/>
      <c r="J24" s="63"/>
      <c r="K24" s="63"/>
      <c r="L24" s="63"/>
      <c r="M24" s="63"/>
    </row>
    <row r="25" spans="1:13" x14ac:dyDescent="0.25">
      <c r="A25" s="326"/>
      <c r="B25" s="99">
        <v>11</v>
      </c>
      <c r="C25" s="174">
        <v>121.04259956488769</v>
      </c>
      <c r="D25" s="63"/>
      <c r="E25" s="63"/>
      <c r="F25" s="63"/>
      <c r="G25" s="63"/>
      <c r="H25" s="61"/>
      <c r="I25" s="63"/>
      <c r="J25" s="63"/>
      <c r="K25" s="63"/>
      <c r="L25" s="63"/>
      <c r="M25" s="63"/>
    </row>
    <row r="26" spans="1:13" x14ac:dyDescent="0.25">
      <c r="A26" s="326"/>
      <c r="B26" s="99">
        <v>12</v>
      </c>
      <c r="C26" s="174">
        <v>122.80125390791844</v>
      </c>
      <c r="D26" s="63"/>
      <c r="E26" s="63"/>
      <c r="F26" s="63"/>
      <c r="G26" s="63"/>
      <c r="H26" s="61"/>
      <c r="I26" s="63"/>
      <c r="J26" s="63"/>
      <c r="K26" s="63"/>
      <c r="L26" s="63"/>
      <c r="M26" s="63"/>
    </row>
    <row r="27" spans="1:13" x14ac:dyDescent="0.25">
      <c r="A27" s="325">
        <v>2024</v>
      </c>
      <c r="B27" s="99">
        <v>1</v>
      </c>
      <c r="C27" s="174">
        <v>119.89747824849087</v>
      </c>
      <c r="D27" s="63"/>
      <c r="E27" s="63"/>
      <c r="F27" s="63"/>
      <c r="G27" s="63"/>
      <c r="H27" s="61"/>
      <c r="I27" s="63"/>
      <c r="J27" s="63"/>
      <c r="K27" s="63"/>
      <c r="L27" s="63"/>
      <c r="M27" s="63"/>
    </row>
    <row r="28" spans="1:13" x14ac:dyDescent="0.25">
      <c r="A28" s="326"/>
      <c r="B28" s="99">
        <v>2</v>
      </c>
      <c r="C28" s="174">
        <v>113.84436127699854</v>
      </c>
      <c r="H28" s="61"/>
    </row>
    <row r="29" spans="1:13" x14ac:dyDescent="0.25">
      <c r="A29" s="326"/>
      <c r="B29" s="99">
        <v>3</v>
      </c>
      <c r="C29" s="174">
        <v>110.89314609378091</v>
      </c>
      <c r="H29" s="61"/>
    </row>
    <row r="30" spans="1:13" x14ac:dyDescent="0.25">
      <c r="A30" s="326"/>
      <c r="B30" s="99">
        <v>4</v>
      </c>
      <c r="C30" s="174">
        <v>111.18073632210516</v>
      </c>
      <c r="H30" s="61"/>
    </row>
  </sheetData>
  <mergeCells count="7">
    <mergeCell ref="K12:M12"/>
    <mergeCell ref="A15:A26"/>
    <mergeCell ref="B1:G1"/>
    <mergeCell ref="A27:A30"/>
    <mergeCell ref="D2:G2"/>
    <mergeCell ref="A3:A14"/>
    <mergeCell ref="D3:G3"/>
  </mergeCells>
  <hyperlinks>
    <hyperlink ref="K12:M12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5"/>
  <sheetViews>
    <sheetView showGridLines="0" view="pageBreakPreview" zoomScale="70" zoomScaleNormal="100" zoomScaleSheetLayoutView="70" workbookViewId="0">
      <selection activeCell="D35" sqref="D35"/>
    </sheetView>
  </sheetViews>
  <sheetFormatPr defaultColWidth="9.140625" defaultRowHeight="15" x14ac:dyDescent="0.25"/>
  <cols>
    <col min="1" max="3" width="12.5703125" style="85" customWidth="1"/>
    <col min="4" max="4" width="18.28515625" style="109" customWidth="1"/>
    <col min="5" max="5" width="20.5703125" style="109" customWidth="1"/>
    <col min="6" max="6" width="16.140625" style="109" customWidth="1"/>
    <col min="7" max="7" width="8.42578125" style="109" customWidth="1"/>
    <col min="8" max="8" width="8.28515625" style="109" customWidth="1"/>
    <col min="9" max="9" width="8.42578125" style="109" customWidth="1"/>
    <col min="10" max="10" width="8.5703125" style="109" customWidth="1"/>
    <col min="11" max="11" width="1.5703125" style="61" customWidth="1"/>
    <col min="12" max="12" width="4.5703125" style="109" customWidth="1"/>
    <col min="13" max="19" width="6.28515625" style="109" customWidth="1"/>
    <col min="20" max="20" width="6" style="109" customWidth="1"/>
    <col min="21" max="21" width="5.42578125" style="109" customWidth="1"/>
    <col min="22" max="22" width="6.85546875" style="109" customWidth="1"/>
    <col min="23" max="16384" width="9.140625" style="109"/>
  </cols>
  <sheetData>
    <row r="1" spans="1:10" x14ac:dyDescent="0.25">
      <c r="A1" s="196" t="s">
        <v>146</v>
      </c>
      <c r="B1" s="358" t="str">
        <f>INDEX(Content!$B$3:$G$41,MATCH(A1,Content!$A$3:$A$41,0),1)</f>
        <v>Retail turnover, YoY, %</v>
      </c>
      <c r="C1" s="359"/>
      <c r="D1" s="359"/>
      <c r="E1" s="359"/>
      <c r="F1" s="359"/>
      <c r="G1" s="359"/>
      <c r="H1" s="359"/>
      <c r="I1" s="359"/>
      <c r="J1" s="359"/>
    </row>
    <row r="2" spans="1:10" ht="53.25" customHeight="1" x14ac:dyDescent="0.25">
      <c r="A2" s="189" t="s">
        <v>29</v>
      </c>
      <c r="B2" s="189" t="s">
        <v>30</v>
      </c>
      <c r="C2" s="143" t="s">
        <v>132</v>
      </c>
      <c r="D2" s="143" t="s">
        <v>133</v>
      </c>
      <c r="E2" s="143" t="s">
        <v>33</v>
      </c>
      <c r="F2" s="143" t="s">
        <v>134</v>
      </c>
      <c r="G2" s="282" t="s">
        <v>28</v>
      </c>
      <c r="H2" s="282"/>
      <c r="I2" s="282"/>
      <c r="J2" s="282"/>
    </row>
    <row r="3" spans="1:10" x14ac:dyDescent="0.25">
      <c r="A3" s="344">
        <v>2022</v>
      </c>
      <c r="B3" s="197">
        <v>1</v>
      </c>
      <c r="C3" s="198">
        <v>5.7</v>
      </c>
      <c r="D3" s="25">
        <v>-15.900000000000006</v>
      </c>
      <c r="E3" s="199">
        <v>-5.8358666666666652</v>
      </c>
      <c r="F3" s="199">
        <v>-10.006266666666662</v>
      </c>
      <c r="G3" s="298" t="s">
        <v>20</v>
      </c>
      <c r="H3" s="283"/>
      <c r="I3" s="283"/>
      <c r="J3" s="283"/>
    </row>
    <row r="4" spans="1:10" ht="15" customHeight="1" x14ac:dyDescent="0.25">
      <c r="A4" s="345"/>
      <c r="B4" s="197">
        <v>2</v>
      </c>
      <c r="C4" s="198">
        <v>5.7</v>
      </c>
      <c r="D4" s="25">
        <v>-7.5</v>
      </c>
      <c r="E4" s="199">
        <v>-5.3636000000000017</v>
      </c>
      <c r="F4" s="199">
        <v>-2.0542666666666629</v>
      </c>
      <c r="G4" s="298" t="s">
        <v>19</v>
      </c>
      <c r="H4" s="283"/>
      <c r="I4" s="283"/>
      <c r="J4" s="283"/>
    </row>
    <row r="5" spans="1:10" x14ac:dyDescent="0.25">
      <c r="A5" s="345"/>
      <c r="B5" s="197">
        <v>3</v>
      </c>
      <c r="C5" s="198">
        <v>5.7</v>
      </c>
      <c r="D5" s="25">
        <v>-3.2999999999999972</v>
      </c>
      <c r="E5" s="199">
        <v>-3.4745333333333321</v>
      </c>
      <c r="F5" s="199">
        <v>0.33133333333333331</v>
      </c>
      <c r="G5" s="85"/>
    </row>
    <row r="6" spans="1:10" x14ac:dyDescent="0.25">
      <c r="A6" s="345"/>
      <c r="B6" s="197">
        <v>4</v>
      </c>
      <c r="C6" s="198">
        <v>5.7</v>
      </c>
      <c r="D6" s="25">
        <v>0.79999999999999716</v>
      </c>
      <c r="E6" s="199">
        <v>-2.1589333333333354</v>
      </c>
      <c r="F6" s="199">
        <v>3.0482666666666627</v>
      </c>
    </row>
    <row r="7" spans="1:10" x14ac:dyDescent="0.25">
      <c r="A7" s="345"/>
      <c r="B7" s="197">
        <v>5</v>
      </c>
      <c r="C7" s="198">
        <v>5.7</v>
      </c>
      <c r="D7" s="25">
        <v>3.2999999999999972</v>
      </c>
      <c r="E7" s="199">
        <v>-1.1469333333333351</v>
      </c>
      <c r="F7" s="199">
        <v>4.5061333333333309</v>
      </c>
    </row>
    <row r="8" spans="1:10" x14ac:dyDescent="0.25">
      <c r="A8" s="345"/>
      <c r="B8" s="197">
        <v>6</v>
      </c>
      <c r="C8" s="198">
        <v>5.7</v>
      </c>
      <c r="D8" s="25">
        <v>1.2000000000000028</v>
      </c>
      <c r="E8" s="199">
        <v>-2.1251999999999991</v>
      </c>
      <c r="F8" s="199">
        <v>3.5784000000000034</v>
      </c>
    </row>
    <row r="9" spans="1:10" x14ac:dyDescent="0.25">
      <c r="A9" s="345"/>
      <c r="B9" s="197">
        <v>7</v>
      </c>
      <c r="C9" s="198">
        <v>5.7</v>
      </c>
      <c r="D9" s="25">
        <v>2.0999999999999943</v>
      </c>
      <c r="E9" s="199">
        <v>-1.8553333333333333</v>
      </c>
      <c r="F9" s="199">
        <v>4.1747999999999976</v>
      </c>
    </row>
    <row r="10" spans="1:10" x14ac:dyDescent="0.25">
      <c r="A10" s="345"/>
      <c r="B10" s="197">
        <v>8</v>
      </c>
      <c r="C10" s="198">
        <v>5.7</v>
      </c>
      <c r="D10" s="25">
        <v>2.0999999999999943</v>
      </c>
      <c r="E10" s="199">
        <v>-0.94453333333333234</v>
      </c>
      <c r="F10" s="199">
        <v>3.1807999999999979</v>
      </c>
    </row>
    <row r="11" spans="1:10" x14ac:dyDescent="0.25">
      <c r="A11" s="345"/>
      <c r="B11" s="197">
        <v>9</v>
      </c>
      <c r="C11" s="198">
        <v>5.7</v>
      </c>
      <c r="D11" s="25">
        <v>1.4000000000000057</v>
      </c>
      <c r="E11" s="199">
        <v>-0.50600000000000001</v>
      </c>
      <c r="F11" s="199">
        <v>2.0542666666666629</v>
      </c>
    </row>
    <row r="12" spans="1:10" x14ac:dyDescent="0.25">
      <c r="A12" s="345"/>
      <c r="B12" s="197">
        <v>10</v>
      </c>
      <c r="C12" s="198">
        <v>5.7</v>
      </c>
      <c r="D12" s="25">
        <v>1.4000000000000057</v>
      </c>
      <c r="E12" s="199">
        <v>-0.60719999999999896</v>
      </c>
      <c r="F12" s="199">
        <v>2.1205333333333352</v>
      </c>
    </row>
    <row r="13" spans="1:10" x14ac:dyDescent="0.25">
      <c r="A13" s="345"/>
      <c r="B13" s="197">
        <v>11</v>
      </c>
      <c r="C13" s="198">
        <v>5.7</v>
      </c>
      <c r="D13" s="25">
        <v>2</v>
      </c>
      <c r="E13" s="199">
        <v>-1.0794666666666677</v>
      </c>
      <c r="F13" s="199">
        <v>3.3795999999999959</v>
      </c>
    </row>
    <row r="14" spans="1:10" x14ac:dyDescent="0.25">
      <c r="A14" s="346"/>
      <c r="B14" s="197">
        <v>12</v>
      </c>
      <c r="C14" s="198">
        <v>5.7</v>
      </c>
      <c r="D14" s="25">
        <v>2.0999999999999943</v>
      </c>
      <c r="E14" s="199">
        <v>-1.8216000000000019</v>
      </c>
      <c r="F14" s="199">
        <v>4.3735999999999962</v>
      </c>
    </row>
    <row r="15" spans="1:10" x14ac:dyDescent="0.25">
      <c r="A15" s="344">
        <v>2023</v>
      </c>
      <c r="B15" s="197">
        <v>1</v>
      </c>
      <c r="C15" s="198">
        <v>5.7</v>
      </c>
      <c r="D15" s="25">
        <v>20.799999999999997</v>
      </c>
      <c r="E15" s="199">
        <v>-1.1706500000000015</v>
      </c>
      <c r="F15" s="199">
        <v>23.93429999999999</v>
      </c>
    </row>
    <row r="16" spans="1:10" x14ac:dyDescent="0.25">
      <c r="A16" s="345"/>
      <c r="B16" s="197">
        <v>2</v>
      </c>
      <c r="C16" s="198">
        <v>5.7</v>
      </c>
      <c r="D16" s="25">
        <v>12.900000000000006</v>
      </c>
      <c r="E16" s="199">
        <v>-1.6509166666666666</v>
      </c>
      <c r="F16" s="199">
        <v>15.74625</v>
      </c>
    </row>
    <row r="17" spans="1:20" x14ac:dyDescent="0.25">
      <c r="A17" s="345"/>
      <c r="B17" s="197">
        <v>3</v>
      </c>
      <c r="C17" s="198">
        <v>5.7</v>
      </c>
      <c r="D17" s="25">
        <v>12.099999999999994</v>
      </c>
      <c r="E17" s="199">
        <v>-1.7709833333333349</v>
      </c>
      <c r="F17" s="199">
        <v>15.116399999999995</v>
      </c>
    </row>
    <row r="18" spans="1:20" x14ac:dyDescent="0.25">
      <c r="A18" s="345"/>
      <c r="B18" s="197">
        <v>4</v>
      </c>
      <c r="C18" s="198">
        <v>5.7</v>
      </c>
      <c r="D18" s="25">
        <v>10.5</v>
      </c>
      <c r="E18" s="199">
        <v>-1.6509166666666666</v>
      </c>
      <c r="F18" s="199">
        <v>13.086883333333335</v>
      </c>
    </row>
    <row r="19" spans="1:20" x14ac:dyDescent="0.25">
      <c r="A19" s="345"/>
      <c r="B19" s="197">
        <v>5</v>
      </c>
      <c r="C19" s="198">
        <v>5.7</v>
      </c>
      <c r="D19" s="25">
        <v>9.2999999999999972</v>
      </c>
      <c r="E19" s="199">
        <v>-1.9210666666666683</v>
      </c>
      <c r="F19" s="199">
        <v>12.107116666666665</v>
      </c>
    </row>
    <row r="20" spans="1:20" x14ac:dyDescent="0.25">
      <c r="A20" s="345"/>
      <c r="B20" s="197">
        <v>6</v>
      </c>
      <c r="C20" s="198">
        <v>5.7</v>
      </c>
      <c r="D20" s="25">
        <v>8.7999999999999972</v>
      </c>
      <c r="E20" s="199">
        <v>-1.9210666666666683</v>
      </c>
      <c r="F20" s="199">
        <v>11.757199999999997</v>
      </c>
    </row>
    <row r="21" spans="1:20" x14ac:dyDescent="0.25">
      <c r="A21" s="345"/>
      <c r="B21" s="197">
        <v>7</v>
      </c>
      <c r="C21" s="198">
        <v>5.7</v>
      </c>
      <c r="D21" s="25">
        <v>8.7999999999999972</v>
      </c>
      <c r="E21" s="199">
        <v>-2.1612000000000005</v>
      </c>
      <c r="F21" s="199">
        <v>12.177100000000003</v>
      </c>
      <c r="Q21" s="273" t="s">
        <v>11</v>
      </c>
      <c r="R21" s="273"/>
      <c r="S21" s="273"/>
      <c r="T21" s="273"/>
    </row>
    <row r="22" spans="1:20" x14ac:dyDescent="0.25">
      <c r="A22" s="345"/>
      <c r="B22" s="197">
        <v>8</v>
      </c>
      <c r="C22" s="198">
        <v>5.7</v>
      </c>
      <c r="D22" s="25">
        <v>7.2999999999999972</v>
      </c>
      <c r="E22" s="199">
        <v>-2.2212333333333349</v>
      </c>
      <c r="F22" s="199">
        <v>10.917399999999995</v>
      </c>
    </row>
    <row r="23" spans="1:20" x14ac:dyDescent="0.25">
      <c r="A23" s="345"/>
      <c r="B23" s="197">
        <v>9</v>
      </c>
      <c r="C23" s="198">
        <v>5.7</v>
      </c>
      <c r="D23" s="25">
        <v>7.2000000000000028</v>
      </c>
      <c r="E23" s="199">
        <v>-1.9210666666666683</v>
      </c>
      <c r="F23" s="199">
        <v>10.637466666666668</v>
      </c>
    </row>
    <row r="24" spans="1:20" x14ac:dyDescent="0.25">
      <c r="A24" s="345"/>
      <c r="B24" s="197">
        <v>10</v>
      </c>
      <c r="C24" s="198">
        <v>5.7</v>
      </c>
      <c r="D24" s="27">
        <v>6.9000000000000057</v>
      </c>
      <c r="E24" s="199">
        <v>-1.861033333333334</v>
      </c>
      <c r="F24" s="199">
        <v>10.287550000000001</v>
      </c>
    </row>
    <row r="25" spans="1:20" x14ac:dyDescent="0.25">
      <c r="A25" s="345"/>
      <c r="B25" s="197">
        <v>11</v>
      </c>
      <c r="C25" s="198">
        <v>5.7</v>
      </c>
      <c r="D25" s="25">
        <v>7.7000000000000028</v>
      </c>
      <c r="E25" s="199">
        <v>-1.1706500000000015</v>
      </c>
      <c r="F25" s="199">
        <v>10.007616666666664</v>
      </c>
    </row>
    <row r="26" spans="1:20" x14ac:dyDescent="0.25">
      <c r="A26" s="346"/>
      <c r="B26" s="197">
        <v>12</v>
      </c>
      <c r="C26" s="198">
        <v>5.7</v>
      </c>
      <c r="D26" s="25">
        <v>7.7000000000000028</v>
      </c>
      <c r="E26" s="199">
        <v>-1.0205666666666682</v>
      </c>
      <c r="F26" s="199">
        <v>9.7976666666666663</v>
      </c>
    </row>
    <row r="27" spans="1:20" x14ac:dyDescent="0.25">
      <c r="A27" s="324">
        <v>2024</v>
      </c>
      <c r="B27" s="197">
        <v>1</v>
      </c>
      <c r="C27" s="198">
        <v>5.7</v>
      </c>
      <c r="D27" s="25">
        <v>3.7000000000000028</v>
      </c>
      <c r="E27" s="199">
        <v>-0.25177500000000158</v>
      </c>
      <c r="F27" s="199">
        <v>4.1774499999999977</v>
      </c>
    </row>
    <row r="28" spans="1:20" x14ac:dyDescent="0.25">
      <c r="A28" s="324"/>
      <c r="B28" s="197">
        <v>2</v>
      </c>
      <c r="C28" s="198">
        <v>5.7</v>
      </c>
      <c r="D28" s="25">
        <v>4.7000000000000028</v>
      </c>
      <c r="E28" s="199">
        <v>0.83925000000000005</v>
      </c>
      <c r="F28" s="199">
        <v>3.8893500000000039</v>
      </c>
    </row>
    <row r="29" spans="1:20" x14ac:dyDescent="0.25">
      <c r="A29" s="324"/>
      <c r="B29" s="197">
        <v>3</v>
      </c>
      <c r="C29" s="198">
        <v>5.7</v>
      </c>
      <c r="D29" s="25">
        <v>4.9000000000000057</v>
      </c>
      <c r="E29" s="199">
        <v>2.1260999999999983</v>
      </c>
      <c r="F29" s="199">
        <v>2.8089750000000038</v>
      </c>
    </row>
    <row r="30" spans="1:20" x14ac:dyDescent="0.25">
      <c r="A30" s="324"/>
      <c r="B30" s="197">
        <v>4</v>
      </c>
      <c r="C30" s="198">
        <v>5.7</v>
      </c>
      <c r="D30" s="25">
        <v>5.2000000000000028</v>
      </c>
      <c r="E30" s="199">
        <v>1.95825</v>
      </c>
      <c r="F30" s="199">
        <v>3.3131499999999958</v>
      </c>
    </row>
    <row r="31" spans="1:20" x14ac:dyDescent="0.25">
      <c r="A31" s="109"/>
      <c r="B31" s="109"/>
      <c r="C31" s="109"/>
    </row>
    <row r="32" spans="1:20" x14ac:dyDescent="0.25">
      <c r="A32" s="109"/>
      <c r="B32" s="109"/>
      <c r="C32" s="109"/>
    </row>
    <row r="33" spans="1:3" x14ac:dyDescent="0.25">
      <c r="A33" s="109"/>
      <c r="B33" s="109"/>
      <c r="C33" s="109"/>
    </row>
    <row r="34" spans="1:3" x14ac:dyDescent="0.25">
      <c r="A34" s="109"/>
      <c r="B34" s="109"/>
      <c r="C34" s="109"/>
    </row>
    <row r="35" spans="1:3" x14ac:dyDescent="0.25">
      <c r="A35" s="109"/>
      <c r="B35" s="109"/>
      <c r="C35" s="109"/>
    </row>
    <row r="36" spans="1:3" x14ac:dyDescent="0.25">
      <c r="A36" s="109"/>
      <c r="B36" s="109"/>
      <c r="C36" s="109"/>
    </row>
    <row r="37" spans="1:3" x14ac:dyDescent="0.25">
      <c r="A37" s="109"/>
      <c r="B37" s="109"/>
      <c r="C37" s="109"/>
    </row>
    <row r="38" spans="1:3" x14ac:dyDescent="0.25">
      <c r="A38" s="109"/>
      <c r="B38" s="109"/>
      <c r="C38" s="109"/>
    </row>
    <row r="39" spans="1:3" x14ac:dyDescent="0.25">
      <c r="A39" s="109"/>
      <c r="B39" s="109"/>
      <c r="C39" s="109"/>
    </row>
    <row r="40" spans="1:3" x14ac:dyDescent="0.25">
      <c r="A40" s="109"/>
      <c r="B40" s="109"/>
      <c r="C40" s="109"/>
    </row>
    <row r="41" spans="1:3" x14ac:dyDescent="0.25">
      <c r="A41" s="109"/>
      <c r="B41" s="109"/>
      <c r="C41" s="109"/>
    </row>
    <row r="42" spans="1:3" x14ac:dyDescent="0.25">
      <c r="A42" s="109"/>
      <c r="B42" s="109"/>
      <c r="C42" s="109"/>
    </row>
    <row r="43" spans="1:3" x14ac:dyDescent="0.25">
      <c r="A43" s="109"/>
      <c r="B43" s="109"/>
      <c r="C43" s="109"/>
    </row>
    <row r="44" spans="1:3" x14ac:dyDescent="0.25">
      <c r="A44" s="109"/>
      <c r="B44" s="109"/>
      <c r="C44" s="109"/>
    </row>
    <row r="45" spans="1:3" x14ac:dyDescent="0.25">
      <c r="A45" s="109"/>
      <c r="B45" s="109"/>
      <c r="C45" s="109"/>
    </row>
  </sheetData>
  <mergeCells count="8">
    <mergeCell ref="B1:J1"/>
    <mergeCell ref="Q21:T21"/>
    <mergeCell ref="A27:A30"/>
    <mergeCell ref="G2:J2"/>
    <mergeCell ref="A3:A14"/>
    <mergeCell ref="G3:J3"/>
    <mergeCell ref="G4:J4"/>
    <mergeCell ref="A15:A26"/>
  </mergeCells>
  <hyperlinks>
    <hyperlink ref="Q21:T21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G3:J4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7"/>
  <sheetViews>
    <sheetView showGridLines="0" view="pageBreakPreview" zoomScale="85" zoomScaleNormal="100" zoomScaleSheetLayoutView="85" workbookViewId="0">
      <selection activeCell="H22" sqref="H22"/>
    </sheetView>
  </sheetViews>
  <sheetFormatPr defaultColWidth="9.140625" defaultRowHeight="15" x14ac:dyDescent="0.25"/>
  <cols>
    <col min="1" max="1" width="10.5703125" style="85" customWidth="1"/>
    <col min="2" max="2" width="8.140625" style="85" customWidth="1"/>
    <col min="3" max="3" width="17.140625" style="85" customWidth="1"/>
    <col min="4" max="4" width="20.85546875" style="109" customWidth="1"/>
    <col min="5" max="5" width="8.42578125" style="109" customWidth="1"/>
    <col min="6" max="6" width="8.28515625" style="109" customWidth="1"/>
    <col min="7" max="7" width="8.42578125" style="109" customWidth="1"/>
    <col min="8" max="8" width="8.5703125" style="109" customWidth="1"/>
    <col min="9" max="9" width="1.5703125" style="61" customWidth="1"/>
    <col min="10" max="10" width="4.5703125" style="109" customWidth="1"/>
    <col min="11" max="17" width="6.28515625" style="109" customWidth="1"/>
    <col min="18" max="18" width="6" style="109" customWidth="1"/>
    <col min="19" max="19" width="5.42578125" style="109" customWidth="1"/>
    <col min="20" max="20" width="6.85546875" style="109" customWidth="1"/>
    <col min="21" max="16384" width="9.140625" style="109"/>
  </cols>
  <sheetData>
    <row r="1" spans="1:8" x14ac:dyDescent="0.25">
      <c r="A1" s="162" t="s">
        <v>147</v>
      </c>
      <c r="B1" s="287" t="str">
        <f>INDEX(Content!$B$3:$G$41,MATCH(A1,Content!$A$3:$A$41,0),1)</f>
        <v>Dynamics of wages and consumer lending, YoY, %</v>
      </c>
      <c r="C1" s="288"/>
      <c r="D1" s="288"/>
      <c r="E1" s="288"/>
      <c r="F1" s="288"/>
      <c r="G1" s="288"/>
      <c r="H1" s="288"/>
    </row>
    <row r="2" spans="1:8" ht="53.25" customHeight="1" x14ac:dyDescent="0.25">
      <c r="A2" s="178" t="s">
        <v>29</v>
      </c>
      <c r="B2" s="177" t="s">
        <v>127</v>
      </c>
      <c r="C2" s="143" t="s">
        <v>178</v>
      </c>
      <c r="D2" s="143" t="s">
        <v>179</v>
      </c>
      <c r="E2" s="282" t="s">
        <v>28</v>
      </c>
      <c r="F2" s="282"/>
      <c r="G2" s="282"/>
      <c r="H2" s="282"/>
    </row>
    <row r="3" spans="1:8" x14ac:dyDescent="0.25">
      <c r="A3" s="316">
        <v>2022</v>
      </c>
      <c r="B3" s="179" t="s">
        <v>180</v>
      </c>
      <c r="C3" s="200">
        <v>12.700000000000003</v>
      </c>
      <c r="D3" s="200">
        <v>18.369056895730694</v>
      </c>
      <c r="E3" s="298" t="s">
        <v>20</v>
      </c>
      <c r="F3" s="283"/>
      <c r="G3" s="283"/>
      <c r="H3" s="283"/>
    </row>
    <row r="4" spans="1:8" x14ac:dyDescent="0.25">
      <c r="A4" s="316"/>
      <c r="B4" s="179" t="s">
        <v>181</v>
      </c>
      <c r="C4" s="200">
        <v>8.9000000000000057</v>
      </c>
      <c r="D4" s="200">
        <v>1.5277913963406888</v>
      </c>
      <c r="E4" s="298" t="s">
        <v>19</v>
      </c>
      <c r="F4" s="283"/>
      <c r="G4" s="283"/>
      <c r="H4" s="283"/>
    </row>
    <row r="5" spans="1:8" x14ac:dyDescent="0.25">
      <c r="A5" s="316"/>
      <c r="B5" s="179" t="s">
        <v>182</v>
      </c>
      <c r="C5" s="200">
        <v>5.7999999999999972</v>
      </c>
      <c r="D5" s="200">
        <v>3.9333651254974029</v>
      </c>
      <c r="E5" s="85"/>
    </row>
    <row r="6" spans="1:8" x14ac:dyDescent="0.25">
      <c r="A6" s="316"/>
      <c r="B6" s="179" t="s">
        <v>183</v>
      </c>
      <c r="C6" s="200">
        <v>2.7999999999999972</v>
      </c>
      <c r="D6" s="200">
        <v>-7.803513668262525</v>
      </c>
    </row>
    <row r="7" spans="1:8" x14ac:dyDescent="0.25">
      <c r="A7" s="318">
        <v>2023</v>
      </c>
      <c r="B7" s="164" t="s">
        <v>180</v>
      </c>
      <c r="C7" s="200">
        <v>-0.59999999999999432</v>
      </c>
      <c r="D7" s="200">
        <v>15.98655975046799</v>
      </c>
    </row>
    <row r="8" spans="1:8" x14ac:dyDescent="0.25">
      <c r="A8" s="319"/>
      <c r="B8" s="164" t="s">
        <v>181</v>
      </c>
      <c r="C8" s="200">
        <v>1.2</v>
      </c>
      <c r="D8" s="200">
        <v>21.954927755668123</v>
      </c>
    </row>
    <row r="9" spans="1:8" x14ac:dyDescent="0.25">
      <c r="A9" s="319"/>
      <c r="B9" s="164" t="s">
        <v>182</v>
      </c>
      <c r="C9" s="201">
        <v>3.5</v>
      </c>
      <c r="D9" s="201">
        <v>25.008565579878692</v>
      </c>
    </row>
    <row r="10" spans="1:8" x14ac:dyDescent="0.25">
      <c r="A10" s="320"/>
      <c r="B10" s="164" t="s">
        <v>183</v>
      </c>
      <c r="C10" s="201">
        <v>5.3</v>
      </c>
      <c r="D10" s="201">
        <v>29.493247858106599</v>
      </c>
    </row>
    <row r="11" spans="1:8" x14ac:dyDescent="0.25">
      <c r="A11" s="120">
        <v>2024</v>
      </c>
      <c r="B11" s="164" t="s">
        <v>180</v>
      </c>
      <c r="C11" s="201">
        <v>2.7</v>
      </c>
      <c r="D11" s="201">
        <v>32.109011023585026</v>
      </c>
    </row>
    <row r="17" spans="15:18" x14ac:dyDescent="0.25">
      <c r="O17" s="375" t="s">
        <v>11</v>
      </c>
      <c r="P17" s="375"/>
      <c r="Q17" s="375"/>
      <c r="R17" s="375"/>
    </row>
  </sheetData>
  <mergeCells count="7">
    <mergeCell ref="O17:R17"/>
    <mergeCell ref="B1:H1"/>
    <mergeCell ref="E2:H2"/>
    <mergeCell ref="A3:A6"/>
    <mergeCell ref="E3:H3"/>
    <mergeCell ref="E4:H4"/>
    <mergeCell ref="A7:A10"/>
  </mergeCells>
  <hyperlinks>
    <hyperlink ref="O17:R17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E3:H4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="85" zoomScaleNormal="100" zoomScaleSheetLayoutView="85" workbookViewId="0">
      <selection activeCell="T17" sqref="T17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17.140625" style="85" customWidth="1"/>
    <col min="4" max="4" width="20.85546875" style="109" customWidth="1"/>
    <col min="5" max="5" width="8.42578125" style="109" customWidth="1"/>
    <col min="6" max="6" width="8.28515625" style="109" customWidth="1"/>
    <col min="7" max="7" width="8.42578125" style="109" customWidth="1"/>
    <col min="8" max="8" width="8.5703125" style="109" customWidth="1"/>
    <col min="9" max="9" width="1.5703125" style="61" customWidth="1"/>
    <col min="10" max="10" width="4.5703125" style="109" customWidth="1"/>
    <col min="11" max="17" width="6.28515625" style="109" customWidth="1"/>
    <col min="18" max="18" width="6" style="109" customWidth="1"/>
    <col min="19" max="19" width="5.42578125" style="109" customWidth="1"/>
    <col min="20" max="20" width="6.85546875" style="109" customWidth="1"/>
    <col min="21" max="16384" width="9.140625" style="109"/>
  </cols>
  <sheetData>
    <row r="1" spans="1:8" x14ac:dyDescent="0.25">
      <c r="A1" s="162" t="s">
        <v>148</v>
      </c>
      <c r="B1" s="287" t="str">
        <f>INDEX(Content!$B$3:$G$41,MATCH(A1,Content!$A$3:$A$41,0),1)</f>
        <v>Exports of services (trips), SA, in mln. US Dollars</v>
      </c>
      <c r="C1" s="288"/>
      <c r="D1" s="288"/>
      <c r="E1" s="288"/>
      <c r="F1" s="288"/>
      <c r="G1" s="288"/>
      <c r="H1" s="288"/>
    </row>
    <row r="2" spans="1:8" ht="53.25" customHeight="1" x14ac:dyDescent="0.25">
      <c r="A2" s="178" t="s">
        <v>29</v>
      </c>
      <c r="B2" s="178" t="s">
        <v>127</v>
      </c>
      <c r="C2" s="143" t="s">
        <v>184</v>
      </c>
      <c r="D2" s="143" t="s">
        <v>185</v>
      </c>
      <c r="E2" s="282" t="s">
        <v>28</v>
      </c>
      <c r="F2" s="282"/>
      <c r="G2" s="282"/>
      <c r="H2" s="282"/>
    </row>
    <row r="3" spans="1:8" x14ac:dyDescent="0.25">
      <c r="A3" s="316">
        <v>2019</v>
      </c>
      <c r="B3" s="179" t="s">
        <v>180</v>
      </c>
      <c r="C3" s="202">
        <v>81.294763979866104</v>
      </c>
      <c r="D3" s="203">
        <v>444.46865079146301</v>
      </c>
      <c r="E3" s="298" t="s">
        <v>20</v>
      </c>
      <c r="F3" s="283"/>
      <c r="G3" s="283"/>
      <c r="H3" s="283"/>
    </row>
    <row r="4" spans="1:8" x14ac:dyDescent="0.25">
      <c r="A4" s="316"/>
      <c r="B4" s="179" t="s">
        <v>181</v>
      </c>
      <c r="C4" s="202">
        <v>85.551031369863594</v>
      </c>
      <c r="D4" s="203">
        <v>475.85541535546201</v>
      </c>
      <c r="E4" s="298" t="s">
        <v>19</v>
      </c>
      <c r="F4" s="283"/>
      <c r="G4" s="283"/>
      <c r="H4" s="283"/>
    </row>
    <row r="5" spans="1:8" x14ac:dyDescent="0.25">
      <c r="A5" s="316"/>
      <c r="B5" s="179" t="s">
        <v>182</v>
      </c>
      <c r="C5" s="202">
        <v>91.555505449282506</v>
      </c>
      <c r="D5" s="203">
        <v>624.25390691231996</v>
      </c>
      <c r="E5" s="376"/>
      <c r="F5" s="376"/>
      <c r="G5" s="376"/>
      <c r="H5" s="376"/>
    </row>
    <row r="6" spans="1:8" x14ac:dyDescent="0.25">
      <c r="A6" s="316"/>
      <c r="B6" s="179" t="s">
        <v>183</v>
      </c>
      <c r="C6" s="202">
        <v>87.003883998333606</v>
      </c>
      <c r="D6" s="203">
        <v>509.08732391086102</v>
      </c>
      <c r="E6" s="85"/>
    </row>
    <row r="7" spans="1:8" x14ac:dyDescent="0.25">
      <c r="A7" s="316">
        <v>2020</v>
      </c>
      <c r="B7" s="179" t="s">
        <v>180</v>
      </c>
      <c r="C7" s="202">
        <v>65.242230231812002</v>
      </c>
      <c r="D7" s="203">
        <v>548.29493934725895</v>
      </c>
    </row>
    <row r="8" spans="1:8" x14ac:dyDescent="0.25">
      <c r="A8" s="316"/>
      <c r="B8" s="179" t="s">
        <v>181</v>
      </c>
      <c r="C8" s="202">
        <v>12.9095325650795</v>
      </c>
      <c r="D8" s="203">
        <v>5.4151011679053003</v>
      </c>
    </row>
    <row r="9" spans="1:8" x14ac:dyDescent="0.25">
      <c r="A9" s="316"/>
      <c r="B9" s="179" t="s">
        <v>182</v>
      </c>
      <c r="C9" s="202">
        <v>25.759955554430199</v>
      </c>
      <c r="D9" s="203">
        <v>20.853978694084098</v>
      </c>
    </row>
    <row r="10" spans="1:8" x14ac:dyDescent="0.25">
      <c r="A10" s="316"/>
      <c r="B10" s="179" t="s">
        <v>183</v>
      </c>
      <c r="C10" s="202">
        <v>40.7040039884956</v>
      </c>
      <c r="D10" s="203">
        <v>31.352454022511999</v>
      </c>
    </row>
    <row r="11" spans="1:8" x14ac:dyDescent="0.25">
      <c r="A11" s="316">
        <v>2021</v>
      </c>
      <c r="B11" s="179" t="s">
        <v>180</v>
      </c>
      <c r="C11" s="202">
        <v>68.050397476141001</v>
      </c>
      <c r="D11" s="203">
        <v>43.899833513758303</v>
      </c>
    </row>
    <row r="12" spans="1:8" x14ac:dyDescent="0.25">
      <c r="A12" s="316"/>
      <c r="B12" s="179" t="s">
        <v>181</v>
      </c>
      <c r="C12" s="202">
        <v>104.55878188094999</v>
      </c>
      <c r="D12" s="203">
        <v>64.3416698010614</v>
      </c>
    </row>
    <row r="13" spans="1:8" x14ac:dyDescent="0.25">
      <c r="A13" s="316"/>
      <c r="B13" s="179" t="s">
        <v>182</v>
      </c>
      <c r="C13" s="202">
        <v>95.304805733421702</v>
      </c>
      <c r="D13" s="203">
        <v>67.580723758106004</v>
      </c>
    </row>
    <row r="14" spans="1:8" x14ac:dyDescent="0.25">
      <c r="A14" s="316"/>
      <c r="B14" s="179" t="s">
        <v>183</v>
      </c>
      <c r="C14" s="202">
        <v>81.191472747208906</v>
      </c>
      <c r="D14" s="203">
        <v>76.815572043158994</v>
      </c>
    </row>
    <row r="15" spans="1:8" x14ac:dyDescent="0.25">
      <c r="A15" s="316">
        <v>2022</v>
      </c>
      <c r="B15" s="179" t="s">
        <v>180</v>
      </c>
      <c r="C15" s="202">
        <v>85.0124761371289</v>
      </c>
      <c r="D15" s="203">
        <v>76.062699075601003</v>
      </c>
    </row>
    <row r="16" spans="1:8" x14ac:dyDescent="0.25">
      <c r="A16" s="316"/>
      <c r="B16" s="179" t="s">
        <v>181</v>
      </c>
      <c r="C16" s="202">
        <v>75.886050728652705</v>
      </c>
      <c r="D16" s="203">
        <v>230.255156334227</v>
      </c>
    </row>
    <row r="17" spans="1:18" x14ac:dyDescent="0.25">
      <c r="A17" s="316"/>
      <c r="B17" s="179" t="s">
        <v>182</v>
      </c>
      <c r="C17" s="202">
        <v>71.479108308148199</v>
      </c>
      <c r="D17" s="203">
        <v>375.70444747974801</v>
      </c>
    </row>
    <row r="18" spans="1:18" x14ac:dyDescent="0.25">
      <c r="A18" s="316"/>
      <c r="B18" s="179" t="s">
        <v>183</v>
      </c>
      <c r="C18" s="202">
        <v>70.221087547654804</v>
      </c>
      <c r="D18" s="203">
        <v>426.94616815592201</v>
      </c>
    </row>
    <row r="19" spans="1:18" x14ac:dyDescent="0.25">
      <c r="A19" s="318">
        <v>2023</v>
      </c>
      <c r="B19" s="179" t="s">
        <v>180</v>
      </c>
      <c r="C19" s="202">
        <v>58.7019152095286</v>
      </c>
      <c r="D19" s="203">
        <v>515.33860873716503</v>
      </c>
    </row>
    <row r="20" spans="1:18" x14ac:dyDescent="0.25">
      <c r="A20" s="319"/>
      <c r="B20" s="179" t="s">
        <v>181</v>
      </c>
      <c r="C20" s="202">
        <v>53.813533014226003</v>
      </c>
      <c r="D20" s="203">
        <v>492.00943607751998</v>
      </c>
    </row>
    <row r="21" spans="1:18" x14ac:dyDescent="0.25">
      <c r="A21" s="319"/>
      <c r="B21" s="179" t="s">
        <v>182</v>
      </c>
      <c r="C21" s="202">
        <v>61.312029255518098</v>
      </c>
      <c r="D21" s="203">
        <v>500.212422602343</v>
      </c>
    </row>
    <row r="22" spans="1:18" x14ac:dyDescent="0.25">
      <c r="A22" s="320"/>
      <c r="B22" s="179" t="s">
        <v>183</v>
      </c>
      <c r="C22" s="202">
        <v>57.796127302368703</v>
      </c>
      <c r="D22" s="203">
        <v>525.41724202363696</v>
      </c>
    </row>
    <row r="28" spans="1:18" x14ac:dyDescent="0.25">
      <c r="O28" s="375" t="s">
        <v>11</v>
      </c>
      <c r="P28" s="375"/>
      <c r="Q28" s="375"/>
      <c r="R28" s="375"/>
    </row>
  </sheetData>
  <mergeCells count="11">
    <mergeCell ref="A11:A14"/>
    <mergeCell ref="A15:A18"/>
    <mergeCell ref="A19:A22"/>
    <mergeCell ref="O28:R28"/>
    <mergeCell ref="B1:H1"/>
    <mergeCell ref="E2:H2"/>
    <mergeCell ref="A3:A6"/>
    <mergeCell ref="E4:H4"/>
    <mergeCell ref="E5:H5"/>
    <mergeCell ref="A7:A10"/>
    <mergeCell ref="E3:H3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'D:\work_new\forecastingrounds\May\Доклад_Май 2024\Таблицы ДоДКП Май 2024\[Статистическая информация ДоДКП(рус).xlsx]Содержание'!#REF!</xm:f>
          </x14:formula1>
          <xm:sqref>E5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E3:H4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0"/>
  <sheetViews>
    <sheetView showGridLines="0" view="pageBreakPreview" zoomScale="70" zoomScaleNormal="100" zoomScaleSheetLayoutView="70" workbookViewId="0">
      <selection activeCell="H29" sqref="H29"/>
    </sheetView>
  </sheetViews>
  <sheetFormatPr defaultColWidth="9.140625" defaultRowHeight="15" x14ac:dyDescent="0.25"/>
  <cols>
    <col min="1" max="1" width="12.5703125" style="85" customWidth="1"/>
    <col min="2" max="2" width="6.28515625" style="85" customWidth="1"/>
    <col min="3" max="5" width="18.28515625" style="109" customWidth="1"/>
    <col min="6" max="6" width="20.5703125" style="109" customWidth="1"/>
    <col min="7" max="7" width="8.42578125" style="109" customWidth="1"/>
    <col min="8" max="8" width="8.28515625" style="109" customWidth="1"/>
    <col min="9" max="9" width="8.42578125" style="109" customWidth="1"/>
    <col min="10" max="10" width="8.5703125" style="109" customWidth="1"/>
    <col min="11" max="11" width="1.5703125" style="61" customWidth="1"/>
    <col min="12" max="12" width="4.5703125" style="109" customWidth="1"/>
    <col min="13" max="19" width="6.28515625" style="109" customWidth="1"/>
    <col min="20" max="20" width="6" style="109" customWidth="1"/>
    <col min="21" max="21" width="5.42578125" style="109" customWidth="1"/>
    <col min="22" max="22" width="6.85546875" style="109" customWidth="1"/>
    <col min="23" max="16384" width="9.140625" style="109"/>
  </cols>
  <sheetData>
    <row r="1" spans="1:10" x14ac:dyDescent="0.25">
      <c r="A1" s="162" t="s">
        <v>149</v>
      </c>
      <c r="B1" s="287" t="str">
        <f>INDEX(Content!$B$3:$G$41,MATCH(A1,Content!$A$3:$A$41,0),1)</f>
        <v>Number of transported passengers, SA, thsd. people</v>
      </c>
      <c r="C1" s="288"/>
      <c r="D1" s="288"/>
      <c r="E1" s="288"/>
      <c r="F1" s="288"/>
      <c r="G1" s="288"/>
      <c r="H1" s="288"/>
      <c r="I1" s="288"/>
      <c r="J1" s="288"/>
    </row>
    <row r="2" spans="1:10" ht="63.75" customHeight="1" x14ac:dyDescent="0.25">
      <c r="A2" s="178" t="s">
        <v>29</v>
      </c>
      <c r="B2" s="178" t="s">
        <v>30</v>
      </c>
      <c r="C2" s="180" t="s">
        <v>186</v>
      </c>
      <c r="D2" s="180" t="s">
        <v>186</v>
      </c>
      <c r="E2" s="180" t="s">
        <v>187</v>
      </c>
      <c r="F2" s="180" t="s">
        <v>187</v>
      </c>
      <c r="G2" s="282" t="s">
        <v>28</v>
      </c>
      <c r="H2" s="282"/>
      <c r="I2" s="282"/>
      <c r="J2" s="282"/>
    </row>
    <row r="3" spans="1:10" ht="14.25" hidden="1" customHeight="1" x14ac:dyDescent="0.25">
      <c r="A3" s="318">
        <v>2018</v>
      </c>
      <c r="B3" s="37">
        <v>1</v>
      </c>
      <c r="C3" s="204">
        <v>597.95833323483305</v>
      </c>
      <c r="D3" s="181"/>
      <c r="E3" s="205">
        <v>1693.63844301672</v>
      </c>
      <c r="F3" s="181"/>
      <c r="G3" s="298" t="s">
        <v>20</v>
      </c>
      <c r="H3" s="283"/>
      <c r="I3" s="283"/>
      <c r="J3" s="283"/>
    </row>
    <row r="4" spans="1:10" hidden="1" x14ac:dyDescent="0.25">
      <c r="A4" s="319"/>
      <c r="B4" s="37">
        <v>2</v>
      </c>
      <c r="C4" s="204">
        <v>663.02391495182906</v>
      </c>
      <c r="D4" s="181"/>
      <c r="E4" s="205">
        <v>1736.74303196957</v>
      </c>
      <c r="F4" s="181"/>
      <c r="G4" s="298" t="s">
        <v>19</v>
      </c>
      <c r="H4" s="283"/>
      <c r="I4" s="283"/>
      <c r="J4" s="283"/>
    </row>
    <row r="5" spans="1:10" hidden="1" x14ac:dyDescent="0.25">
      <c r="A5" s="319"/>
      <c r="B5" s="37">
        <v>3</v>
      </c>
      <c r="C5" s="204">
        <v>750.51139314954696</v>
      </c>
      <c r="D5" s="181"/>
      <c r="E5" s="205">
        <v>1823.55766940124</v>
      </c>
      <c r="F5" s="181"/>
      <c r="G5" s="85"/>
    </row>
    <row r="6" spans="1:10" hidden="1" x14ac:dyDescent="0.25">
      <c r="A6" s="319"/>
      <c r="B6" s="37">
        <v>4</v>
      </c>
      <c r="C6" s="204">
        <v>841.22796899313801</v>
      </c>
      <c r="D6" s="181"/>
      <c r="E6" s="205">
        <v>2106.7704798248301</v>
      </c>
      <c r="F6" s="181"/>
    </row>
    <row r="7" spans="1:10" hidden="1" x14ac:dyDescent="0.25">
      <c r="A7" s="319"/>
      <c r="B7" s="37">
        <v>5</v>
      </c>
      <c r="C7" s="204">
        <v>806.15409897840095</v>
      </c>
      <c r="D7" s="181"/>
      <c r="E7" s="205">
        <v>2298.8857233385402</v>
      </c>
      <c r="F7" s="181"/>
    </row>
    <row r="8" spans="1:10" hidden="1" x14ac:dyDescent="0.25">
      <c r="A8" s="319"/>
      <c r="B8" s="37">
        <v>6</v>
      </c>
      <c r="C8" s="204">
        <v>774.43405286599295</v>
      </c>
      <c r="D8" s="181"/>
      <c r="E8" s="206">
        <v>2137.4944622234698</v>
      </c>
      <c r="F8" s="181"/>
    </row>
    <row r="9" spans="1:10" hidden="1" x14ac:dyDescent="0.25">
      <c r="A9" s="319"/>
      <c r="B9" s="37">
        <v>7</v>
      </c>
      <c r="C9" s="204">
        <v>718.59632105707203</v>
      </c>
      <c r="D9" s="181"/>
      <c r="E9" s="205">
        <v>2154.18756893399</v>
      </c>
      <c r="F9" s="181"/>
    </row>
    <row r="10" spans="1:10" hidden="1" x14ac:dyDescent="0.25">
      <c r="A10" s="319"/>
      <c r="B10" s="37">
        <v>8</v>
      </c>
      <c r="C10" s="204">
        <v>688.86792510238695</v>
      </c>
      <c r="D10" s="181"/>
      <c r="E10" s="205">
        <v>2017.34639900394</v>
      </c>
      <c r="F10" s="181"/>
    </row>
    <row r="11" spans="1:10" hidden="1" x14ac:dyDescent="0.25">
      <c r="A11" s="319"/>
      <c r="B11" s="37">
        <v>9</v>
      </c>
      <c r="C11" s="204">
        <v>563.25152383928503</v>
      </c>
      <c r="D11" s="181"/>
      <c r="E11" s="205">
        <v>1804.10119548631</v>
      </c>
      <c r="F11" s="181"/>
    </row>
    <row r="12" spans="1:10" hidden="1" x14ac:dyDescent="0.25">
      <c r="A12" s="319"/>
      <c r="B12" s="37">
        <v>10</v>
      </c>
      <c r="C12" s="204">
        <v>497.02551936144101</v>
      </c>
      <c r="D12" s="181"/>
      <c r="E12" s="205">
        <v>1692.57769600662</v>
      </c>
      <c r="F12" s="181"/>
    </row>
    <row r="13" spans="1:10" hidden="1" x14ac:dyDescent="0.25">
      <c r="A13" s="319"/>
      <c r="B13" s="37">
        <v>11</v>
      </c>
      <c r="C13" s="204">
        <v>539.91811842639004</v>
      </c>
      <c r="D13" s="181"/>
      <c r="E13" s="205">
        <v>1664.1759683780101</v>
      </c>
      <c r="F13" s="181"/>
    </row>
    <row r="14" spans="1:10" hidden="1" x14ac:dyDescent="0.25">
      <c r="A14" s="320"/>
      <c r="B14" s="37">
        <v>12</v>
      </c>
      <c r="C14" s="204">
        <v>542.22310606952101</v>
      </c>
      <c r="D14" s="181"/>
      <c r="E14" s="205">
        <v>1782.1988201710401</v>
      </c>
      <c r="F14" s="181"/>
    </row>
    <row r="15" spans="1:10" x14ac:dyDescent="0.25">
      <c r="A15" s="318">
        <v>2019</v>
      </c>
      <c r="B15" s="37">
        <v>1</v>
      </c>
      <c r="C15" s="204">
        <v>553.31829889226503</v>
      </c>
      <c r="D15" s="207">
        <f>C15/C3*100-100</f>
        <v>-7.4654088523316489</v>
      </c>
      <c r="E15" s="205">
        <v>1614.56230535953</v>
      </c>
      <c r="F15" s="207">
        <f>E15/E3*100-100</f>
        <v>-4.6690093734728322</v>
      </c>
    </row>
    <row r="16" spans="1:10" x14ac:dyDescent="0.25">
      <c r="A16" s="319"/>
      <c r="B16" s="37">
        <v>2</v>
      </c>
      <c r="C16" s="204">
        <v>638.008151655647</v>
      </c>
      <c r="D16" s="207">
        <f t="shared" ref="D16:D77" si="0">C16/C4*100-100</f>
        <v>-3.7729805414333413</v>
      </c>
      <c r="E16" s="205">
        <v>1837.9803925926501</v>
      </c>
      <c r="F16" s="207">
        <f t="shared" ref="F16:F77" si="1">E16/E4*100-100</f>
        <v>5.8291502403939859</v>
      </c>
    </row>
    <row r="17" spans="1:20" x14ac:dyDescent="0.25">
      <c r="A17" s="319"/>
      <c r="B17" s="37">
        <v>3</v>
      </c>
      <c r="C17" s="204">
        <v>665.51345129728702</v>
      </c>
      <c r="D17" s="207">
        <f t="shared" si="0"/>
        <v>-11.325336647530847</v>
      </c>
      <c r="E17" s="205">
        <v>1837.3156853445701</v>
      </c>
      <c r="F17" s="207">
        <f t="shared" si="1"/>
        <v>0.75446015084608575</v>
      </c>
    </row>
    <row r="18" spans="1:20" x14ac:dyDescent="0.25">
      <c r="A18" s="319"/>
      <c r="B18" s="37">
        <v>4</v>
      </c>
      <c r="C18" s="204">
        <v>783.01450020468405</v>
      </c>
      <c r="D18" s="207">
        <f t="shared" si="0"/>
        <v>-6.9200586445228822</v>
      </c>
      <c r="E18" s="205">
        <v>2139.9460384322801</v>
      </c>
      <c r="F18" s="207">
        <f t="shared" si="1"/>
        <v>1.5747115751407534</v>
      </c>
    </row>
    <row r="19" spans="1:20" x14ac:dyDescent="0.25">
      <c r="A19" s="319"/>
      <c r="B19" s="37">
        <v>5</v>
      </c>
      <c r="C19" s="204">
        <v>740.42817860585706</v>
      </c>
      <c r="D19" s="207">
        <f t="shared" si="0"/>
        <v>-8.1530219167569982</v>
      </c>
      <c r="E19" s="205">
        <v>2059.2451187266602</v>
      </c>
      <c r="F19" s="207">
        <f t="shared" si="1"/>
        <v>-10.424206918117861</v>
      </c>
    </row>
    <row r="20" spans="1:20" x14ac:dyDescent="0.25">
      <c r="A20" s="319"/>
      <c r="B20" s="37">
        <v>6</v>
      </c>
      <c r="C20" s="204">
        <v>581.21664511225094</v>
      </c>
      <c r="D20" s="207">
        <f t="shared" si="0"/>
        <v>-24.949497899619871</v>
      </c>
      <c r="E20" s="206">
        <v>1919.4158668636701</v>
      </c>
      <c r="F20" s="207">
        <f t="shared" si="1"/>
        <v>-10.202533817699319</v>
      </c>
    </row>
    <row r="21" spans="1:20" x14ac:dyDescent="0.25">
      <c r="A21" s="319"/>
      <c r="B21" s="37">
        <v>7</v>
      </c>
      <c r="C21" s="204">
        <v>848.49993271212304</v>
      </c>
      <c r="D21" s="207">
        <f t="shared" si="0"/>
        <v>18.077411176272065</v>
      </c>
      <c r="E21" s="205">
        <v>1885.1759364453301</v>
      </c>
      <c r="F21" s="207">
        <f t="shared" si="1"/>
        <v>-12.487846293801681</v>
      </c>
    </row>
    <row r="22" spans="1:20" x14ac:dyDescent="0.25">
      <c r="A22" s="319"/>
      <c r="B22" s="37">
        <v>8</v>
      </c>
      <c r="C22" s="204">
        <v>781.922436658793</v>
      </c>
      <c r="D22" s="207">
        <f t="shared" si="0"/>
        <v>13.508324043767203</v>
      </c>
      <c r="E22" s="205">
        <v>1828.1001371822499</v>
      </c>
      <c r="F22" s="207">
        <f t="shared" si="1"/>
        <v>-9.3809502381509589</v>
      </c>
    </row>
    <row r="23" spans="1:20" x14ac:dyDescent="0.25">
      <c r="A23" s="319"/>
      <c r="B23" s="37">
        <v>9</v>
      </c>
      <c r="C23" s="204">
        <v>827.60413840957801</v>
      </c>
      <c r="D23" s="207">
        <f t="shared" si="0"/>
        <v>46.933315469506283</v>
      </c>
      <c r="E23" s="205">
        <v>1778.91794966466</v>
      </c>
      <c r="F23" s="207">
        <f t="shared" si="1"/>
        <v>-1.3958887608220749</v>
      </c>
    </row>
    <row r="24" spans="1:20" x14ac:dyDescent="0.25">
      <c r="A24" s="319"/>
      <c r="B24" s="37">
        <v>10</v>
      </c>
      <c r="C24" s="204">
        <v>848.94520327598104</v>
      </c>
      <c r="D24" s="207">
        <f t="shared" si="0"/>
        <v>70.805153901689522</v>
      </c>
      <c r="E24" s="205">
        <v>1720.32406341924</v>
      </c>
      <c r="F24" s="207">
        <f t="shared" si="1"/>
        <v>1.6392965284892682</v>
      </c>
    </row>
    <row r="25" spans="1:20" x14ac:dyDescent="0.25">
      <c r="A25" s="319"/>
      <c r="B25" s="37">
        <v>11</v>
      </c>
      <c r="C25" s="204">
        <v>732.20694042626906</v>
      </c>
      <c r="D25" s="207">
        <f t="shared" si="0"/>
        <v>35.614441419434371</v>
      </c>
      <c r="E25" s="205">
        <v>1643.5623011232699</v>
      </c>
      <c r="F25" s="207">
        <f t="shared" si="1"/>
        <v>-1.2386711289210268</v>
      </c>
    </row>
    <row r="26" spans="1:20" x14ac:dyDescent="0.25">
      <c r="A26" s="320"/>
      <c r="B26" s="37">
        <v>12</v>
      </c>
      <c r="C26" s="204">
        <v>753.58002135114702</v>
      </c>
      <c r="D26" s="207">
        <f t="shared" si="0"/>
        <v>38.979695427167371</v>
      </c>
      <c r="E26" s="205">
        <v>1693.7131407691199</v>
      </c>
      <c r="F26" s="207">
        <f t="shared" si="1"/>
        <v>-4.964972392554273</v>
      </c>
    </row>
    <row r="27" spans="1:20" x14ac:dyDescent="0.25">
      <c r="A27" s="318">
        <v>2020</v>
      </c>
      <c r="B27" s="37">
        <v>1</v>
      </c>
      <c r="C27" s="204">
        <v>716.679011337877</v>
      </c>
      <c r="D27" s="207">
        <f t="shared" si="0"/>
        <v>29.523822503730258</v>
      </c>
      <c r="E27" s="205">
        <v>1774.0338592790199</v>
      </c>
      <c r="F27" s="207">
        <f t="shared" si="1"/>
        <v>9.8770764925035763</v>
      </c>
    </row>
    <row r="28" spans="1:20" x14ac:dyDescent="0.25">
      <c r="A28" s="319"/>
      <c r="B28" s="37">
        <v>2</v>
      </c>
      <c r="C28" s="204">
        <v>799.45402374397497</v>
      </c>
      <c r="D28" s="207">
        <f t="shared" si="0"/>
        <v>25.304672310122058</v>
      </c>
      <c r="E28" s="205">
        <v>1935.1400984967599</v>
      </c>
      <c r="F28" s="207">
        <f t="shared" si="1"/>
        <v>5.2862210225788573</v>
      </c>
    </row>
    <row r="29" spans="1:20" x14ac:dyDescent="0.25">
      <c r="A29" s="319"/>
      <c r="B29" s="37">
        <v>3</v>
      </c>
      <c r="C29" s="204">
        <v>445.99852616710899</v>
      </c>
      <c r="D29" s="207">
        <f t="shared" si="0"/>
        <v>-32.984295764762834</v>
      </c>
      <c r="E29" s="205">
        <v>1234.1240026641001</v>
      </c>
      <c r="F29" s="207">
        <f t="shared" si="1"/>
        <v>-32.830051334773614</v>
      </c>
    </row>
    <row r="30" spans="1:20" x14ac:dyDescent="0.25">
      <c r="A30" s="319"/>
      <c r="B30" s="37">
        <v>4</v>
      </c>
      <c r="C30" s="204">
        <v>7.1059464055630697</v>
      </c>
      <c r="D30" s="207">
        <f t="shared" si="0"/>
        <v>-99.092488529432657</v>
      </c>
      <c r="E30" s="205">
        <v>248.40981187243401</v>
      </c>
      <c r="F30" s="207">
        <f t="shared" si="1"/>
        <v>-88.391772156347528</v>
      </c>
    </row>
    <row r="31" spans="1:20" x14ac:dyDescent="0.25">
      <c r="A31" s="319"/>
      <c r="B31" s="37">
        <v>5</v>
      </c>
      <c r="C31" s="204">
        <v>200.32614492960499</v>
      </c>
      <c r="D31" s="207">
        <f t="shared" si="0"/>
        <v>-72.944554148817431</v>
      </c>
      <c r="E31" s="205">
        <v>241.08157221704201</v>
      </c>
      <c r="F31" s="207">
        <f t="shared" si="1"/>
        <v>-88.292720957565479</v>
      </c>
    </row>
    <row r="32" spans="1:20" x14ac:dyDescent="0.25">
      <c r="A32" s="319"/>
      <c r="B32" s="37">
        <v>6</v>
      </c>
      <c r="C32" s="204">
        <v>466.67378226145598</v>
      </c>
      <c r="D32" s="207">
        <f t="shared" si="0"/>
        <v>-19.707429891081858</v>
      </c>
      <c r="E32" s="206">
        <v>831.735182131491</v>
      </c>
      <c r="F32" s="207">
        <f t="shared" si="1"/>
        <v>-56.667275888963644</v>
      </c>
      <c r="Q32" s="375" t="s">
        <v>11</v>
      </c>
      <c r="R32" s="375"/>
      <c r="S32" s="375"/>
      <c r="T32" s="375"/>
    </row>
    <row r="33" spans="1:6" x14ac:dyDescent="0.25">
      <c r="A33" s="319"/>
      <c r="B33" s="37">
        <v>7</v>
      </c>
      <c r="C33" s="204">
        <v>257.833643825536</v>
      </c>
      <c r="D33" s="207">
        <f t="shared" si="0"/>
        <v>-69.61300362141418</v>
      </c>
      <c r="E33" s="205">
        <v>632.34941875596905</v>
      </c>
      <c r="F33" s="207">
        <f t="shared" si="1"/>
        <v>-66.456742496494996</v>
      </c>
    </row>
    <row r="34" spans="1:6" x14ac:dyDescent="0.25">
      <c r="A34" s="319"/>
      <c r="B34" s="37">
        <v>8</v>
      </c>
      <c r="C34" s="204">
        <v>428.47078749305302</v>
      </c>
      <c r="D34" s="207">
        <f t="shared" si="0"/>
        <v>-45.202904098271254</v>
      </c>
      <c r="E34" s="205">
        <v>709.57698470691503</v>
      </c>
      <c r="F34" s="207">
        <f t="shared" si="1"/>
        <v>-61.185004569792078</v>
      </c>
    </row>
    <row r="35" spans="1:6" x14ac:dyDescent="0.25">
      <c r="A35" s="319"/>
      <c r="B35" s="37">
        <v>9</v>
      </c>
      <c r="C35" s="204">
        <v>513.84051432183003</v>
      </c>
      <c r="D35" s="207">
        <f t="shared" si="0"/>
        <v>-37.912283122546157</v>
      </c>
      <c r="E35" s="205">
        <v>953.96127686116802</v>
      </c>
      <c r="F35" s="207">
        <f t="shared" si="1"/>
        <v>-46.374070988434447</v>
      </c>
    </row>
    <row r="36" spans="1:6" x14ac:dyDescent="0.25">
      <c r="A36" s="319"/>
      <c r="B36" s="37">
        <v>10</v>
      </c>
      <c r="C36" s="204">
        <v>533.83361998140595</v>
      </c>
      <c r="D36" s="207">
        <f t="shared" si="0"/>
        <v>-37.118012102382593</v>
      </c>
      <c r="E36" s="205">
        <v>1019.8909298175701</v>
      </c>
      <c r="F36" s="207">
        <f t="shared" si="1"/>
        <v>-40.715185498801901</v>
      </c>
    </row>
    <row r="37" spans="1:6" x14ac:dyDescent="0.25">
      <c r="A37" s="319"/>
      <c r="B37" s="37">
        <v>11</v>
      </c>
      <c r="C37" s="204">
        <v>534.845424864336</v>
      </c>
      <c r="D37" s="207">
        <f t="shared" si="0"/>
        <v>-26.954335538944093</v>
      </c>
      <c r="E37" s="205">
        <v>947.16519183547496</v>
      </c>
      <c r="F37" s="207">
        <f t="shared" si="1"/>
        <v>-42.371202406617137</v>
      </c>
    </row>
    <row r="38" spans="1:6" x14ac:dyDescent="0.25">
      <c r="A38" s="320"/>
      <c r="B38" s="37">
        <v>12</v>
      </c>
      <c r="C38" s="204">
        <v>551.73060770159896</v>
      </c>
      <c r="D38" s="207">
        <f t="shared" si="0"/>
        <v>-26.785398754021898</v>
      </c>
      <c r="E38" s="205">
        <v>927.21009285662501</v>
      </c>
      <c r="F38" s="207">
        <f t="shared" si="1"/>
        <v>-45.255777348720564</v>
      </c>
    </row>
    <row r="39" spans="1:6" x14ac:dyDescent="0.25">
      <c r="A39" s="318">
        <v>2021</v>
      </c>
      <c r="B39" s="37">
        <v>1</v>
      </c>
      <c r="C39" s="208">
        <v>615.30768822079403</v>
      </c>
      <c r="D39" s="207">
        <f t="shared" si="0"/>
        <v>-14.144592141444988</v>
      </c>
      <c r="E39" s="206">
        <v>997.59366818095805</v>
      </c>
      <c r="F39" s="207">
        <f t="shared" si="1"/>
        <v>-43.766931901379422</v>
      </c>
    </row>
    <row r="40" spans="1:6" x14ac:dyDescent="0.25">
      <c r="A40" s="319"/>
      <c r="B40" s="37">
        <v>2</v>
      </c>
      <c r="C40" s="208">
        <v>750.57003496573202</v>
      </c>
      <c r="D40" s="207">
        <f t="shared" si="0"/>
        <v>-6.1146716792181763</v>
      </c>
      <c r="E40" s="206">
        <v>1065.0452791115399</v>
      </c>
      <c r="F40" s="207">
        <f t="shared" si="1"/>
        <v>-44.962885119331673</v>
      </c>
    </row>
    <row r="41" spans="1:6" x14ac:dyDescent="0.25">
      <c r="A41" s="319"/>
      <c r="B41" s="37">
        <v>3</v>
      </c>
      <c r="C41" s="208">
        <v>810.47008926712704</v>
      </c>
      <c r="D41" s="207">
        <f t="shared" si="0"/>
        <v>81.720351462205514</v>
      </c>
      <c r="E41" s="206">
        <v>1139.3229461634801</v>
      </c>
      <c r="F41" s="207">
        <f t="shared" si="1"/>
        <v>-7.6816475731752405</v>
      </c>
    </row>
    <row r="42" spans="1:6" x14ac:dyDescent="0.25">
      <c r="A42" s="319"/>
      <c r="B42" s="37">
        <v>4</v>
      </c>
      <c r="C42" s="208">
        <v>885.30075798236203</v>
      </c>
      <c r="D42" s="207">
        <f t="shared" si="0"/>
        <v>12358.590417868645</v>
      </c>
      <c r="E42" s="206">
        <v>1156.03282478489</v>
      </c>
      <c r="F42" s="207">
        <f t="shared" si="1"/>
        <v>365.37325400759448</v>
      </c>
    </row>
    <row r="43" spans="1:6" x14ac:dyDescent="0.25">
      <c r="A43" s="319"/>
      <c r="B43" s="37">
        <v>5</v>
      </c>
      <c r="C43" s="208">
        <v>879.08525939705896</v>
      </c>
      <c r="D43" s="207">
        <f t="shared" si="0"/>
        <v>338.82702365483607</v>
      </c>
      <c r="E43" s="206">
        <v>1207.7216333327401</v>
      </c>
      <c r="F43" s="207">
        <f t="shared" si="1"/>
        <v>400.95974662279332</v>
      </c>
    </row>
    <row r="44" spans="1:6" x14ac:dyDescent="0.25">
      <c r="A44" s="319"/>
      <c r="B44" s="37">
        <v>6</v>
      </c>
      <c r="C44" s="208">
        <v>845.93765101920803</v>
      </c>
      <c r="D44" s="207">
        <f t="shared" si="0"/>
        <v>81.269589844939674</v>
      </c>
      <c r="E44" s="206">
        <v>1443.5643421914899</v>
      </c>
      <c r="F44" s="207">
        <f t="shared" si="1"/>
        <v>73.560572307649892</v>
      </c>
    </row>
    <row r="45" spans="1:6" x14ac:dyDescent="0.25">
      <c r="A45" s="319"/>
      <c r="B45" s="37">
        <v>7</v>
      </c>
      <c r="C45" s="208">
        <v>796.23005031585501</v>
      </c>
      <c r="D45" s="207">
        <f t="shared" si="0"/>
        <v>208.81542009103617</v>
      </c>
      <c r="E45" s="206">
        <v>1449.92211928041</v>
      </c>
      <c r="F45" s="207">
        <f t="shared" si="1"/>
        <v>129.29128679091139</v>
      </c>
    </row>
    <row r="46" spans="1:6" x14ac:dyDescent="0.25">
      <c r="A46" s="319"/>
      <c r="B46" s="37">
        <v>8</v>
      </c>
      <c r="C46" s="208">
        <v>738.44125210723098</v>
      </c>
      <c r="D46" s="207">
        <f t="shared" si="0"/>
        <v>72.343430091883135</v>
      </c>
      <c r="E46" s="206">
        <v>1398.3088390637899</v>
      </c>
      <c r="F46" s="207">
        <f t="shared" si="1"/>
        <v>97.062315886887177</v>
      </c>
    </row>
    <row r="47" spans="1:6" x14ac:dyDescent="0.25">
      <c r="A47" s="319"/>
      <c r="B47" s="37">
        <v>9</v>
      </c>
      <c r="C47" s="208">
        <v>713.41727993345796</v>
      </c>
      <c r="D47" s="207">
        <f t="shared" si="0"/>
        <v>38.84021599095405</v>
      </c>
      <c r="E47" s="206">
        <v>1217.51813461752</v>
      </c>
      <c r="F47" s="207">
        <f t="shared" si="1"/>
        <v>27.627626419338185</v>
      </c>
    </row>
    <row r="48" spans="1:6" x14ac:dyDescent="0.25">
      <c r="A48" s="319"/>
      <c r="B48" s="37">
        <v>10</v>
      </c>
      <c r="C48" s="204">
        <v>774.10290866474702</v>
      </c>
      <c r="D48" s="207">
        <f t="shared" si="0"/>
        <v>45.008272182578139</v>
      </c>
      <c r="E48" s="205">
        <v>1201.30273610677</v>
      </c>
      <c r="F48" s="207">
        <f t="shared" si="1"/>
        <v>17.787373236239048</v>
      </c>
    </row>
    <row r="49" spans="1:6" x14ac:dyDescent="0.25">
      <c r="A49" s="319"/>
      <c r="B49" s="37">
        <v>11</v>
      </c>
      <c r="C49" s="208">
        <v>817.52772440236799</v>
      </c>
      <c r="D49" s="207">
        <f t="shared" si="0"/>
        <v>52.853083600693509</v>
      </c>
      <c r="E49" s="205">
        <v>1426.7681177242901</v>
      </c>
      <c r="F49" s="207">
        <f t="shared" si="1"/>
        <v>50.635615626817014</v>
      </c>
    </row>
    <row r="50" spans="1:6" x14ac:dyDescent="0.25">
      <c r="A50" s="320"/>
      <c r="B50" s="37">
        <v>12</v>
      </c>
      <c r="C50" s="204">
        <v>871.54196576398704</v>
      </c>
      <c r="D50" s="207">
        <f t="shared" si="0"/>
        <v>57.965128923091527</v>
      </c>
      <c r="E50" s="205">
        <v>2091.7752361678999</v>
      </c>
      <c r="F50" s="207">
        <f t="shared" si="1"/>
        <v>125.59884240726791</v>
      </c>
    </row>
    <row r="51" spans="1:6" x14ac:dyDescent="0.25">
      <c r="A51" s="318">
        <v>2022</v>
      </c>
      <c r="B51" s="37">
        <v>1</v>
      </c>
      <c r="C51" s="208">
        <v>548.49576244434604</v>
      </c>
      <c r="D51" s="207">
        <f t="shared" si="0"/>
        <v>-10.858295297697225</v>
      </c>
      <c r="E51" s="206">
        <v>1231.60393475559</v>
      </c>
      <c r="F51" s="207">
        <f t="shared" si="1"/>
        <v>23.457473121429601</v>
      </c>
    </row>
    <row r="52" spans="1:6" x14ac:dyDescent="0.25">
      <c r="A52" s="319"/>
      <c r="B52" s="37">
        <v>2</v>
      </c>
      <c r="C52" s="204">
        <v>834.51804991434005</v>
      </c>
      <c r="D52" s="207">
        <f t="shared" si="0"/>
        <v>11.18456786680018</v>
      </c>
      <c r="E52" s="206">
        <v>1440.8497608042001</v>
      </c>
      <c r="F52" s="207">
        <f t="shared" si="1"/>
        <v>35.285305616880066</v>
      </c>
    </row>
    <row r="53" spans="1:6" x14ac:dyDescent="0.25">
      <c r="A53" s="319"/>
      <c r="B53" s="37">
        <v>3</v>
      </c>
      <c r="C53" s="208">
        <v>886.46948602680698</v>
      </c>
      <c r="D53" s="207">
        <f t="shared" si="0"/>
        <v>9.3771994508030474</v>
      </c>
      <c r="E53" s="206">
        <v>1635.43877357117</v>
      </c>
      <c r="F53" s="207">
        <f t="shared" si="1"/>
        <v>43.544793781104346</v>
      </c>
    </row>
    <row r="54" spans="1:6" x14ac:dyDescent="0.25">
      <c r="A54" s="319"/>
      <c r="B54" s="37">
        <v>4</v>
      </c>
      <c r="C54" s="208">
        <v>895.75753598118695</v>
      </c>
      <c r="D54" s="207">
        <f t="shared" si="0"/>
        <v>1.1811554327205442</v>
      </c>
      <c r="E54" s="206">
        <v>1701.27612980558</v>
      </c>
      <c r="F54" s="207">
        <f t="shared" si="1"/>
        <v>47.165036608899669</v>
      </c>
    </row>
    <row r="55" spans="1:6" x14ac:dyDescent="0.25">
      <c r="A55" s="319"/>
      <c r="B55" s="37">
        <v>5</v>
      </c>
      <c r="C55" s="208">
        <v>1032.6893511686301</v>
      </c>
      <c r="D55" s="207">
        <f t="shared" si="0"/>
        <v>17.473173407198757</v>
      </c>
      <c r="E55" s="206">
        <v>1805.26037386025</v>
      </c>
      <c r="F55" s="207">
        <f t="shared" si="1"/>
        <v>49.476528699629711</v>
      </c>
    </row>
    <row r="56" spans="1:6" x14ac:dyDescent="0.25">
      <c r="A56" s="319"/>
      <c r="B56" s="37">
        <v>6</v>
      </c>
      <c r="C56" s="208">
        <v>999.38167376634397</v>
      </c>
      <c r="D56" s="207">
        <f t="shared" si="0"/>
        <v>18.138928154133154</v>
      </c>
      <c r="E56" s="206">
        <v>1788.61433839551</v>
      </c>
      <c r="F56" s="207">
        <f t="shared" si="1"/>
        <v>23.902640576463412</v>
      </c>
    </row>
    <row r="57" spans="1:6" x14ac:dyDescent="0.25">
      <c r="A57" s="319"/>
      <c r="B57" s="37">
        <v>7</v>
      </c>
      <c r="C57" s="208">
        <v>977.63643095822204</v>
      </c>
      <c r="D57" s="207">
        <f t="shared" si="0"/>
        <v>22.783161797322933</v>
      </c>
      <c r="E57" s="206">
        <v>1773.3697345051401</v>
      </c>
      <c r="F57" s="207">
        <f t="shared" si="1"/>
        <v>22.307930262161648</v>
      </c>
    </row>
    <row r="58" spans="1:6" x14ac:dyDescent="0.25">
      <c r="A58" s="319"/>
      <c r="B58" s="37">
        <v>8</v>
      </c>
      <c r="C58" s="208">
        <v>935.14665156242302</v>
      </c>
      <c r="D58" s="207">
        <f t="shared" si="0"/>
        <v>26.637921282684232</v>
      </c>
      <c r="E58" s="206">
        <v>1696.2600157142101</v>
      </c>
      <c r="F58" s="207">
        <f t="shared" si="1"/>
        <v>21.307966332381014</v>
      </c>
    </row>
    <row r="59" spans="1:6" x14ac:dyDescent="0.25">
      <c r="A59" s="319"/>
      <c r="B59" s="37">
        <v>9</v>
      </c>
      <c r="C59" s="208">
        <v>906.45979435985601</v>
      </c>
      <c r="D59" s="207">
        <f t="shared" si="0"/>
        <v>27.058850388990237</v>
      </c>
      <c r="E59" s="206">
        <v>1625.36970471937</v>
      </c>
      <c r="F59" s="207">
        <f t="shared" si="1"/>
        <v>33.498603306633754</v>
      </c>
    </row>
    <row r="60" spans="1:6" x14ac:dyDescent="0.25">
      <c r="A60" s="319"/>
      <c r="B60" s="37">
        <v>10</v>
      </c>
      <c r="C60" s="204">
        <v>922.33571957492495</v>
      </c>
      <c r="D60" s="207">
        <f t="shared" si="0"/>
        <v>19.148979967775247</v>
      </c>
      <c r="E60" s="205">
        <v>1621.9769728624401</v>
      </c>
      <c r="F60" s="207">
        <f t="shared" si="1"/>
        <v>35.018170200711268</v>
      </c>
    </row>
    <row r="61" spans="1:6" x14ac:dyDescent="0.25">
      <c r="A61" s="319"/>
      <c r="B61" s="37">
        <v>11</v>
      </c>
      <c r="C61" s="209">
        <v>964.14248059075805</v>
      </c>
      <c r="D61" s="207">
        <f t="shared" si="0"/>
        <v>17.933918546379445</v>
      </c>
      <c r="E61" s="210">
        <v>1566.44260885157</v>
      </c>
      <c r="F61" s="207">
        <f t="shared" si="1"/>
        <v>9.7895719277819353</v>
      </c>
    </row>
    <row r="62" spans="1:6" x14ac:dyDescent="0.25">
      <c r="A62" s="320"/>
      <c r="B62" s="37">
        <v>12</v>
      </c>
      <c r="C62" s="204">
        <v>1061.1575439109499</v>
      </c>
      <c r="D62" s="207">
        <f t="shared" si="0"/>
        <v>21.75633367014602</v>
      </c>
      <c r="E62" s="205">
        <v>1537.5098739355501</v>
      </c>
      <c r="F62" s="207">
        <f t="shared" si="1"/>
        <v>-26.497367052100458</v>
      </c>
    </row>
    <row r="63" spans="1:6" x14ac:dyDescent="0.25">
      <c r="A63" s="318">
        <v>2023</v>
      </c>
      <c r="B63" s="37">
        <v>1</v>
      </c>
      <c r="C63" s="211">
        <v>1003.74936482973</v>
      </c>
      <c r="D63" s="207">
        <f t="shared" si="0"/>
        <v>83.000386430802536</v>
      </c>
      <c r="E63" s="212">
        <v>1619.3818678756199</v>
      </c>
      <c r="F63" s="207">
        <f t="shared" si="1"/>
        <v>31.485603624430127</v>
      </c>
    </row>
    <row r="64" spans="1:6" x14ac:dyDescent="0.25">
      <c r="A64" s="319"/>
      <c r="B64" s="37">
        <v>2</v>
      </c>
      <c r="C64" s="204">
        <v>1082.1187394517799</v>
      </c>
      <c r="D64" s="207">
        <f t="shared" si="0"/>
        <v>29.669902234332142</v>
      </c>
      <c r="E64" s="206">
        <v>1676.7820934413101</v>
      </c>
      <c r="F64" s="207">
        <f t="shared" si="1"/>
        <v>16.374526967018824</v>
      </c>
    </row>
    <row r="65" spans="1:6" x14ac:dyDescent="0.25">
      <c r="A65" s="319"/>
      <c r="B65" s="37">
        <v>3</v>
      </c>
      <c r="C65" s="213">
        <v>1041.67329120621</v>
      </c>
      <c r="D65" s="207">
        <f t="shared" si="0"/>
        <v>17.508082074548653</v>
      </c>
      <c r="E65" s="206">
        <v>1634.74742361786</v>
      </c>
      <c r="F65" s="207">
        <f t="shared" si="1"/>
        <v>-4.2273056288152588E-2</v>
      </c>
    </row>
    <row r="66" spans="1:6" x14ac:dyDescent="0.25">
      <c r="A66" s="319"/>
      <c r="B66" s="37">
        <v>4</v>
      </c>
      <c r="C66" s="204">
        <v>1121.97176221983</v>
      </c>
      <c r="D66" s="207">
        <f t="shared" si="0"/>
        <v>25.253957365913138</v>
      </c>
      <c r="E66" s="205">
        <v>1764.90858202251</v>
      </c>
      <c r="F66" s="207">
        <f t="shared" si="1"/>
        <v>3.7402777304705808</v>
      </c>
    </row>
    <row r="67" spans="1:6" x14ac:dyDescent="0.25">
      <c r="A67" s="319"/>
      <c r="B67" s="37">
        <v>5</v>
      </c>
      <c r="C67" s="213">
        <v>1143.1794676664799</v>
      </c>
      <c r="D67" s="207">
        <f t="shared" si="0"/>
        <v>10.699259789288519</v>
      </c>
      <c r="E67" s="206">
        <v>1808.39842930291</v>
      </c>
      <c r="F67" s="207">
        <f t="shared" si="1"/>
        <v>0.17382841212815947</v>
      </c>
    </row>
    <row r="68" spans="1:6" x14ac:dyDescent="0.25">
      <c r="A68" s="319"/>
      <c r="B68" s="37">
        <v>6</v>
      </c>
      <c r="C68" s="204">
        <v>1188.1141520071201</v>
      </c>
      <c r="D68" s="207">
        <f t="shared" si="0"/>
        <v>18.884924868544445</v>
      </c>
      <c r="E68" s="206">
        <v>1677.47842500865</v>
      </c>
      <c r="F68" s="207">
        <f t="shared" si="1"/>
        <v>-6.2135202095358011</v>
      </c>
    </row>
    <row r="69" spans="1:6" x14ac:dyDescent="0.25">
      <c r="A69" s="319"/>
      <c r="B69" s="37">
        <v>7</v>
      </c>
      <c r="C69" s="204">
        <v>1169.40197160818</v>
      </c>
      <c r="D69" s="207">
        <f t="shared" si="0"/>
        <v>19.615220400696472</v>
      </c>
      <c r="E69" s="206">
        <v>1659.8875633775001</v>
      </c>
      <c r="F69" s="207">
        <f t="shared" si="1"/>
        <v>-6.399239195277417</v>
      </c>
    </row>
    <row r="70" spans="1:6" x14ac:dyDescent="0.25">
      <c r="A70" s="319"/>
      <c r="B70" s="37">
        <v>8</v>
      </c>
      <c r="C70" s="204">
        <v>1160.55245381495</v>
      </c>
      <c r="D70" s="207">
        <f t="shared" si="0"/>
        <v>24.103791835849904</v>
      </c>
      <c r="E70" s="206">
        <v>1642.2021334198901</v>
      </c>
      <c r="F70" s="207">
        <f t="shared" si="1"/>
        <v>-3.1868865500292429</v>
      </c>
    </row>
    <row r="71" spans="1:6" x14ac:dyDescent="0.25">
      <c r="A71" s="319"/>
      <c r="B71" s="37">
        <v>9</v>
      </c>
      <c r="C71" s="204">
        <v>1099.93789857498</v>
      </c>
      <c r="D71" s="207">
        <f t="shared" si="0"/>
        <v>21.344366889626755</v>
      </c>
      <c r="E71" s="206">
        <v>1639.00615866105</v>
      </c>
      <c r="F71" s="207">
        <f t="shared" si="1"/>
        <v>0.83897552058991209</v>
      </c>
    </row>
    <row r="72" spans="1:6" x14ac:dyDescent="0.25">
      <c r="A72" s="319"/>
      <c r="B72" s="37">
        <v>10</v>
      </c>
      <c r="C72" s="204">
        <v>1045.40415575727</v>
      </c>
      <c r="D72" s="207">
        <f t="shared" si="0"/>
        <v>13.343128057434811</v>
      </c>
      <c r="E72" s="205">
        <v>1573.0374942943699</v>
      </c>
      <c r="F72" s="207">
        <f t="shared" si="1"/>
        <v>-3.0172733267416589</v>
      </c>
    </row>
    <row r="73" spans="1:6" x14ac:dyDescent="0.25">
      <c r="A73" s="319"/>
      <c r="B73" s="37">
        <v>11</v>
      </c>
      <c r="C73" s="204">
        <v>1171.3528352205001</v>
      </c>
      <c r="D73" s="207">
        <f t="shared" si="0"/>
        <v>21.491673564967101</v>
      </c>
      <c r="E73" s="210">
        <v>1535.69119991398</v>
      </c>
      <c r="F73" s="207">
        <f t="shared" si="1"/>
        <v>-1.9631366488514459</v>
      </c>
    </row>
    <row r="74" spans="1:6" x14ac:dyDescent="0.25">
      <c r="A74" s="320"/>
      <c r="B74" s="37">
        <v>12</v>
      </c>
      <c r="C74" s="213">
        <v>1005.03701981591</v>
      </c>
      <c r="D74" s="207">
        <f t="shared" si="0"/>
        <v>-5.2886137800241215</v>
      </c>
      <c r="E74" s="205">
        <v>1642.2431073623</v>
      </c>
      <c r="F74" s="207">
        <f t="shared" si="1"/>
        <v>6.8118738749082013</v>
      </c>
    </row>
    <row r="75" spans="1:6" x14ac:dyDescent="0.25">
      <c r="A75" s="316">
        <v>2024</v>
      </c>
      <c r="B75" s="37">
        <v>1</v>
      </c>
      <c r="C75" s="211">
        <v>1278.5598366879401</v>
      </c>
      <c r="D75" s="207">
        <f t="shared" si="0"/>
        <v>27.378395592292833</v>
      </c>
      <c r="E75" s="212">
        <v>1725.2962303223201</v>
      </c>
      <c r="F75" s="207">
        <f t="shared" si="1"/>
        <v>6.5404191900483255</v>
      </c>
    </row>
    <row r="76" spans="1:6" x14ac:dyDescent="0.25">
      <c r="A76" s="377"/>
      <c r="B76" s="37">
        <v>2</v>
      </c>
      <c r="C76" s="204">
        <v>1141.6021078262399</v>
      </c>
      <c r="D76" s="207">
        <f t="shared" si="0"/>
        <v>5.4969354291558972</v>
      </c>
      <c r="E76" s="206">
        <v>1922.15123823202</v>
      </c>
      <c r="F76" s="207">
        <f t="shared" si="1"/>
        <v>14.633335228856808</v>
      </c>
    </row>
    <row r="77" spans="1:6" x14ac:dyDescent="0.25">
      <c r="A77" s="377"/>
      <c r="B77" s="37">
        <v>3</v>
      </c>
      <c r="C77" s="204">
        <v>1299.33270975288</v>
      </c>
      <c r="D77" s="207">
        <f t="shared" si="0"/>
        <v>24.735146875880076</v>
      </c>
      <c r="E77" s="206">
        <v>1714.0437673138699</v>
      </c>
      <c r="F77" s="207">
        <f t="shared" si="1"/>
        <v>4.8506786155698052</v>
      </c>
    </row>
    <row r="78" spans="1:6" x14ac:dyDescent="0.25">
      <c r="A78" s="109"/>
      <c r="B78" s="109"/>
    </row>
    <row r="79" spans="1:6" x14ac:dyDescent="0.25">
      <c r="A79" s="109"/>
      <c r="B79" s="109"/>
    </row>
    <row r="80" spans="1:6" x14ac:dyDescent="0.25">
      <c r="A80" s="109"/>
      <c r="B80" s="109"/>
    </row>
  </sheetData>
  <mergeCells count="12">
    <mergeCell ref="A75:A77"/>
    <mergeCell ref="B1:J1"/>
    <mergeCell ref="G2:J2"/>
    <mergeCell ref="A3:A14"/>
    <mergeCell ref="G3:J3"/>
    <mergeCell ref="G4:J4"/>
    <mergeCell ref="A15:A26"/>
    <mergeCell ref="Q32:T32"/>
    <mergeCell ref="A27:A38"/>
    <mergeCell ref="A39:A50"/>
    <mergeCell ref="A51:A62"/>
    <mergeCell ref="A63:A74"/>
  </mergeCells>
  <hyperlinks>
    <hyperlink ref="Q32:T32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G3:J4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6"/>
  <sheetViews>
    <sheetView showGridLines="0" view="pageBreakPreview" zoomScale="70" zoomScaleNormal="100" zoomScaleSheetLayoutView="70" workbookViewId="0">
      <selection activeCell="E33" sqref="E33"/>
    </sheetView>
  </sheetViews>
  <sheetFormatPr defaultColWidth="9.140625" defaultRowHeight="15" x14ac:dyDescent="0.25"/>
  <cols>
    <col min="1" max="1" width="12.5703125" style="85" customWidth="1"/>
    <col min="2" max="2" width="8.140625" style="85" customWidth="1"/>
    <col min="3" max="4" width="17.140625" style="85" customWidth="1"/>
    <col min="5" max="5" width="20.85546875" style="109" customWidth="1"/>
    <col min="6" max="6" width="8.42578125" style="109" customWidth="1"/>
    <col min="7" max="7" width="8.28515625" style="109" customWidth="1"/>
    <col min="8" max="8" width="8.42578125" style="109" customWidth="1"/>
    <col min="9" max="9" width="8.5703125" style="109" customWidth="1"/>
    <col min="10" max="10" width="1.5703125" style="61" customWidth="1"/>
    <col min="11" max="11" width="4.5703125" style="109" customWidth="1"/>
    <col min="12" max="18" width="6.28515625" style="109" customWidth="1"/>
    <col min="19" max="19" width="6" style="109" customWidth="1"/>
    <col min="20" max="20" width="5.42578125" style="109" customWidth="1"/>
    <col min="21" max="21" width="6.85546875" style="109" customWidth="1"/>
    <col min="22" max="16384" width="9.140625" style="109"/>
  </cols>
  <sheetData>
    <row r="1" spans="1:9" ht="17.25" customHeight="1" x14ac:dyDescent="0.25">
      <c r="A1" s="162" t="s">
        <v>150</v>
      </c>
      <c r="B1" s="287" t="str">
        <f>INDEX(Content!$B$3:$G$41,MATCH(A1,Content!$A$3:$A$41,0),1)</f>
        <v>Investments in fixed assets, YoY, % , accumulated total</v>
      </c>
      <c r="C1" s="288"/>
      <c r="D1" s="288"/>
      <c r="E1" s="288"/>
      <c r="F1" s="288"/>
      <c r="G1" s="288"/>
      <c r="H1" s="288"/>
      <c r="I1" s="288"/>
    </row>
    <row r="2" spans="1:9" ht="77.25" customHeight="1" x14ac:dyDescent="0.25">
      <c r="A2" s="189" t="s">
        <v>29</v>
      </c>
      <c r="B2" s="189" t="s">
        <v>127</v>
      </c>
      <c r="C2" s="181" t="s">
        <v>188</v>
      </c>
      <c r="D2" s="181" t="s">
        <v>189</v>
      </c>
      <c r="E2" s="181" t="s">
        <v>190</v>
      </c>
      <c r="F2" s="282" t="s">
        <v>28</v>
      </c>
      <c r="G2" s="282"/>
      <c r="H2" s="282"/>
      <c r="I2" s="282"/>
    </row>
    <row r="3" spans="1:9" x14ac:dyDescent="0.25">
      <c r="A3" s="316">
        <v>2019</v>
      </c>
      <c r="B3" s="179" t="s">
        <v>180</v>
      </c>
      <c r="C3" s="203">
        <v>7</v>
      </c>
      <c r="D3" s="203">
        <v>27.900000000000006</v>
      </c>
      <c r="E3" s="203">
        <v>-17.5</v>
      </c>
      <c r="F3" s="298" t="s">
        <v>20</v>
      </c>
      <c r="G3" s="283"/>
      <c r="H3" s="283"/>
      <c r="I3" s="283"/>
    </row>
    <row r="4" spans="1:9" x14ac:dyDescent="0.25">
      <c r="A4" s="316"/>
      <c r="B4" s="179" t="s">
        <v>181</v>
      </c>
      <c r="C4" s="203">
        <v>11.700000000000003</v>
      </c>
      <c r="D4" s="203">
        <v>31.699999999999989</v>
      </c>
      <c r="E4" s="203">
        <v>-7.7000000000000028</v>
      </c>
      <c r="F4" s="298" t="s">
        <v>19</v>
      </c>
      <c r="G4" s="283"/>
      <c r="H4" s="283"/>
      <c r="I4" s="283"/>
    </row>
    <row r="5" spans="1:9" x14ac:dyDescent="0.25">
      <c r="A5" s="316"/>
      <c r="B5" s="179" t="s">
        <v>182</v>
      </c>
      <c r="C5" s="203">
        <v>9.7000000000000028</v>
      </c>
      <c r="D5" s="203">
        <v>25.799999999999997</v>
      </c>
      <c r="E5" s="203">
        <v>-5.9000000000000057</v>
      </c>
      <c r="F5" s="215"/>
      <c r="G5" s="216"/>
      <c r="H5" s="216"/>
      <c r="I5" s="216"/>
    </row>
    <row r="6" spans="1:9" x14ac:dyDescent="0.25">
      <c r="A6" s="316"/>
      <c r="B6" s="179" t="s">
        <v>183</v>
      </c>
      <c r="C6" s="203">
        <v>8.5</v>
      </c>
      <c r="D6" s="203">
        <v>20.5</v>
      </c>
      <c r="E6" s="203">
        <v>-2.2000000000000028</v>
      </c>
      <c r="F6" s="216"/>
      <c r="G6" s="216"/>
      <c r="H6" s="216"/>
      <c r="I6" s="216"/>
    </row>
    <row r="7" spans="1:9" x14ac:dyDescent="0.25">
      <c r="A7" s="316">
        <v>2020</v>
      </c>
      <c r="B7" s="179" t="s">
        <v>180</v>
      </c>
      <c r="C7" s="203">
        <v>5.0999999999999943</v>
      </c>
      <c r="D7" s="203">
        <v>6.9000000000000057</v>
      </c>
      <c r="E7" s="203">
        <v>1.2999999999999972</v>
      </c>
    </row>
    <row r="8" spans="1:9" x14ac:dyDescent="0.25">
      <c r="A8" s="316"/>
      <c r="B8" s="179" t="s">
        <v>181</v>
      </c>
      <c r="C8" s="203">
        <v>-2.9000000000000057</v>
      </c>
      <c r="D8" s="203">
        <v>-11.599999999999994</v>
      </c>
      <c r="E8" s="203">
        <v>-1.5</v>
      </c>
    </row>
    <row r="9" spans="1:9" x14ac:dyDescent="0.25">
      <c r="A9" s="316"/>
      <c r="B9" s="179" t="s">
        <v>182</v>
      </c>
      <c r="C9" s="203">
        <v>-4.9000000000000057</v>
      </c>
      <c r="D9" s="203">
        <v>-23</v>
      </c>
      <c r="E9" s="203">
        <v>1.9000000000000057</v>
      </c>
    </row>
    <row r="10" spans="1:9" x14ac:dyDescent="0.25">
      <c r="A10" s="316"/>
      <c r="B10" s="179" t="s">
        <v>183</v>
      </c>
      <c r="C10" s="203">
        <v>-3.4000000000000057</v>
      </c>
      <c r="D10" s="203">
        <v>-26.400000000000006</v>
      </c>
      <c r="E10" s="203">
        <v>3.5</v>
      </c>
    </row>
    <row r="11" spans="1:9" x14ac:dyDescent="0.25">
      <c r="A11" s="316">
        <v>2021</v>
      </c>
      <c r="B11" s="179" t="s">
        <v>180</v>
      </c>
      <c r="C11" s="203">
        <v>-9.5999999999999943</v>
      </c>
      <c r="D11" s="203">
        <v>-42.1</v>
      </c>
      <c r="E11" s="203">
        <v>33.200000000000003</v>
      </c>
    </row>
    <row r="12" spans="1:9" x14ac:dyDescent="0.25">
      <c r="A12" s="316"/>
      <c r="B12" s="179" t="s">
        <v>181</v>
      </c>
      <c r="C12" s="203">
        <v>-1.7999999999999972</v>
      </c>
      <c r="D12" s="203">
        <v>-31.599999999999994</v>
      </c>
      <c r="E12" s="203">
        <v>31.8</v>
      </c>
    </row>
    <row r="13" spans="1:9" x14ac:dyDescent="0.25">
      <c r="A13" s="316"/>
      <c r="B13" s="179" t="s">
        <v>182</v>
      </c>
      <c r="C13" s="203">
        <v>2</v>
      </c>
      <c r="D13" s="203">
        <v>-18.400000000000006</v>
      </c>
      <c r="E13" s="203">
        <v>26.9</v>
      </c>
    </row>
    <row r="14" spans="1:9" x14ac:dyDescent="0.25">
      <c r="A14" s="316"/>
      <c r="B14" s="179" t="s">
        <v>183</v>
      </c>
      <c r="C14" s="203">
        <v>3.5</v>
      </c>
      <c r="D14" s="203">
        <v>-9.0999999999999943</v>
      </c>
      <c r="E14" s="203">
        <v>18.600000000000001</v>
      </c>
    </row>
    <row r="15" spans="1:9" x14ac:dyDescent="0.25">
      <c r="A15" s="316">
        <v>2022</v>
      </c>
      <c r="B15" s="179" t="s">
        <v>180</v>
      </c>
      <c r="C15" s="203">
        <v>1.5</v>
      </c>
      <c r="D15" s="203">
        <v>3</v>
      </c>
      <c r="E15" s="203">
        <v>1</v>
      </c>
    </row>
    <row r="16" spans="1:9" x14ac:dyDescent="0.25">
      <c r="A16" s="316"/>
      <c r="B16" s="179" t="s">
        <v>181</v>
      </c>
      <c r="C16" s="203">
        <v>2.5999999999999943</v>
      </c>
      <c r="D16" s="203">
        <v>6.2999999999999972</v>
      </c>
      <c r="E16" s="203">
        <v>2.2999999999999972</v>
      </c>
    </row>
    <row r="17" spans="1:19" x14ac:dyDescent="0.25">
      <c r="A17" s="316"/>
      <c r="B17" s="179" t="s">
        <v>182</v>
      </c>
      <c r="C17" s="203">
        <v>7</v>
      </c>
      <c r="D17" s="203">
        <v>10.700000000000003</v>
      </c>
      <c r="E17" s="203">
        <v>4.4000000000000057</v>
      </c>
    </row>
    <row r="18" spans="1:19" x14ac:dyDescent="0.25">
      <c r="A18" s="316"/>
      <c r="B18" s="179" t="s">
        <v>183</v>
      </c>
      <c r="C18" s="203">
        <v>7.9000000000000057</v>
      </c>
      <c r="D18" s="203">
        <v>14.599999999999994</v>
      </c>
      <c r="E18" s="203">
        <v>4.7999999999999972</v>
      </c>
    </row>
    <row r="19" spans="1:19" x14ac:dyDescent="0.25">
      <c r="A19" s="318">
        <v>2023</v>
      </c>
      <c r="B19" s="179" t="s">
        <v>180</v>
      </c>
      <c r="C19" s="203">
        <v>16.099999999999994</v>
      </c>
      <c r="D19" s="203">
        <v>15</v>
      </c>
      <c r="E19" s="203">
        <v>11.299999999999997</v>
      </c>
    </row>
    <row r="20" spans="1:19" x14ac:dyDescent="0.25">
      <c r="A20" s="319"/>
      <c r="B20" s="179" t="s">
        <v>181</v>
      </c>
      <c r="C20" s="203">
        <v>13.099999999999994</v>
      </c>
      <c r="D20" s="203">
        <v>11.400000000000006</v>
      </c>
      <c r="E20" s="203">
        <v>8.2000000000000028</v>
      </c>
    </row>
    <row r="21" spans="1:19" x14ac:dyDescent="0.25">
      <c r="A21" s="319"/>
      <c r="B21" s="179" t="s">
        <v>182</v>
      </c>
      <c r="C21" s="203">
        <v>12.099999999999994</v>
      </c>
      <c r="D21" s="203">
        <v>4.4000000000000057</v>
      </c>
      <c r="E21" s="203">
        <v>15</v>
      </c>
    </row>
    <row r="22" spans="1:19" x14ac:dyDescent="0.25">
      <c r="A22" s="320"/>
      <c r="B22" s="179" t="s">
        <v>183</v>
      </c>
      <c r="C22" s="203">
        <v>13.700000000000003</v>
      </c>
      <c r="D22" s="203">
        <v>2.4000000000000057</v>
      </c>
      <c r="E22" s="203">
        <v>20</v>
      </c>
    </row>
    <row r="23" spans="1:19" x14ac:dyDescent="0.25">
      <c r="A23" s="316">
        <v>2024</v>
      </c>
      <c r="B23" s="179" t="s">
        <v>180</v>
      </c>
      <c r="C23" s="203">
        <v>-0.79999999999999716</v>
      </c>
      <c r="D23" s="203">
        <v>-23.700000000000003</v>
      </c>
      <c r="E23" s="203">
        <v>21.599999999999994</v>
      </c>
    </row>
    <row r="24" spans="1:19" x14ac:dyDescent="0.25">
      <c r="A24" s="316"/>
      <c r="B24" s="182" t="s">
        <v>212</v>
      </c>
      <c r="C24" s="203">
        <v>-5.3</v>
      </c>
      <c r="D24" s="214">
        <v>-29</v>
      </c>
      <c r="E24" s="203">
        <v>18.399999999999999</v>
      </c>
    </row>
    <row r="26" spans="1:19" x14ac:dyDescent="0.25">
      <c r="P26" s="375" t="s">
        <v>11</v>
      </c>
      <c r="Q26" s="375"/>
      <c r="R26" s="375"/>
      <c r="S26" s="375"/>
    </row>
  </sheetData>
  <mergeCells count="11">
    <mergeCell ref="A7:A10"/>
    <mergeCell ref="B1:I1"/>
    <mergeCell ref="F2:I2"/>
    <mergeCell ref="A3:A6"/>
    <mergeCell ref="F3:I3"/>
    <mergeCell ref="F4:I4"/>
    <mergeCell ref="A11:A14"/>
    <mergeCell ref="A15:A18"/>
    <mergeCell ref="A19:A22"/>
    <mergeCell ref="A23:A24"/>
    <mergeCell ref="P26:S26"/>
  </mergeCells>
  <hyperlinks>
    <hyperlink ref="P26:S2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F3:I4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5"/>
  <sheetViews>
    <sheetView showGridLines="0" view="pageBreakPreview" zoomScale="70" zoomScaleNormal="100" zoomScaleSheetLayoutView="70" workbookViewId="0">
      <selection activeCell="U12" sqref="U12"/>
    </sheetView>
  </sheetViews>
  <sheetFormatPr defaultColWidth="9.140625" defaultRowHeight="15" x14ac:dyDescent="0.25"/>
  <cols>
    <col min="1" max="1" width="12.5703125" style="85" customWidth="1"/>
    <col min="2" max="2" width="8.140625" style="85" customWidth="1"/>
    <col min="3" max="4" width="17.140625" style="85" customWidth="1"/>
    <col min="5" max="5" width="20.85546875" style="109" customWidth="1"/>
    <col min="6" max="6" width="8.42578125" style="109" customWidth="1"/>
    <col min="7" max="7" width="8.28515625" style="109" customWidth="1"/>
    <col min="8" max="8" width="8.42578125" style="109" customWidth="1"/>
    <col min="9" max="9" width="8.5703125" style="109" customWidth="1"/>
    <col min="10" max="10" width="1.5703125" style="61" customWidth="1"/>
    <col min="11" max="11" width="4.5703125" style="109" customWidth="1"/>
    <col min="12" max="18" width="6.28515625" style="109" customWidth="1"/>
    <col min="19" max="19" width="6" style="109" customWidth="1"/>
    <col min="20" max="20" width="5.42578125" style="109" customWidth="1"/>
    <col min="21" max="21" width="6.85546875" style="109" customWidth="1"/>
    <col min="22" max="16384" width="9.140625" style="109"/>
  </cols>
  <sheetData>
    <row r="1" spans="1:9" ht="17.25" customHeight="1" x14ac:dyDescent="0.25">
      <c r="A1" s="162" t="s">
        <v>55</v>
      </c>
      <c r="B1" s="287" t="str">
        <f>INDEX(Content!$B$3:$G$41,MATCH(A1,Content!$A$3:$A$41,0),1)</f>
        <v>Investments in Residential Construction and Activity in the Real Estate Market</v>
      </c>
      <c r="C1" s="288"/>
      <c r="D1" s="288"/>
      <c r="E1" s="288"/>
      <c r="F1" s="288"/>
      <c r="G1" s="288"/>
      <c r="H1" s="288"/>
      <c r="I1" s="288"/>
    </row>
    <row r="2" spans="1:9" ht="77.25" customHeight="1" x14ac:dyDescent="0.25">
      <c r="A2" s="189" t="s">
        <v>29</v>
      </c>
      <c r="B2" s="189" t="s">
        <v>127</v>
      </c>
      <c r="C2" s="217" t="s">
        <v>191</v>
      </c>
      <c r="D2" s="217" t="s">
        <v>192</v>
      </c>
      <c r="E2" s="217" t="s">
        <v>193</v>
      </c>
      <c r="F2" s="282" t="s">
        <v>194</v>
      </c>
      <c r="G2" s="282"/>
      <c r="H2" s="282"/>
      <c r="I2" s="282"/>
    </row>
    <row r="3" spans="1:9" x14ac:dyDescent="0.25">
      <c r="A3" s="324">
        <v>2019</v>
      </c>
      <c r="B3" s="218" t="s">
        <v>180</v>
      </c>
      <c r="C3" s="219">
        <v>16.211611529246639</v>
      </c>
      <c r="D3" s="220">
        <v>59.057000000000002</v>
      </c>
      <c r="E3" s="220">
        <v>80</v>
      </c>
      <c r="F3" s="298" t="s">
        <v>20</v>
      </c>
      <c r="G3" s="283"/>
      <c r="H3" s="283"/>
      <c r="I3" s="283"/>
    </row>
    <row r="4" spans="1:9" x14ac:dyDescent="0.25">
      <c r="A4" s="324"/>
      <c r="B4" s="218" t="s">
        <v>181</v>
      </c>
      <c r="C4" s="219">
        <v>17.886628235120106</v>
      </c>
      <c r="D4" s="220">
        <v>85.24199999999999</v>
      </c>
      <c r="E4" s="220">
        <v>80</v>
      </c>
      <c r="F4" s="298" t="s">
        <v>19</v>
      </c>
      <c r="G4" s="283"/>
      <c r="H4" s="283"/>
      <c r="I4" s="283"/>
    </row>
    <row r="5" spans="1:9" x14ac:dyDescent="0.25">
      <c r="A5" s="324"/>
      <c r="B5" s="218" t="s">
        <v>182</v>
      </c>
      <c r="C5" s="219">
        <v>22.443780948717485</v>
      </c>
      <c r="D5" s="220">
        <v>90.918999999999997</v>
      </c>
      <c r="E5" s="220">
        <v>80</v>
      </c>
      <c r="F5" s="241"/>
      <c r="G5" s="23"/>
      <c r="H5" s="23"/>
      <c r="I5" s="23"/>
    </row>
    <row r="6" spans="1:9" x14ac:dyDescent="0.25">
      <c r="A6" s="324"/>
      <c r="B6" s="218" t="s">
        <v>183</v>
      </c>
      <c r="C6" s="219">
        <v>22.465531085061908</v>
      </c>
      <c r="D6" s="220">
        <v>84.793999999999997</v>
      </c>
      <c r="E6" s="220">
        <v>80</v>
      </c>
    </row>
    <row r="7" spans="1:9" x14ac:dyDescent="0.25">
      <c r="A7" s="324">
        <v>2020</v>
      </c>
      <c r="B7" s="218" t="s">
        <v>180</v>
      </c>
      <c r="C7" s="219">
        <v>17.837225477823736</v>
      </c>
      <c r="D7" s="220">
        <v>66.224999999999994</v>
      </c>
      <c r="E7" s="220">
        <v>80</v>
      </c>
    </row>
    <row r="8" spans="1:9" x14ac:dyDescent="0.25">
      <c r="A8" s="324"/>
      <c r="B8" s="218" t="s">
        <v>181</v>
      </c>
      <c r="C8" s="219">
        <v>27.092310283002984</v>
      </c>
      <c r="D8" s="220">
        <v>54.542000000000002</v>
      </c>
      <c r="E8" s="220">
        <v>80</v>
      </c>
    </row>
    <row r="9" spans="1:9" x14ac:dyDescent="0.25">
      <c r="A9" s="324"/>
      <c r="B9" s="218" t="s">
        <v>182</v>
      </c>
      <c r="C9" s="219">
        <v>25.311513275342424</v>
      </c>
      <c r="D9" s="220">
        <v>92.218999999999994</v>
      </c>
      <c r="E9" s="220">
        <v>80</v>
      </c>
    </row>
    <row r="10" spans="1:9" x14ac:dyDescent="0.25">
      <c r="A10" s="324"/>
      <c r="B10" s="218" t="s">
        <v>183</v>
      </c>
      <c r="C10" s="219">
        <v>38.295166109641634</v>
      </c>
      <c r="D10" s="220">
        <v>94.897999999999996</v>
      </c>
      <c r="E10" s="220">
        <v>80</v>
      </c>
    </row>
    <row r="11" spans="1:9" x14ac:dyDescent="0.25">
      <c r="A11" s="324">
        <v>2021</v>
      </c>
      <c r="B11" s="218" t="s">
        <v>180</v>
      </c>
      <c r="C11" s="221">
        <v>34.666666666666657</v>
      </c>
      <c r="D11" s="220">
        <v>115.351</v>
      </c>
      <c r="E11" s="220">
        <v>80</v>
      </c>
    </row>
    <row r="12" spans="1:9" x14ac:dyDescent="0.25">
      <c r="A12" s="324"/>
      <c r="B12" s="218" t="s">
        <v>181</v>
      </c>
      <c r="C12" s="221">
        <v>29.699999999999989</v>
      </c>
      <c r="D12" s="220">
        <v>162.08699999999999</v>
      </c>
      <c r="E12" s="220">
        <v>80</v>
      </c>
    </row>
    <row r="13" spans="1:9" x14ac:dyDescent="0.25">
      <c r="A13" s="324"/>
      <c r="B13" s="218" t="s">
        <v>182</v>
      </c>
      <c r="C13" s="221">
        <v>22.066666666666663</v>
      </c>
      <c r="D13" s="220">
        <v>143.07599999999999</v>
      </c>
      <c r="E13" s="220">
        <v>80</v>
      </c>
    </row>
    <row r="14" spans="1:9" x14ac:dyDescent="0.25">
      <c r="A14" s="324"/>
      <c r="B14" s="218" t="s">
        <v>183</v>
      </c>
      <c r="C14" s="221">
        <v>11.899999999999991</v>
      </c>
      <c r="D14" s="220">
        <v>185.542</v>
      </c>
      <c r="E14" s="220">
        <v>80</v>
      </c>
    </row>
    <row r="15" spans="1:9" x14ac:dyDescent="0.25">
      <c r="A15" s="324">
        <v>2022</v>
      </c>
      <c r="B15" s="218" t="s">
        <v>180</v>
      </c>
      <c r="C15" s="221">
        <v>25.133333333333326</v>
      </c>
      <c r="D15" s="220">
        <v>147.74299999999999</v>
      </c>
      <c r="E15" s="220">
        <v>80</v>
      </c>
    </row>
    <row r="16" spans="1:9" x14ac:dyDescent="0.25">
      <c r="A16" s="324"/>
      <c r="B16" s="218" t="s">
        <v>181</v>
      </c>
      <c r="C16" s="221">
        <v>15.366666666666674</v>
      </c>
      <c r="D16" s="220">
        <v>114.03900000000002</v>
      </c>
      <c r="E16" s="220">
        <v>80</v>
      </c>
    </row>
    <row r="17" spans="1:19" x14ac:dyDescent="0.25">
      <c r="A17" s="324"/>
      <c r="B17" s="218" t="s">
        <v>182</v>
      </c>
      <c r="C17" s="221">
        <v>22.133333333333326</v>
      </c>
      <c r="D17" s="220">
        <v>102.32000000000001</v>
      </c>
      <c r="E17" s="220">
        <v>80</v>
      </c>
    </row>
    <row r="18" spans="1:19" x14ac:dyDescent="0.25">
      <c r="A18" s="324"/>
      <c r="B18" s="218" t="s">
        <v>183</v>
      </c>
      <c r="C18" s="221">
        <v>3.6666666666666714</v>
      </c>
      <c r="D18" s="220">
        <v>101.72</v>
      </c>
      <c r="E18" s="220">
        <v>80</v>
      </c>
    </row>
    <row r="19" spans="1:19" x14ac:dyDescent="0.25">
      <c r="A19" s="344">
        <v>2023</v>
      </c>
      <c r="B19" s="218" t="s">
        <v>180</v>
      </c>
      <c r="C19" s="221">
        <v>15.966666666666654</v>
      </c>
      <c r="D19" s="222">
        <v>72.685000000000002</v>
      </c>
      <c r="E19" s="220">
        <v>80</v>
      </c>
    </row>
    <row r="20" spans="1:19" x14ac:dyDescent="0.25">
      <c r="A20" s="345"/>
      <c r="B20" s="218" t="s">
        <v>181</v>
      </c>
      <c r="C20" s="221">
        <v>-4.8666666666666742</v>
      </c>
      <c r="D20" s="220">
        <v>86.9</v>
      </c>
      <c r="E20" s="220">
        <v>80</v>
      </c>
    </row>
    <row r="21" spans="1:19" x14ac:dyDescent="0.25">
      <c r="A21" s="345"/>
      <c r="B21" s="218" t="s">
        <v>182</v>
      </c>
      <c r="C21" s="221">
        <v>-2.1666666666666714</v>
      </c>
      <c r="D21" s="220">
        <v>108</v>
      </c>
      <c r="E21" s="220">
        <v>80</v>
      </c>
    </row>
    <row r="22" spans="1:19" x14ac:dyDescent="0.25">
      <c r="A22" s="346"/>
      <c r="B22" s="218" t="s">
        <v>183</v>
      </c>
      <c r="C22" s="221">
        <v>5.2666666666666657</v>
      </c>
      <c r="D22" s="220">
        <v>102.5</v>
      </c>
      <c r="E22" s="220">
        <v>80</v>
      </c>
    </row>
    <row r="23" spans="1:19" x14ac:dyDescent="0.25">
      <c r="A23" s="189">
        <v>2024</v>
      </c>
      <c r="B23" s="218" t="s">
        <v>180</v>
      </c>
      <c r="C23" s="223">
        <v>-4</v>
      </c>
      <c r="D23" s="220">
        <v>89</v>
      </c>
      <c r="E23" s="220">
        <v>80</v>
      </c>
    </row>
    <row r="25" spans="1:19" x14ac:dyDescent="0.25">
      <c r="P25" s="375" t="s">
        <v>11</v>
      </c>
      <c r="Q25" s="375"/>
      <c r="R25" s="375"/>
      <c r="S25" s="375"/>
    </row>
  </sheetData>
  <mergeCells count="10">
    <mergeCell ref="A11:A14"/>
    <mergeCell ref="A15:A18"/>
    <mergeCell ref="A19:A22"/>
    <mergeCell ref="P25:S25"/>
    <mergeCell ref="B1:I1"/>
    <mergeCell ref="F2:I2"/>
    <mergeCell ref="A3:A6"/>
    <mergeCell ref="F3:I3"/>
    <mergeCell ref="F4:I4"/>
    <mergeCell ref="A7:A10"/>
  </mergeCells>
  <hyperlinks>
    <hyperlink ref="P25:S25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'D:\work_new\forecastingrounds\May\Доклад_Май 2024\Таблицы ДоДКП Май 2024\[для переноса_англ.xlsx]Content'!#REF!</xm:f>
          </x14:formula1>
          <xm:sqref>F3:I4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1"/>
  <sheetViews>
    <sheetView view="pageBreakPreview" zoomScale="70" zoomScaleNormal="100" zoomScaleSheetLayoutView="70" workbookViewId="0">
      <selection activeCell="F31" sqref="A31:F38"/>
    </sheetView>
  </sheetViews>
  <sheetFormatPr defaultColWidth="9.140625" defaultRowHeight="15" x14ac:dyDescent="0.25"/>
  <cols>
    <col min="1" max="1" width="15.85546875" style="109" bestFit="1" customWidth="1"/>
    <col min="2" max="2" width="6.85546875" style="109" customWidth="1"/>
    <col min="3" max="4" width="18.28515625" style="109" customWidth="1"/>
    <col min="5" max="6" width="19.28515625" style="109" customWidth="1"/>
    <col min="7" max="7" width="19.85546875" style="109" customWidth="1"/>
    <col min="8" max="8" width="1.85546875" style="109" customWidth="1"/>
    <col min="9" max="9" width="18.140625" style="109" customWidth="1"/>
    <col min="10" max="10" width="9.140625" style="109" customWidth="1"/>
    <col min="11" max="11" width="9.140625" style="109"/>
    <col min="12" max="12" width="12.42578125" style="109" customWidth="1"/>
    <col min="13" max="16384" width="9.140625" style="109"/>
  </cols>
  <sheetData>
    <row r="1" spans="1:15" x14ac:dyDescent="0.25">
      <c r="A1" s="183" t="s">
        <v>54</v>
      </c>
      <c r="B1" s="286" t="s">
        <v>202</v>
      </c>
      <c r="C1" s="286"/>
      <c r="D1" s="286"/>
      <c r="E1" s="286"/>
      <c r="F1" s="286"/>
      <c r="G1" s="286"/>
      <c r="H1" s="54"/>
      <c r="J1" s="88"/>
      <c r="K1" s="88"/>
      <c r="L1" s="88"/>
      <c r="M1" s="88"/>
      <c r="N1" s="70"/>
      <c r="O1" s="64"/>
    </row>
    <row r="2" spans="1:15" ht="39.75" customHeight="1" x14ac:dyDescent="0.25">
      <c r="A2" s="160" t="s">
        <v>29</v>
      </c>
      <c r="B2" s="143" t="s">
        <v>30</v>
      </c>
      <c r="C2" s="143" t="s">
        <v>162</v>
      </c>
      <c r="D2" s="143" t="s">
        <v>96</v>
      </c>
      <c r="E2" s="142" t="s">
        <v>97</v>
      </c>
      <c r="F2" s="143" t="s">
        <v>159</v>
      </c>
      <c r="G2" s="191" t="s">
        <v>28</v>
      </c>
      <c r="H2" s="61"/>
      <c r="I2" s="87"/>
      <c r="J2" s="87"/>
      <c r="K2" s="87"/>
      <c r="L2" s="87"/>
      <c r="M2" s="87"/>
    </row>
    <row r="3" spans="1:15" x14ac:dyDescent="0.25">
      <c r="A3" s="344">
        <v>2022</v>
      </c>
      <c r="B3" s="25">
        <v>1</v>
      </c>
      <c r="C3" s="25">
        <v>17.799999999999997</v>
      </c>
      <c r="D3" s="25">
        <v>8</v>
      </c>
      <c r="E3" s="25">
        <v>12.799999999999997</v>
      </c>
      <c r="F3" s="27">
        <v>3.1254709508968972</v>
      </c>
      <c r="G3" s="190" t="s">
        <v>20</v>
      </c>
      <c r="H3" s="61"/>
      <c r="I3" s="87"/>
      <c r="J3" s="87"/>
      <c r="K3" s="87"/>
      <c r="L3" s="87"/>
      <c r="M3" s="87"/>
    </row>
    <row r="4" spans="1:15" x14ac:dyDescent="0.25">
      <c r="A4" s="345"/>
      <c r="B4" s="25">
        <v>2</v>
      </c>
      <c r="C4" s="25">
        <v>18.599999999999994</v>
      </c>
      <c r="D4" s="25">
        <v>7.5</v>
      </c>
      <c r="E4" s="25">
        <v>12.299999999999997</v>
      </c>
      <c r="F4" s="27">
        <v>3.778369794702499</v>
      </c>
      <c r="G4" s="242"/>
      <c r="H4" s="61"/>
      <c r="I4" s="87"/>
      <c r="J4" s="87"/>
      <c r="K4" s="87"/>
      <c r="L4" s="87"/>
      <c r="M4" s="87"/>
    </row>
    <row r="5" spans="1:15" x14ac:dyDescent="0.25">
      <c r="A5" s="345"/>
      <c r="B5" s="25">
        <v>3</v>
      </c>
      <c r="C5" s="25">
        <v>12.400000000000006</v>
      </c>
      <c r="D5" s="25">
        <v>12.799999999999997</v>
      </c>
      <c r="E5" s="25">
        <v>13.400000000000006</v>
      </c>
      <c r="F5" s="27">
        <v>18.782470637425931</v>
      </c>
      <c r="G5" s="89"/>
      <c r="H5" s="61"/>
      <c r="I5" s="87"/>
      <c r="J5" s="87"/>
      <c r="K5" s="87"/>
      <c r="L5" s="87"/>
      <c r="M5" s="87"/>
    </row>
    <row r="6" spans="1:15" x14ac:dyDescent="0.25">
      <c r="A6" s="345"/>
      <c r="B6" s="25">
        <v>4</v>
      </c>
      <c r="C6" s="25">
        <v>23.5</v>
      </c>
      <c r="D6" s="25">
        <v>7.7000000000000028</v>
      </c>
      <c r="E6" s="25">
        <v>11.099999999999994</v>
      </c>
      <c r="F6" s="27">
        <v>5.3974071522547575</v>
      </c>
      <c r="G6" s="89"/>
      <c r="H6" s="61"/>
      <c r="I6" s="87"/>
      <c r="J6" s="87"/>
      <c r="K6" s="87"/>
      <c r="L6" s="87"/>
      <c r="M6" s="87"/>
    </row>
    <row r="7" spans="1:15" x14ac:dyDescent="0.25">
      <c r="A7" s="345"/>
      <c r="B7" s="25">
        <v>5</v>
      </c>
      <c r="C7" s="25">
        <v>33.800000000000011</v>
      </c>
      <c r="D7" s="25">
        <v>5</v>
      </c>
      <c r="E7" s="25">
        <v>12.400000000000006</v>
      </c>
      <c r="F7" s="27">
        <v>0.85630312377756468</v>
      </c>
      <c r="G7" s="89"/>
      <c r="H7" s="61"/>
      <c r="I7" s="87"/>
      <c r="J7" s="87"/>
      <c r="K7" s="87"/>
      <c r="L7" s="87"/>
      <c r="M7" s="87"/>
    </row>
    <row r="8" spans="1:15" x14ac:dyDescent="0.25">
      <c r="A8" s="345"/>
      <c r="B8" s="25">
        <v>6</v>
      </c>
      <c r="C8" s="25">
        <v>39.699999999999989</v>
      </c>
      <c r="D8" s="25">
        <v>6.2000000000000028</v>
      </c>
      <c r="E8" s="25">
        <v>14.299999999999997</v>
      </c>
      <c r="F8" s="27">
        <v>3.5525222311904088</v>
      </c>
      <c r="G8" s="89"/>
      <c r="H8" s="61"/>
      <c r="I8" s="87"/>
      <c r="J8" s="87"/>
      <c r="K8" s="87"/>
      <c r="L8" s="87"/>
      <c r="M8" s="87"/>
    </row>
    <row r="9" spans="1:15" x14ac:dyDescent="0.25">
      <c r="A9" s="345"/>
      <c r="B9" s="25">
        <v>7</v>
      </c>
      <c r="C9" s="25">
        <v>45.699999999999989</v>
      </c>
      <c r="D9" s="25">
        <v>9</v>
      </c>
      <c r="E9" s="25">
        <v>17.700000000000003</v>
      </c>
      <c r="F9" s="27">
        <v>11.490854503455111</v>
      </c>
      <c r="G9" s="89"/>
      <c r="H9" s="61"/>
      <c r="I9" s="87"/>
      <c r="J9" s="87"/>
      <c r="K9" s="87"/>
      <c r="L9" s="87"/>
      <c r="M9" s="87"/>
    </row>
    <row r="10" spans="1:15" x14ac:dyDescent="0.25">
      <c r="A10" s="345"/>
      <c r="B10" s="25">
        <v>8</v>
      </c>
      <c r="C10" s="25">
        <v>41.699999999999989</v>
      </c>
      <c r="D10" s="25">
        <v>8.4000000000000057</v>
      </c>
      <c r="E10" s="25">
        <v>16</v>
      </c>
      <c r="F10" s="27">
        <v>11.443092911560868</v>
      </c>
      <c r="G10" s="89"/>
      <c r="H10" s="61"/>
      <c r="I10" s="87"/>
      <c r="J10" s="87"/>
      <c r="K10" s="87"/>
      <c r="L10" s="87"/>
      <c r="M10" s="87"/>
    </row>
    <row r="11" spans="1:15" x14ac:dyDescent="0.25">
      <c r="A11" s="345"/>
      <c r="B11" s="25">
        <v>9</v>
      </c>
      <c r="C11" s="25">
        <v>39.599999999999994</v>
      </c>
      <c r="D11" s="25">
        <v>9.5999999999999943</v>
      </c>
      <c r="E11" s="25">
        <v>14.799999999999997</v>
      </c>
      <c r="F11" s="27">
        <v>11.764906962012617</v>
      </c>
      <c r="G11" s="89"/>
      <c r="H11" s="61"/>
      <c r="I11" s="87"/>
      <c r="J11" s="87"/>
      <c r="K11" s="87"/>
      <c r="L11" s="87"/>
      <c r="M11" s="87"/>
    </row>
    <row r="12" spans="1:15" x14ac:dyDescent="0.25">
      <c r="A12" s="345"/>
      <c r="B12" s="25">
        <v>10</v>
      </c>
      <c r="C12" s="25">
        <v>31.199999999999989</v>
      </c>
      <c r="D12" s="25">
        <v>10</v>
      </c>
      <c r="E12" s="25">
        <v>13.5</v>
      </c>
      <c r="F12" s="27">
        <v>10.930332985774143</v>
      </c>
      <c r="G12" s="89"/>
      <c r="H12" s="61"/>
      <c r="I12" s="87"/>
      <c r="J12" s="87"/>
      <c r="K12" s="87"/>
      <c r="L12" s="87"/>
      <c r="M12" s="87"/>
    </row>
    <row r="13" spans="1:15" x14ac:dyDescent="0.25">
      <c r="A13" s="345"/>
      <c r="B13" s="25">
        <v>11</v>
      </c>
      <c r="C13" s="25">
        <v>29.099999999999994</v>
      </c>
      <c r="D13" s="25">
        <v>10.599999999999994</v>
      </c>
      <c r="E13" s="25">
        <v>12.799999999999997</v>
      </c>
      <c r="F13" s="27">
        <v>7.8633843471183269</v>
      </c>
      <c r="G13" s="89"/>
      <c r="H13" s="61"/>
      <c r="I13" s="87"/>
      <c r="J13" s="92"/>
      <c r="K13" s="92"/>
      <c r="L13" s="92"/>
      <c r="M13" s="92"/>
    </row>
    <row r="14" spans="1:15" x14ac:dyDescent="0.25">
      <c r="A14" s="346"/>
      <c r="B14" s="25">
        <v>12</v>
      </c>
      <c r="C14" s="25">
        <v>21.299999999999997</v>
      </c>
      <c r="D14" s="25">
        <v>10.599999999999994</v>
      </c>
      <c r="E14" s="25">
        <v>11</v>
      </c>
      <c r="F14" s="27">
        <v>7.5677613806677471</v>
      </c>
      <c r="G14" s="89"/>
      <c r="H14" s="61"/>
      <c r="I14" s="87"/>
      <c r="J14" s="87"/>
      <c r="K14" s="87"/>
      <c r="L14" s="87"/>
      <c r="M14" s="87"/>
      <c r="N14" s="247"/>
      <c r="O14" s="240"/>
    </row>
    <row r="15" spans="1:15" x14ac:dyDescent="0.25">
      <c r="A15" s="344">
        <v>2023</v>
      </c>
      <c r="B15" s="25">
        <v>1</v>
      </c>
      <c r="C15" s="25">
        <v>17</v>
      </c>
      <c r="D15" s="25">
        <v>7.4000000000000057</v>
      </c>
      <c r="E15" s="25">
        <v>8.5999999999999943</v>
      </c>
      <c r="F15" s="27">
        <v>6.6729240130463552</v>
      </c>
      <c r="G15" s="89"/>
      <c r="H15" s="61"/>
      <c r="I15" s="87"/>
      <c r="J15" s="246"/>
      <c r="K15" s="246"/>
      <c r="L15" s="378" t="s">
        <v>11</v>
      </c>
      <c r="M15" s="378"/>
    </row>
    <row r="16" spans="1:15" ht="15" customHeight="1" x14ac:dyDescent="0.25">
      <c r="A16" s="345"/>
      <c r="B16" s="25">
        <v>2</v>
      </c>
      <c r="C16" s="25">
        <v>9.7999999999999972</v>
      </c>
      <c r="D16" s="25">
        <v>6.9000000000000057</v>
      </c>
      <c r="E16" s="25">
        <v>6.7999999999999972</v>
      </c>
      <c r="F16" s="27">
        <v>3.8045705025797218</v>
      </c>
      <c r="G16" s="89"/>
      <c r="H16" s="61"/>
      <c r="I16" s="87"/>
      <c r="J16" s="87"/>
      <c r="K16" s="87"/>
      <c r="L16" s="87"/>
      <c r="M16" s="87"/>
    </row>
    <row r="17" spans="1:13" x14ac:dyDescent="0.25">
      <c r="A17" s="345"/>
      <c r="B17" s="25">
        <v>3</v>
      </c>
      <c r="C17" s="25">
        <v>15.599999999999994</v>
      </c>
      <c r="D17" s="25">
        <v>0.79999999999999716</v>
      </c>
      <c r="E17" s="25">
        <v>4.9000000000000057</v>
      </c>
      <c r="F17" s="27">
        <v>-9.4638127628649897</v>
      </c>
      <c r="G17" s="90"/>
      <c r="H17" s="61"/>
      <c r="I17" s="87"/>
      <c r="J17" s="87"/>
      <c r="K17" s="87"/>
      <c r="L17" s="87"/>
      <c r="M17" s="87"/>
    </row>
    <row r="18" spans="1:13" x14ac:dyDescent="0.25">
      <c r="A18" s="345"/>
      <c r="B18" s="25">
        <v>4</v>
      </c>
      <c r="C18" s="25">
        <v>1</v>
      </c>
      <c r="D18" s="25">
        <v>3.2999999999999972</v>
      </c>
      <c r="E18" s="25">
        <v>1.9000000000000057</v>
      </c>
      <c r="F18" s="27">
        <v>-0.439970461348409</v>
      </c>
      <c r="G18" s="89"/>
      <c r="H18" s="61"/>
      <c r="I18" s="87"/>
      <c r="J18" s="87"/>
      <c r="K18" s="87"/>
      <c r="L18" s="87"/>
      <c r="M18" s="87"/>
    </row>
    <row r="19" spans="1:13" x14ac:dyDescent="0.25">
      <c r="A19" s="345"/>
      <c r="B19" s="25">
        <v>5</v>
      </c>
      <c r="C19" s="25">
        <v>-5.5</v>
      </c>
      <c r="D19" s="25">
        <v>4.4000000000000057</v>
      </c>
      <c r="E19" s="25">
        <v>-0.90000000000000568</v>
      </c>
      <c r="F19" s="27">
        <v>3.3854145782011642</v>
      </c>
      <c r="G19" s="89"/>
      <c r="H19" s="61"/>
      <c r="I19" s="87"/>
      <c r="J19" s="87"/>
      <c r="K19" s="87"/>
      <c r="L19" s="87"/>
      <c r="M19" s="87"/>
    </row>
    <row r="20" spans="1:13" x14ac:dyDescent="0.25">
      <c r="A20" s="345"/>
      <c r="B20" s="25">
        <v>6</v>
      </c>
      <c r="C20" s="25">
        <v>-14.200000000000003</v>
      </c>
      <c r="D20" s="25">
        <v>2.2999999999999972</v>
      </c>
      <c r="E20" s="25">
        <v>-6</v>
      </c>
      <c r="F20" s="27">
        <v>1.3535161929755049</v>
      </c>
      <c r="G20" s="89"/>
      <c r="H20" s="61"/>
      <c r="I20" s="87"/>
      <c r="J20" s="87"/>
      <c r="K20" s="87"/>
      <c r="L20" s="87"/>
      <c r="M20" s="87"/>
    </row>
    <row r="21" spans="1:13" x14ac:dyDescent="0.25">
      <c r="A21" s="345"/>
      <c r="B21" s="25">
        <v>7</v>
      </c>
      <c r="C21" s="25">
        <v>-20.599999999999994</v>
      </c>
      <c r="D21" s="25">
        <v>-2.7000000000000028</v>
      </c>
      <c r="E21" s="25">
        <v>-11.099999999999994</v>
      </c>
      <c r="F21" s="27">
        <v>-6.5722523150442953</v>
      </c>
      <c r="G21" s="89"/>
      <c r="H21" s="61"/>
      <c r="I21" s="87"/>
      <c r="J21" s="87"/>
      <c r="K21" s="87"/>
      <c r="L21" s="87"/>
      <c r="M21" s="87"/>
    </row>
    <row r="22" spans="1:13" x14ac:dyDescent="0.25">
      <c r="A22" s="345"/>
      <c r="B22" s="25">
        <v>8</v>
      </c>
      <c r="C22" s="25">
        <v>-24.3</v>
      </c>
      <c r="D22" s="25">
        <v>-3.5</v>
      </c>
      <c r="E22" s="25">
        <v>-12.799999999999997</v>
      </c>
      <c r="F22" s="27">
        <v>-4.4371870494609169</v>
      </c>
      <c r="G22" s="89"/>
      <c r="H22" s="61"/>
      <c r="I22" s="87"/>
      <c r="J22" s="87"/>
      <c r="K22" s="87"/>
      <c r="L22" s="87"/>
      <c r="M22" s="87"/>
    </row>
    <row r="23" spans="1:13" x14ac:dyDescent="0.25">
      <c r="A23" s="345"/>
      <c r="B23" s="25">
        <v>9</v>
      </c>
      <c r="C23" s="25">
        <v>-22.400000000000006</v>
      </c>
      <c r="D23" s="25">
        <v>-3.9000000000000057</v>
      </c>
      <c r="E23" s="25">
        <v>-10</v>
      </c>
      <c r="F23" s="27">
        <v>-1.4720001645784322</v>
      </c>
      <c r="G23" s="89"/>
      <c r="H23" s="61"/>
      <c r="I23" s="87"/>
      <c r="J23" s="87"/>
      <c r="K23" s="87"/>
      <c r="L23" s="87"/>
      <c r="M23" s="87"/>
    </row>
    <row r="24" spans="1:13" x14ac:dyDescent="0.25">
      <c r="A24" s="345"/>
      <c r="B24" s="25">
        <v>10</v>
      </c>
      <c r="C24" s="25">
        <v>-19.400000000000006</v>
      </c>
      <c r="D24" s="25">
        <v>-3.2999999999999972</v>
      </c>
      <c r="E24" s="25">
        <v>-8.0999999999999943</v>
      </c>
      <c r="F24" s="27">
        <v>0.71230318867227993</v>
      </c>
      <c r="G24" s="89"/>
      <c r="H24" s="61"/>
      <c r="I24" s="87"/>
      <c r="J24" s="87"/>
      <c r="K24" s="87"/>
      <c r="L24" s="87"/>
      <c r="M24" s="87"/>
    </row>
    <row r="25" spans="1:13" x14ac:dyDescent="0.25">
      <c r="A25" s="345"/>
      <c r="B25" s="25">
        <v>11</v>
      </c>
      <c r="C25" s="25">
        <v>-17.5</v>
      </c>
      <c r="D25" s="25">
        <v>-4.0999999999999943</v>
      </c>
      <c r="E25" s="25">
        <v>-7.7000000000000028</v>
      </c>
      <c r="F25" s="27">
        <v>-0.36928407105607164</v>
      </c>
      <c r="G25" s="89"/>
      <c r="H25" s="61"/>
      <c r="I25" s="87"/>
      <c r="J25" s="87"/>
      <c r="K25" s="87"/>
      <c r="L25" s="87"/>
      <c r="M25" s="87"/>
    </row>
    <row r="26" spans="1:13" x14ac:dyDescent="0.25">
      <c r="A26" s="346"/>
      <c r="B26" s="25">
        <v>12</v>
      </c>
      <c r="C26" s="25">
        <v>-16</v>
      </c>
      <c r="D26" s="25">
        <v>-4.5999999999999943</v>
      </c>
      <c r="E26" s="25">
        <v>-7.2000000000000028</v>
      </c>
      <c r="F26" s="27">
        <v>-2.1449749631879627</v>
      </c>
      <c r="G26" s="89"/>
      <c r="H26" s="61"/>
      <c r="I26" s="87"/>
      <c r="J26" s="87"/>
      <c r="K26" s="87"/>
      <c r="L26" s="87"/>
      <c r="M26" s="87"/>
    </row>
    <row r="27" spans="1:13" x14ac:dyDescent="0.25">
      <c r="A27" s="379">
        <v>2024</v>
      </c>
      <c r="B27" s="163">
        <v>1</v>
      </c>
      <c r="C27" s="27">
        <v>-11.400000000000006</v>
      </c>
      <c r="D27" s="27">
        <v>-5.2000000000000028</v>
      </c>
      <c r="E27" s="256">
        <v>-6.2000000000000028</v>
      </c>
      <c r="F27" s="27">
        <v>-2.5128736548956283</v>
      </c>
      <c r="G27" s="89"/>
      <c r="H27" s="61"/>
      <c r="I27" s="87"/>
      <c r="J27" s="86"/>
      <c r="K27" s="86"/>
      <c r="L27" s="87"/>
      <c r="M27" s="87"/>
    </row>
    <row r="28" spans="1:13" x14ac:dyDescent="0.25">
      <c r="A28" s="380"/>
      <c r="B28" s="163">
        <v>2</v>
      </c>
      <c r="C28" s="27">
        <v>-7.2999999999999972</v>
      </c>
      <c r="D28" s="27">
        <v>-2.4000000000000057</v>
      </c>
      <c r="E28" s="256">
        <v>-5.0999999999999943</v>
      </c>
      <c r="F28" s="27">
        <v>-0.29477957738723148</v>
      </c>
      <c r="G28" s="89"/>
      <c r="H28" s="61"/>
      <c r="I28" s="87"/>
      <c r="J28" s="87"/>
      <c r="K28" s="87"/>
      <c r="L28" s="86"/>
      <c r="M28" s="87"/>
    </row>
    <row r="29" spans="1:13" x14ac:dyDescent="0.25">
      <c r="A29" s="380"/>
      <c r="B29" s="163">
        <v>3</v>
      </c>
      <c r="C29" s="27">
        <v>-7.0999999999999943</v>
      </c>
      <c r="D29" s="27">
        <v>-1.2000000000000028</v>
      </c>
      <c r="E29" s="256">
        <v>-4.7999999999999972</v>
      </c>
      <c r="F29" s="27">
        <v>-0.63603855836808521</v>
      </c>
      <c r="G29" s="89"/>
      <c r="H29" s="61"/>
      <c r="I29" s="87"/>
      <c r="J29" s="87"/>
      <c r="K29" s="87"/>
      <c r="L29" s="87"/>
      <c r="M29" s="87"/>
    </row>
    <row r="30" spans="1:13" x14ac:dyDescent="0.25">
      <c r="A30" s="381"/>
      <c r="B30" s="163">
        <v>4</v>
      </c>
      <c r="C30" s="27"/>
      <c r="D30" s="27"/>
      <c r="E30" s="256"/>
      <c r="F30" s="27">
        <v>-1.2999271238324326</v>
      </c>
      <c r="G30" s="89"/>
      <c r="H30" s="61"/>
      <c r="I30" s="87"/>
      <c r="J30" s="87"/>
      <c r="K30" s="87"/>
      <c r="L30" s="87"/>
      <c r="M30" s="87"/>
    </row>
    <row r="31" spans="1:13" x14ac:dyDescent="0.25">
      <c r="A31" s="89"/>
      <c r="B31" s="89"/>
      <c r="C31" s="89"/>
      <c r="D31" s="89"/>
      <c r="E31" s="89"/>
      <c r="F31" s="89"/>
      <c r="G31" s="89"/>
      <c r="H31" s="61"/>
      <c r="I31" s="87"/>
      <c r="J31" s="87"/>
      <c r="K31" s="87"/>
      <c r="L31" s="87"/>
      <c r="M31" s="87"/>
    </row>
    <row r="32" spans="1:13" x14ac:dyDescent="0.25">
      <c r="A32" s="89"/>
      <c r="B32" s="89"/>
      <c r="C32" s="89"/>
      <c r="D32" s="89"/>
      <c r="E32" s="89"/>
      <c r="F32" s="89"/>
      <c r="G32" s="89"/>
      <c r="H32" s="61"/>
      <c r="I32" s="87"/>
      <c r="J32" s="87"/>
      <c r="K32" s="87"/>
      <c r="L32" s="87"/>
      <c r="M32" s="87"/>
    </row>
    <row r="33" spans="1:13" x14ac:dyDescent="0.25">
      <c r="A33" s="89"/>
      <c r="B33" s="89"/>
      <c r="C33" s="89"/>
      <c r="D33" s="89"/>
      <c r="E33" s="89"/>
      <c r="F33" s="89"/>
      <c r="G33" s="89"/>
      <c r="H33" s="61"/>
      <c r="I33" s="87"/>
      <c r="J33" s="87"/>
      <c r="K33" s="87"/>
      <c r="L33" s="87"/>
      <c r="M33" s="87"/>
    </row>
    <row r="34" spans="1:13" x14ac:dyDescent="0.25">
      <c r="A34" s="89"/>
      <c r="B34" s="89"/>
      <c r="C34" s="89"/>
      <c r="D34" s="89"/>
      <c r="E34" s="89"/>
      <c r="F34" s="89"/>
      <c r="G34" s="89"/>
      <c r="H34" s="61"/>
      <c r="I34" s="87"/>
      <c r="J34" s="87"/>
      <c r="K34" s="87"/>
      <c r="L34" s="87"/>
      <c r="M34" s="87"/>
    </row>
    <row r="35" spans="1:13" x14ac:dyDescent="0.25">
      <c r="A35" s="89"/>
      <c r="B35" s="89"/>
      <c r="C35" s="89"/>
      <c r="D35" s="89"/>
      <c r="E35" s="89"/>
      <c r="F35" s="89"/>
      <c r="G35" s="89"/>
      <c r="H35" s="61"/>
      <c r="I35" s="87"/>
      <c r="J35" s="87"/>
      <c r="K35" s="87"/>
      <c r="L35" s="87"/>
      <c r="M35" s="87"/>
    </row>
    <row r="36" spans="1:13" x14ac:dyDescent="0.25">
      <c r="A36" s="89"/>
      <c r="B36" s="89"/>
      <c r="C36" s="89"/>
      <c r="D36" s="89"/>
      <c r="E36" s="89"/>
      <c r="F36" s="89"/>
      <c r="G36" s="89"/>
      <c r="H36" s="61"/>
      <c r="I36" s="87"/>
      <c r="J36" s="87"/>
      <c r="K36" s="87"/>
      <c r="L36" s="87"/>
      <c r="M36" s="87"/>
    </row>
    <row r="37" spans="1:13" x14ac:dyDescent="0.25">
      <c r="A37" s="89"/>
      <c r="B37" s="89"/>
      <c r="C37" s="89"/>
      <c r="D37" s="89"/>
      <c r="E37" s="89"/>
      <c r="F37" s="89"/>
      <c r="G37" s="91"/>
      <c r="H37" s="61"/>
      <c r="I37" s="92"/>
      <c r="J37" s="92"/>
      <c r="K37" s="92"/>
      <c r="L37" s="87"/>
      <c r="M37" s="87"/>
    </row>
    <row r="38" spans="1:13" x14ac:dyDescent="0.25">
      <c r="A38" s="89"/>
      <c r="B38" s="89"/>
      <c r="C38" s="89"/>
      <c r="D38" s="89"/>
      <c r="E38" s="89"/>
      <c r="F38" s="89"/>
      <c r="G38" s="89"/>
      <c r="H38" s="61"/>
      <c r="I38" s="87"/>
      <c r="J38" s="87"/>
      <c r="K38" s="87"/>
      <c r="L38" s="92"/>
      <c r="M38" s="92"/>
    </row>
    <row r="39" spans="1:13" x14ac:dyDescent="0.25">
      <c r="H39" s="61"/>
      <c r="L39" s="87"/>
      <c r="M39" s="87"/>
    </row>
    <row r="40" spans="1:13" x14ac:dyDescent="0.25">
      <c r="H40" s="61"/>
    </row>
    <row r="41" spans="1:13" x14ac:dyDescent="0.25">
      <c r="H41" s="61"/>
    </row>
    <row r="42" spans="1:13" x14ac:dyDescent="0.25">
      <c r="H42" s="61"/>
    </row>
    <row r="43" spans="1:13" x14ac:dyDescent="0.25">
      <c r="H43" s="61"/>
    </row>
    <row r="44" spans="1:13" x14ac:dyDescent="0.25">
      <c r="H44" s="61"/>
    </row>
    <row r="45" spans="1:13" x14ac:dyDescent="0.25">
      <c r="H45" s="61"/>
    </row>
    <row r="46" spans="1:13" x14ac:dyDescent="0.25">
      <c r="H46" s="61"/>
    </row>
    <row r="47" spans="1:13" x14ac:dyDescent="0.25">
      <c r="H47" s="61"/>
    </row>
    <row r="48" spans="1:13" x14ac:dyDescent="0.25">
      <c r="H48" s="61"/>
    </row>
    <row r="49" spans="8:8" x14ac:dyDescent="0.25">
      <c r="H49" s="61"/>
    </row>
    <row r="50" spans="8:8" x14ac:dyDescent="0.25">
      <c r="H50" s="61"/>
    </row>
    <row r="51" spans="8:8" x14ac:dyDescent="0.25">
      <c r="H51" s="61"/>
    </row>
    <row r="52" spans="8:8" x14ac:dyDescent="0.25">
      <c r="H52" s="61"/>
    </row>
    <row r="53" spans="8:8" x14ac:dyDescent="0.25">
      <c r="H53" s="61"/>
    </row>
    <row r="54" spans="8:8" x14ac:dyDescent="0.25">
      <c r="H54" s="61"/>
    </row>
    <row r="55" spans="8:8" x14ac:dyDescent="0.25">
      <c r="H55" s="61"/>
    </row>
    <row r="56" spans="8:8" x14ac:dyDescent="0.25">
      <c r="H56" s="61"/>
    </row>
    <row r="57" spans="8:8" x14ac:dyDescent="0.25">
      <c r="H57" s="61"/>
    </row>
    <row r="58" spans="8:8" x14ac:dyDescent="0.25">
      <c r="H58" s="61"/>
    </row>
    <row r="59" spans="8:8" x14ac:dyDescent="0.25">
      <c r="H59" s="61"/>
    </row>
    <row r="60" spans="8:8" x14ac:dyDescent="0.25">
      <c r="H60" s="61"/>
    </row>
    <row r="61" spans="8:8" x14ac:dyDescent="0.25">
      <c r="H61" s="61"/>
    </row>
    <row r="62" spans="8:8" x14ac:dyDescent="0.25">
      <c r="H62" s="61"/>
    </row>
    <row r="63" spans="8:8" x14ac:dyDescent="0.25">
      <c r="H63" s="61"/>
    </row>
    <row r="64" spans="8:8" x14ac:dyDescent="0.25">
      <c r="H64" s="61"/>
    </row>
    <row r="65" spans="8:8" x14ac:dyDescent="0.25">
      <c r="H65" s="61"/>
    </row>
    <row r="66" spans="8:8" x14ac:dyDescent="0.25">
      <c r="H66" s="61"/>
    </row>
    <row r="67" spans="8:8" x14ac:dyDescent="0.25">
      <c r="H67" s="61"/>
    </row>
    <row r="68" spans="8:8" x14ac:dyDescent="0.25">
      <c r="H68" s="61"/>
    </row>
    <row r="69" spans="8:8" x14ac:dyDescent="0.25">
      <c r="H69" s="61"/>
    </row>
    <row r="70" spans="8:8" x14ac:dyDescent="0.25">
      <c r="H70" s="61"/>
    </row>
    <row r="71" spans="8:8" x14ac:dyDescent="0.25">
      <c r="H71" s="61"/>
    </row>
    <row r="72" spans="8:8" x14ac:dyDescent="0.25">
      <c r="H72" s="61"/>
    </row>
    <row r="73" spans="8:8" x14ac:dyDescent="0.25">
      <c r="H73" s="61"/>
    </row>
    <row r="74" spans="8:8" x14ac:dyDescent="0.25">
      <c r="H74" s="61"/>
    </row>
    <row r="75" spans="8:8" x14ac:dyDescent="0.25">
      <c r="H75" s="61"/>
    </row>
    <row r="76" spans="8:8" x14ac:dyDescent="0.25">
      <c r="H76" s="61"/>
    </row>
    <row r="77" spans="8:8" x14ac:dyDescent="0.25">
      <c r="H77" s="61"/>
    </row>
    <row r="78" spans="8:8" x14ac:dyDescent="0.25">
      <c r="H78" s="61"/>
    </row>
    <row r="79" spans="8:8" x14ac:dyDescent="0.25">
      <c r="H79" s="61"/>
    </row>
    <row r="80" spans="8:8" x14ac:dyDescent="0.25">
      <c r="H80" s="61"/>
    </row>
    <row r="81" spans="8:8" x14ac:dyDescent="0.25">
      <c r="H81" s="61"/>
    </row>
  </sheetData>
  <mergeCells count="5">
    <mergeCell ref="L15:M15"/>
    <mergeCell ref="B1:G1"/>
    <mergeCell ref="A3:A14"/>
    <mergeCell ref="A15:A26"/>
    <mergeCell ref="A27:A30"/>
  </mergeCell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0"/>
  <sheetViews>
    <sheetView view="pageBreakPreview" zoomScale="70" zoomScaleNormal="100" zoomScaleSheetLayoutView="70" workbookViewId="0">
      <selection activeCell="E31" sqref="A31:E39"/>
    </sheetView>
  </sheetViews>
  <sheetFormatPr defaultColWidth="9.140625" defaultRowHeight="15" x14ac:dyDescent="0.25"/>
  <cols>
    <col min="1" max="1" width="15.85546875" style="109" bestFit="1" customWidth="1"/>
    <col min="2" max="2" width="6.85546875" style="109" customWidth="1"/>
    <col min="3" max="3" width="18.28515625" style="109" customWidth="1"/>
    <col min="4" max="4" width="19.28515625" style="109" customWidth="1"/>
    <col min="5" max="5" width="18.28515625" style="109" customWidth="1"/>
    <col min="6" max="6" width="10" style="109" customWidth="1"/>
    <col min="7" max="7" width="1.85546875" style="109" customWidth="1"/>
    <col min="8" max="8" width="18.140625" style="109" customWidth="1"/>
    <col min="9" max="9" width="9.140625" style="109" customWidth="1"/>
    <col min="10" max="10" width="9.140625" style="109"/>
    <col min="11" max="11" width="15.5703125" style="109" customWidth="1"/>
    <col min="12" max="12" width="11.7109375" style="109" customWidth="1"/>
    <col min="13" max="16384" width="9.140625" style="109"/>
  </cols>
  <sheetData>
    <row r="1" spans="1:14" x14ac:dyDescent="0.25">
      <c r="A1" s="183" t="s">
        <v>56</v>
      </c>
      <c r="B1" s="383" t="s">
        <v>203</v>
      </c>
      <c r="C1" s="384"/>
      <c r="D1" s="384"/>
      <c r="E1" s="384"/>
      <c r="F1" s="288"/>
      <c r="G1" s="101"/>
      <c r="H1" s="88"/>
      <c r="I1" s="88"/>
      <c r="J1" s="88"/>
      <c r="K1" s="88"/>
      <c r="L1" s="88"/>
      <c r="M1" s="70"/>
      <c r="N1" s="64"/>
    </row>
    <row r="2" spans="1:14" ht="25.5" x14ac:dyDescent="0.25">
      <c r="A2" s="160" t="s">
        <v>29</v>
      </c>
      <c r="B2" s="143" t="s">
        <v>30</v>
      </c>
      <c r="C2" s="143" t="s">
        <v>93</v>
      </c>
      <c r="D2" s="143" t="s">
        <v>94</v>
      </c>
      <c r="E2" s="143" t="s">
        <v>95</v>
      </c>
      <c r="F2" s="191" t="s">
        <v>28</v>
      </c>
      <c r="G2" s="61"/>
      <c r="H2" s="87"/>
      <c r="I2" s="87"/>
      <c r="J2" s="87"/>
      <c r="K2" s="87"/>
      <c r="L2" s="87"/>
    </row>
    <row r="3" spans="1:14" x14ac:dyDescent="0.25">
      <c r="A3" s="344">
        <v>2022</v>
      </c>
      <c r="B3" s="25">
        <v>1</v>
      </c>
      <c r="C3" s="27">
        <v>16.899999999999999</v>
      </c>
      <c r="D3" s="27">
        <v>20.6</v>
      </c>
      <c r="E3" s="27">
        <v>7.4</v>
      </c>
      <c r="F3" s="190" t="s">
        <v>20</v>
      </c>
      <c r="G3" s="61"/>
      <c r="H3" s="87"/>
      <c r="I3" s="87"/>
      <c r="J3" s="87"/>
      <c r="K3" s="87"/>
      <c r="L3" s="87"/>
    </row>
    <row r="4" spans="1:14" x14ac:dyDescent="0.25">
      <c r="A4" s="345"/>
      <c r="B4" s="25">
        <v>2</v>
      </c>
      <c r="C4" s="27">
        <v>16.3</v>
      </c>
      <c r="D4" s="27">
        <v>20.399999999999999</v>
      </c>
      <c r="E4" s="27">
        <v>5.6</v>
      </c>
      <c r="F4" s="89"/>
      <c r="G4" s="61"/>
      <c r="H4" s="87"/>
      <c r="I4" s="87"/>
      <c r="J4" s="87"/>
      <c r="K4" s="87"/>
      <c r="L4" s="87"/>
    </row>
    <row r="5" spans="1:14" x14ac:dyDescent="0.25">
      <c r="A5" s="345"/>
      <c r="B5" s="25">
        <v>3</v>
      </c>
      <c r="C5" s="27">
        <v>17</v>
      </c>
      <c r="D5" s="27">
        <v>20.7</v>
      </c>
      <c r="E5" s="27">
        <v>7.2</v>
      </c>
      <c r="F5" s="89"/>
      <c r="G5" s="61"/>
      <c r="H5" s="87"/>
      <c r="I5" s="87"/>
      <c r="J5" s="87"/>
      <c r="K5" s="87"/>
      <c r="L5" s="87"/>
    </row>
    <row r="6" spans="1:14" x14ac:dyDescent="0.25">
      <c r="A6" s="345"/>
      <c r="B6" s="25">
        <v>4</v>
      </c>
      <c r="C6" s="27">
        <v>18.5</v>
      </c>
      <c r="D6" s="27">
        <v>22.4</v>
      </c>
      <c r="E6" s="27">
        <v>8.3000000000000007</v>
      </c>
      <c r="F6" s="89"/>
      <c r="G6" s="61"/>
      <c r="H6" s="87"/>
      <c r="I6" s="87"/>
      <c r="J6" s="87"/>
      <c r="K6" s="87"/>
      <c r="L6" s="87"/>
    </row>
    <row r="7" spans="1:14" x14ac:dyDescent="0.25">
      <c r="A7" s="345"/>
      <c r="B7" s="25">
        <v>5</v>
      </c>
      <c r="C7" s="27">
        <v>19.7</v>
      </c>
      <c r="D7" s="27">
        <v>24.2</v>
      </c>
      <c r="E7" s="27">
        <v>7.9</v>
      </c>
      <c r="F7" s="89"/>
      <c r="G7" s="61"/>
      <c r="H7" s="87"/>
      <c r="I7" s="87"/>
      <c r="J7" s="87"/>
      <c r="K7" s="87"/>
      <c r="L7" s="87"/>
    </row>
    <row r="8" spans="1:14" x14ac:dyDescent="0.25">
      <c r="A8" s="345"/>
      <c r="B8" s="25">
        <v>6</v>
      </c>
      <c r="C8" s="27">
        <v>22.4</v>
      </c>
      <c r="D8" s="27">
        <v>26.4</v>
      </c>
      <c r="E8" s="27">
        <v>11.5</v>
      </c>
      <c r="F8" s="89"/>
      <c r="G8" s="61"/>
      <c r="H8" s="87"/>
      <c r="I8" s="87"/>
      <c r="J8" s="87"/>
      <c r="K8" s="87"/>
      <c r="L8" s="87"/>
    </row>
    <row r="9" spans="1:14" x14ac:dyDescent="0.25">
      <c r="A9" s="345"/>
      <c r="B9" s="25">
        <v>7</v>
      </c>
      <c r="C9" s="27">
        <v>22.1</v>
      </c>
      <c r="D9" s="27">
        <v>26.5</v>
      </c>
      <c r="E9" s="27">
        <v>10.5</v>
      </c>
      <c r="F9" s="89"/>
      <c r="G9" s="61"/>
      <c r="H9" s="87"/>
      <c r="I9" s="87"/>
      <c r="J9" s="87"/>
      <c r="K9" s="87"/>
      <c r="L9" s="87"/>
    </row>
    <row r="10" spans="1:14" x14ac:dyDescent="0.25">
      <c r="A10" s="345"/>
      <c r="B10" s="25">
        <v>8</v>
      </c>
      <c r="C10" s="27">
        <v>21.7</v>
      </c>
      <c r="D10" s="27">
        <v>25.9</v>
      </c>
      <c r="E10" s="27">
        <v>10.7</v>
      </c>
      <c r="F10" s="89"/>
      <c r="G10" s="61"/>
      <c r="H10" s="87"/>
      <c r="I10" s="87"/>
      <c r="J10" s="87"/>
      <c r="K10" s="87"/>
      <c r="L10" s="87"/>
    </row>
    <row r="11" spans="1:14" x14ac:dyDescent="0.25">
      <c r="A11" s="345"/>
      <c r="B11" s="25">
        <v>9</v>
      </c>
      <c r="C11" s="27">
        <v>20.5</v>
      </c>
      <c r="D11" s="27">
        <v>22.9</v>
      </c>
      <c r="E11" s="27">
        <v>13.9</v>
      </c>
      <c r="F11" s="89"/>
      <c r="G11" s="61"/>
      <c r="H11" s="87"/>
      <c r="I11" s="87"/>
      <c r="J11" s="87"/>
      <c r="K11" s="87"/>
      <c r="L11" s="87"/>
    </row>
    <row r="12" spans="1:14" x14ac:dyDescent="0.25">
      <c r="A12" s="345"/>
      <c r="B12" s="25">
        <v>10</v>
      </c>
      <c r="C12" s="27">
        <v>13.4</v>
      </c>
      <c r="D12" s="27">
        <v>13.9</v>
      </c>
      <c r="E12" s="27">
        <v>11.8</v>
      </c>
      <c r="F12" s="89"/>
      <c r="G12" s="61"/>
      <c r="H12" s="87"/>
      <c r="I12" s="87"/>
      <c r="J12" s="87"/>
      <c r="K12" s="87"/>
      <c r="L12" s="87"/>
    </row>
    <row r="13" spans="1:14" x14ac:dyDescent="0.25">
      <c r="A13" s="345"/>
      <c r="B13" s="25">
        <v>11</v>
      </c>
      <c r="C13" s="27">
        <v>11.1</v>
      </c>
      <c r="D13" s="27">
        <v>10.5</v>
      </c>
      <c r="E13" s="27">
        <v>13.1</v>
      </c>
      <c r="F13" s="89"/>
      <c r="G13" s="61"/>
      <c r="H13" s="87"/>
      <c r="I13" s="87"/>
      <c r="J13" s="87"/>
      <c r="K13" s="87"/>
      <c r="L13" s="87"/>
    </row>
    <row r="14" spans="1:14" x14ac:dyDescent="0.25">
      <c r="A14" s="346"/>
      <c r="B14" s="25">
        <v>12</v>
      </c>
      <c r="C14" s="27">
        <v>9</v>
      </c>
      <c r="D14" s="27">
        <v>7.7</v>
      </c>
      <c r="E14" s="27">
        <v>12.6</v>
      </c>
      <c r="F14" s="89"/>
      <c r="G14" s="61"/>
      <c r="H14" s="87"/>
      <c r="I14" s="87"/>
      <c r="J14" s="87"/>
      <c r="K14" s="87"/>
      <c r="L14" s="87"/>
    </row>
    <row r="15" spans="1:14" x14ac:dyDescent="0.25">
      <c r="A15" s="344">
        <v>2023</v>
      </c>
      <c r="B15" s="25">
        <v>1</v>
      </c>
      <c r="C15" s="27">
        <v>8.5</v>
      </c>
      <c r="D15" s="27">
        <v>6.4</v>
      </c>
      <c r="E15" s="27">
        <v>14.7</v>
      </c>
      <c r="F15" s="89"/>
      <c r="G15" s="61"/>
      <c r="H15" s="87"/>
      <c r="I15" s="87"/>
      <c r="J15" s="87"/>
      <c r="K15" s="87"/>
      <c r="L15" s="87"/>
    </row>
    <row r="16" spans="1:14" ht="15" customHeight="1" x14ac:dyDescent="0.25">
      <c r="A16" s="345"/>
      <c r="B16" s="25">
        <v>2</v>
      </c>
      <c r="C16" s="27">
        <v>7.3</v>
      </c>
      <c r="D16" s="27">
        <v>5.0999999999999996</v>
      </c>
      <c r="E16" s="27">
        <v>13.6</v>
      </c>
      <c r="F16" s="89"/>
      <c r="G16" s="61"/>
      <c r="H16" s="87"/>
      <c r="K16" s="382" t="s">
        <v>11</v>
      </c>
      <c r="L16" s="382"/>
      <c r="M16" s="240"/>
      <c r="N16" s="240"/>
    </row>
    <row r="17" spans="1:12" x14ac:dyDescent="0.25">
      <c r="A17" s="345"/>
      <c r="B17" s="25">
        <v>3</v>
      </c>
      <c r="C17" s="27">
        <v>4.9000000000000004</v>
      </c>
      <c r="D17" s="27">
        <v>2.8</v>
      </c>
      <c r="E17" s="27">
        <v>11.2</v>
      </c>
      <c r="F17" s="89"/>
      <c r="G17" s="61"/>
      <c r="H17" s="87"/>
      <c r="I17" s="87"/>
      <c r="J17" s="87"/>
      <c r="K17" s="87"/>
      <c r="L17" s="87"/>
    </row>
    <row r="18" spans="1:12" x14ac:dyDescent="0.25">
      <c r="A18" s="345"/>
      <c r="B18" s="25">
        <v>4</v>
      </c>
      <c r="C18" s="27">
        <v>1.4</v>
      </c>
      <c r="D18" s="27">
        <v>-1</v>
      </c>
      <c r="E18" s="27">
        <v>8.3000000000000007</v>
      </c>
      <c r="F18" s="89"/>
      <c r="G18" s="61"/>
      <c r="H18" s="87"/>
      <c r="I18" s="87"/>
      <c r="J18" s="87"/>
      <c r="K18" s="87"/>
      <c r="L18" s="87"/>
    </row>
    <row r="19" spans="1:12" x14ac:dyDescent="0.25">
      <c r="A19" s="345"/>
      <c r="B19" s="25">
        <v>5</v>
      </c>
      <c r="C19" s="27">
        <v>-0.6</v>
      </c>
      <c r="D19" s="27">
        <v>-3.2</v>
      </c>
      <c r="E19" s="27">
        <v>7.1</v>
      </c>
      <c r="F19" s="89"/>
      <c r="G19" s="61"/>
      <c r="H19" s="87"/>
      <c r="I19" s="87"/>
      <c r="J19" s="87"/>
      <c r="K19" s="87"/>
      <c r="L19" s="87"/>
    </row>
    <row r="20" spans="1:12" x14ac:dyDescent="0.25">
      <c r="A20" s="345"/>
      <c r="B20" s="25">
        <v>6</v>
      </c>
      <c r="C20" s="27">
        <v>-3.2000000000000028</v>
      </c>
      <c r="D20" s="27">
        <v>-6.0999999999999943</v>
      </c>
      <c r="E20" s="27">
        <v>5.6</v>
      </c>
      <c r="F20" s="89"/>
      <c r="G20" s="61"/>
      <c r="H20" s="87"/>
      <c r="I20" s="87"/>
      <c r="J20" s="87"/>
      <c r="K20" s="87"/>
      <c r="L20" s="87"/>
    </row>
    <row r="21" spans="1:12" x14ac:dyDescent="0.25">
      <c r="A21" s="345"/>
      <c r="B21" s="25">
        <v>7</v>
      </c>
      <c r="C21" s="27">
        <v>-4.2</v>
      </c>
      <c r="D21" s="27">
        <v>-7.5</v>
      </c>
      <c r="E21" s="27">
        <v>6</v>
      </c>
      <c r="F21" s="89"/>
      <c r="G21" s="61"/>
      <c r="H21" s="87"/>
      <c r="I21" s="87"/>
      <c r="J21" s="87"/>
      <c r="K21" s="87"/>
      <c r="L21" s="87"/>
    </row>
    <row r="22" spans="1:12" x14ac:dyDescent="0.25">
      <c r="A22" s="345"/>
      <c r="B22" s="25">
        <v>8</v>
      </c>
      <c r="C22" s="27">
        <v>-5.6</v>
      </c>
      <c r="D22" s="27">
        <v>-9</v>
      </c>
      <c r="E22" s="27">
        <v>4.7</v>
      </c>
      <c r="F22" s="89"/>
      <c r="G22" s="61"/>
      <c r="H22" s="87"/>
      <c r="I22" s="87"/>
      <c r="J22" s="87"/>
      <c r="K22" s="87"/>
      <c r="L22" s="87"/>
    </row>
    <row r="23" spans="1:12" x14ac:dyDescent="0.25">
      <c r="A23" s="345"/>
      <c r="B23" s="25">
        <v>9</v>
      </c>
      <c r="C23" s="27">
        <v>-6</v>
      </c>
      <c r="D23" s="27">
        <v>-9.4</v>
      </c>
      <c r="E23" s="27">
        <v>4.2</v>
      </c>
      <c r="F23" s="89"/>
      <c r="G23" s="61"/>
      <c r="H23" s="87"/>
      <c r="I23" s="87"/>
      <c r="J23" s="87"/>
      <c r="K23" s="87"/>
      <c r="L23" s="87"/>
    </row>
    <row r="24" spans="1:12" x14ac:dyDescent="0.25">
      <c r="A24" s="345"/>
      <c r="B24" s="25">
        <v>10</v>
      </c>
      <c r="C24" s="27">
        <v>-4.3</v>
      </c>
      <c r="D24" s="27">
        <v>-7.5</v>
      </c>
      <c r="E24" s="27">
        <v>5.3</v>
      </c>
      <c r="F24" s="89"/>
      <c r="G24" s="61"/>
      <c r="H24" s="87"/>
      <c r="I24" s="87"/>
      <c r="J24" s="87"/>
      <c r="K24" s="87"/>
      <c r="L24" s="87"/>
    </row>
    <row r="25" spans="1:12" x14ac:dyDescent="0.25">
      <c r="A25" s="345"/>
      <c r="B25" s="25">
        <v>11</v>
      </c>
      <c r="C25" s="27">
        <v>-4.9000000000000057</v>
      </c>
      <c r="D25" s="27">
        <v>-7.7999999999999972</v>
      </c>
      <c r="E25" s="27">
        <v>3.5999999999999943</v>
      </c>
      <c r="F25" s="89"/>
      <c r="G25" s="61"/>
      <c r="H25" s="87"/>
      <c r="I25" s="87"/>
      <c r="J25" s="87"/>
      <c r="K25" s="87"/>
      <c r="L25" s="87"/>
    </row>
    <row r="26" spans="1:12" x14ac:dyDescent="0.25">
      <c r="A26" s="346"/>
      <c r="B26" s="25">
        <v>12</v>
      </c>
      <c r="C26" s="27">
        <v>-4.7000000000000028</v>
      </c>
      <c r="D26" s="27">
        <v>-7.7000000000000028</v>
      </c>
      <c r="E26" s="27">
        <v>4.0999999999999943</v>
      </c>
      <c r="F26" s="89"/>
      <c r="G26" s="61"/>
      <c r="H26" s="87"/>
      <c r="I26" s="87"/>
      <c r="J26" s="87"/>
      <c r="K26" s="87"/>
      <c r="L26" s="87"/>
    </row>
    <row r="27" spans="1:12" x14ac:dyDescent="0.25">
      <c r="A27" s="324">
        <v>2024</v>
      </c>
      <c r="B27" s="25">
        <v>1</v>
      </c>
      <c r="C27" s="27">
        <v>-4.7999999999999972</v>
      </c>
      <c r="D27" s="27">
        <v>-7.4000000000000057</v>
      </c>
      <c r="E27" s="27">
        <v>2.7999999999999972</v>
      </c>
      <c r="F27" s="89"/>
      <c r="G27" s="61"/>
      <c r="H27" s="87"/>
      <c r="I27" s="87"/>
      <c r="J27" s="87"/>
      <c r="K27" s="87"/>
      <c r="L27" s="87"/>
    </row>
    <row r="28" spans="1:12" x14ac:dyDescent="0.25">
      <c r="A28" s="324"/>
      <c r="B28" s="25">
        <v>2</v>
      </c>
      <c r="C28" s="27">
        <v>-4.0999999999999943</v>
      </c>
      <c r="D28" s="27">
        <v>-6.9000000000000057</v>
      </c>
      <c r="E28" s="27">
        <v>4.2999999999999972</v>
      </c>
      <c r="F28" s="89"/>
      <c r="G28" s="61"/>
      <c r="H28" s="87"/>
      <c r="I28" s="87"/>
      <c r="J28" s="87"/>
      <c r="K28" s="87"/>
      <c r="L28" s="87"/>
    </row>
    <row r="29" spans="1:12" x14ac:dyDescent="0.25">
      <c r="A29" s="324"/>
      <c r="B29" s="25">
        <v>3</v>
      </c>
      <c r="C29" s="27">
        <v>-3.0999999999999943</v>
      </c>
      <c r="D29" s="27">
        <v>-5.5999999999999943</v>
      </c>
      <c r="E29" s="27">
        <v>4.2999999999999972</v>
      </c>
      <c r="F29" s="89"/>
      <c r="G29" s="61"/>
      <c r="H29" s="87"/>
      <c r="I29" s="87"/>
      <c r="J29" s="87"/>
      <c r="K29" s="87"/>
      <c r="L29" s="87"/>
    </row>
    <row r="30" spans="1:12" x14ac:dyDescent="0.25">
      <c r="A30" s="324"/>
      <c r="B30" s="25">
        <v>4</v>
      </c>
      <c r="C30" s="27">
        <v>-2</v>
      </c>
      <c r="D30" s="27">
        <v>-4.4000000000000057</v>
      </c>
      <c r="E30" s="27">
        <v>4.7999999999999972</v>
      </c>
      <c r="F30" s="89"/>
      <c r="G30" s="61"/>
      <c r="H30" s="87"/>
      <c r="I30" s="87"/>
      <c r="J30" s="87"/>
      <c r="K30" s="87"/>
      <c r="L30" s="87"/>
    </row>
    <row r="31" spans="1:12" x14ac:dyDescent="0.25">
      <c r="A31" s="87"/>
      <c r="B31" s="87"/>
      <c r="C31" s="87"/>
      <c r="D31" s="87"/>
      <c r="E31" s="87"/>
      <c r="F31" s="89"/>
      <c r="G31" s="61"/>
      <c r="H31" s="87"/>
      <c r="I31" s="87"/>
      <c r="J31" s="87"/>
      <c r="K31" s="87"/>
      <c r="L31" s="87"/>
    </row>
    <row r="32" spans="1:12" x14ac:dyDescent="0.25">
      <c r="A32" s="87"/>
      <c r="B32" s="87"/>
      <c r="C32" s="87"/>
      <c r="D32" s="87"/>
      <c r="E32" s="87"/>
      <c r="F32" s="89"/>
      <c r="G32" s="61"/>
      <c r="H32" s="87"/>
      <c r="I32" s="87"/>
      <c r="J32" s="87"/>
      <c r="K32" s="87"/>
      <c r="L32" s="87"/>
    </row>
    <row r="33" spans="1:12" x14ac:dyDescent="0.25">
      <c r="A33" s="87"/>
      <c r="B33" s="87"/>
      <c r="C33" s="87"/>
      <c r="D33" s="87"/>
      <c r="E33" s="87"/>
      <c r="F33" s="89"/>
      <c r="G33" s="61"/>
      <c r="H33" s="87"/>
      <c r="I33" s="87"/>
      <c r="J33" s="87"/>
      <c r="K33" s="87"/>
      <c r="L33" s="87"/>
    </row>
    <row r="34" spans="1:12" x14ac:dyDescent="0.25">
      <c r="A34" s="87"/>
      <c r="B34" s="87"/>
      <c r="C34" s="87"/>
      <c r="D34" s="87"/>
      <c r="E34" s="87"/>
      <c r="F34" s="89"/>
      <c r="G34" s="61"/>
      <c r="H34" s="87"/>
      <c r="I34" s="87"/>
      <c r="J34" s="87"/>
      <c r="K34" s="87"/>
      <c r="L34" s="87"/>
    </row>
    <row r="35" spans="1:12" x14ac:dyDescent="0.25">
      <c r="A35" s="87"/>
      <c r="B35" s="87"/>
      <c r="C35" s="87"/>
      <c r="D35" s="87"/>
      <c r="E35" s="87"/>
      <c r="F35" s="89"/>
      <c r="G35" s="61"/>
      <c r="H35" s="87"/>
      <c r="I35" s="87"/>
      <c r="J35" s="87"/>
      <c r="K35" s="87"/>
      <c r="L35" s="87"/>
    </row>
    <row r="36" spans="1:12" x14ac:dyDescent="0.25">
      <c r="A36" s="87"/>
      <c r="B36" s="87"/>
      <c r="C36" s="87"/>
      <c r="D36" s="87"/>
      <c r="E36" s="87"/>
      <c r="F36" s="89"/>
      <c r="G36" s="61"/>
      <c r="H36" s="87"/>
      <c r="I36" s="87"/>
      <c r="J36" s="87"/>
      <c r="K36" s="87"/>
      <c r="L36" s="87"/>
    </row>
    <row r="37" spans="1:12" x14ac:dyDescent="0.25">
      <c r="A37" s="87"/>
      <c r="B37" s="87"/>
      <c r="C37" s="87"/>
      <c r="D37" s="87"/>
      <c r="E37" s="87"/>
      <c r="F37" s="89"/>
      <c r="G37" s="61"/>
      <c r="H37" s="87"/>
      <c r="I37" s="87"/>
      <c r="J37" s="87"/>
      <c r="K37" s="87"/>
      <c r="L37" s="87"/>
    </row>
    <row r="38" spans="1:12" x14ac:dyDescent="0.25">
      <c r="A38" s="87"/>
      <c r="B38" s="87"/>
      <c r="C38" s="87"/>
      <c r="D38" s="87"/>
      <c r="E38" s="87"/>
      <c r="F38" s="89"/>
      <c r="G38" s="61"/>
      <c r="H38" s="87"/>
      <c r="I38" s="87"/>
      <c r="J38" s="87"/>
      <c r="K38" s="87"/>
      <c r="L38" s="87"/>
    </row>
    <row r="39" spans="1:12" x14ac:dyDescent="0.25">
      <c r="A39" s="87"/>
      <c r="B39" s="87"/>
      <c r="C39" s="87"/>
      <c r="D39" s="87"/>
      <c r="E39" s="87"/>
      <c r="F39" s="89"/>
      <c r="G39" s="61"/>
      <c r="H39" s="87"/>
      <c r="I39" s="87"/>
      <c r="J39" s="87"/>
      <c r="K39" s="87"/>
      <c r="L39" s="87"/>
    </row>
    <row r="40" spans="1:12" x14ac:dyDescent="0.25">
      <c r="G40" s="61"/>
    </row>
    <row r="41" spans="1:12" x14ac:dyDescent="0.25">
      <c r="G41" s="61"/>
    </row>
    <row r="42" spans="1:12" x14ac:dyDescent="0.25">
      <c r="G42" s="61"/>
    </row>
    <row r="43" spans="1:12" x14ac:dyDescent="0.25">
      <c r="G43" s="61"/>
    </row>
    <row r="44" spans="1:12" x14ac:dyDescent="0.25">
      <c r="G44" s="61"/>
    </row>
    <row r="45" spans="1:12" x14ac:dyDescent="0.25">
      <c r="G45" s="61"/>
    </row>
    <row r="46" spans="1:12" x14ac:dyDescent="0.25">
      <c r="G46" s="61"/>
    </row>
    <row r="47" spans="1:12" x14ac:dyDescent="0.25">
      <c r="G47" s="61"/>
    </row>
    <row r="48" spans="1:12" x14ac:dyDescent="0.25">
      <c r="G48" s="61"/>
    </row>
    <row r="49" spans="7:7" x14ac:dyDescent="0.25">
      <c r="G49" s="61"/>
    </row>
    <row r="50" spans="7:7" x14ac:dyDescent="0.25">
      <c r="G50" s="61"/>
    </row>
    <row r="51" spans="7:7" x14ac:dyDescent="0.25">
      <c r="G51" s="61"/>
    </row>
    <row r="52" spans="7:7" x14ac:dyDescent="0.25">
      <c r="G52" s="61"/>
    </row>
    <row r="53" spans="7:7" x14ac:dyDescent="0.25">
      <c r="G53" s="61"/>
    </row>
    <row r="54" spans="7:7" x14ac:dyDescent="0.25">
      <c r="G54" s="61"/>
    </row>
    <row r="55" spans="7:7" x14ac:dyDescent="0.25">
      <c r="G55" s="61"/>
    </row>
    <row r="56" spans="7:7" x14ac:dyDescent="0.25">
      <c r="G56" s="61"/>
    </row>
    <row r="57" spans="7:7" x14ac:dyDescent="0.25">
      <c r="G57" s="61"/>
    </row>
    <row r="58" spans="7:7" x14ac:dyDescent="0.25">
      <c r="G58" s="61"/>
    </row>
    <row r="59" spans="7:7" x14ac:dyDescent="0.25">
      <c r="G59" s="61"/>
    </row>
    <row r="60" spans="7:7" x14ac:dyDescent="0.25">
      <c r="G60" s="61"/>
    </row>
    <row r="61" spans="7:7" x14ac:dyDescent="0.25">
      <c r="G61" s="61"/>
    </row>
    <row r="62" spans="7:7" x14ac:dyDescent="0.25">
      <c r="G62" s="61"/>
    </row>
    <row r="63" spans="7:7" x14ac:dyDescent="0.25">
      <c r="G63" s="61"/>
    </row>
    <row r="64" spans="7:7" x14ac:dyDescent="0.25">
      <c r="G64" s="61"/>
    </row>
    <row r="65" spans="7:7" x14ac:dyDescent="0.25">
      <c r="G65" s="61"/>
    </row>
    <row r="66" spans="7:7" x14ac:dyDescent="0.25">
      <c r="G66" s="61"/>
    </row>
    <row r="67" spans="7:7" x14ac:dyDescent="0.25">
      <c r="G67" s="61"/>
    </row>
    <row r="68" spans="7:7" x14ac:dyDescent="0.25">
      <c r="G68" s="61"/>
    </row>
    <row r="69" spans="7:7" x14ac:dyDescent="0.25">
      <c r="G69" s="61"/>
    </row>
    <row r="70" spans="7:7" x14ac:dyDescent="0.25">
      <c r="G70" s="61"/>
    </row>
    <row r="71" spans="7:7" x14ac:dyDescent="0.25">
      <c r="G71" s="61"/>
    </row>
    <row r="72" spans="7:7" x14ac:dyDescent="0.25">
      <c r="G72" s="61"/>
    </row>
    <row r="73" spans="7:7" x14ac:dyDescent="0.25">
      <c r="G73" s="61"/>
    </row>
    <row r="74" spans="7:7" x14ac:dyDescent="0.25">
      <c r="G74" s="61"/>
    </row>
    <row r="75" spans="7:7" x14ac:dyDescent="0.25">
      <c r="G75" s="61"/>
    </row>
    <row r="76" spans="7:7" x14ac:dyDescent="0.25">
      <c r="G76" s="61"/>
    </row>
    <row r="77" spans="7:7" x14ac:dyDescent="0.25">
      <c r="G77" s="61"/>
    </row>
    <row r="78" spans="7:7" x14ac:dyDescent="0.25">
      <c r="G78" s="61"/>
    </row>
    <row r="79" spans="7:7" x14ac:dyDescent="0.25">
      <c r="G79" s="61"/>
    </row>
    <row r="80" spans="7:7" x14ac:dyDescent="0.25">
      <c r="G80" s="61"/>
    </row>
  </sheetData>
  <mergeCells count="5">
    <mergeCell ref="K16:L16"/>
    <mergeCell ref="B1:F1"/>
    <mergeCell ref="A3:A14"/>
    <mergeCell ref="A15:A26"/>
    <mergeCell ref="A27:A30"/>
  </mergeCell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I69"/>
  <sheetViews>
    <sheetView view="pageBreakPreview" zoomScaleNormal="100" zoomScaleSheetLayoutView="100" workbookViewId="0">
      <selection activeCell="F17" sqref="F17:I17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x14ac:dyDescent="0.25">
      <c r="A1" s="71" t="s">
        <v>118</v>
      </c>
      <c r="B1" s="271" t="str">
        <f>INDEX(Content!$B$3:$G$41,MATCH(A1,Content!$A$3:$A$41,0),1)</f>
        <v>Inflation, YoY, %</v>
      </c>
      <c r="C1" s="271"/>
      <c r="D1" s="271"/>
      <c r="E1" s="271"/>
      <c r="F1" s="271"/>
      <c r="G1" s="271"/>
      <c r="H1" s="271"/>
      <c r="I1" s="271"/>
    </row>
    <row r="2" spans="1:9" x14ac:dyDescent="0.25">
      <c r="A2" s="145"/>
      <c r="B2" s="145"/>
      <c r="C2" s="145"/>
      <c r="D2" s="145"/>
      <c r="E2" s="145"/>
      <c r="F2" s="111"/>
      <c r="G2" s="111"/>
      <c r="H2" s="111"/>
      <c r="I2" s="111"/>
    </row>
    <row r="3" spans="1:9" x14ac:dyDescent="0.25">
      <c r="A3" s="274"/>
      <c r="B3" s="148"/>
      <c r="C3" s="149"/>
      <c r="D3" s="149"/>
      <c r="E3" s="149"/>
      <c r="F3" s="111"/>
      <c r="G3" s="111"/>
      <c r="H3" s="111"/>
      <c r="I3" s="111"/>
    </row>
    <row r="4" spans="1:9" x14ac:dyDescent="0.25">
      <c r="A4" s="274"/>
      <c r="B4" s="148"/>
      <c r="C4" s="149"/>
      <c r="D4" s="149"/>
      <c r="E4" s="149"/>
      <c r="F4" s="111"/>
      <c r="G4" s="111"/>
      <c r="H4" s="111"/>
      <c r="I4" s="111"/>
    </row>
    <row r="5" spans="1:9" ht="15" customHeight="1" x14ac:dyDescent="0.25">
      <c r="A5" s="274"/>
      <c r="B5" s="148"/>
      <c r="C5" s="149"/>
      <c r="D5" s="149"/>
      <c r="E5" s="149"/>
      <c r="F5" s="111"/>
      <c r="G5" s="111"/>
      <c r="H5" s="111"/>
      <c r="I5" s="111"/>
    </row>
    <row r="6" spans="1:9" ht="15" customHeight="1" x14ac:dyDescent="0.25">
      <c r="A6" s="274"/>
      <c r="B6" s="148"/>
      <c r="C6" s="149"/>
      <c r="D6" s="149"/>
      <c r="E6" s="149"/>
      <c r="F6" s="111"/>
      <c r="G6" s="111"/>
      <c r="H6" s="111"/>
      <c r="I6" s="111"/>
    </row>
    <row r="7" spans="1:9" x14ac:dyDescent="0.25">
      <c r="A7" s="274"/>
      <c r="B7" s="148"/>
      <c r="C7" s="149"/>
      <c r="D7" s="149"/>
      <c r="E7" s="149"/>
      <c r="F7" s="111"/>
      <c r="G7" s="111"/>
      <c r="H7" s="111"/>
      <c r="I7" s="111"/>
    </row>
    <row r="8" spans="1:9" x14ac:dyDescent="0.25">
      <c r="A8" s="274"/>
      <c r="B8" s="148"/>
      <c r="C8" s="149"/>
      <c r="D8" s="149"/>
      <c r="E8" s="149"/>
      <c r="F8" s="111"/>
      <c r="G8" s="111"/>
      <c r="H8" s="111"/>
      <c r="I8" s="111"/>
    </row>
    <row r="9" spans="1:9" x14ac:dyDescent="0.25">
      <c r="A9" s="274"/>
      <c r="B9" s="148"/>
      <c r="C9" s="149"/>
      <c r="D9" s="149"/>
      <c r="E9" s="149"/>
      <c r="F9" s="111"/>
      <c r="G9" s="111"/>
      <c r="H9" s="111"/>
      <c r="I9" s="111"/>
    </row>
    <row r="10" spans="1:9" x14ac:dyDescent="0.25">
      <c r="A10" s="274"/>
      <c r="B10" s="148"/>
      <c r="C10" s="149"/>
      <c r="D10" s="149"/>
      <c r="E10" s="149"/>
      <c r="F10" s="111"/>
      <c r="G10" s="111"/>
      <c r="H10" s="111"/>
      <c r="I10" s="111"/>
    </row>
    <row r="11" spans="1:9" x14ac:dyDescent="0.25">
      <c r="A11" s="274"/>
      <c r="B11" s="148"/>
      <c r="C11" s="149"/>
      <c r="D11" s="149"/>
      <c r="E11" s="149"/>
      <c r="F11" s="111"/>
      <c r="G11" s="111"/>
      <c r="H11" s="111"/>
      <c r="I11" s="111"/>
    </row>
    <row r="12" spans="1:9" x14ac:dyDescent="0.25">
      <c r="A12" s="274"/>
      <c r="B12" s="148"/>
      <c r="C12" s="149"/>
      <c r="D12" s="149"/>
      <c r="E12" s="149"/>
      <c r="F12" s="111"/>
      <c r="G12" s="111"/>
      <c r="H12" s="111"/>
      <c r="I12" s="111"/>
    </row>
    <row r="13" spans="1:9" x14ac:dyDescent="0.25">
      <c r="A13" s="274"/>
      <c r="B13" s="148"/>
      <c r="C13" s="149"/>
      <c r="D13" s="149"/>
      <c r="E13" s="149"/>
      <c r="F13" s="111"/>
      <c r="G13" s="111"/>
      <c r="H13" s="111"/>
      <c r="I13" s="111"/>
    </row>
    <row r="14" spans="1:9" x14ac:dyDescent="0.25">
      <c r="A14" s="274"/>
      <c r="B14" s="148"/>
      <c r="C14" s="149"/>
      <c r="D14" s="149"/>
      <c r="E14" s="149"/>
      <c r="F14" s="111"/>
      <c r="G14" s="111"/>
      <c r="H14" s="111"/>
      <c r="I14" s="111"/>
    </row>
    <row r="15" spans="1:9" x14ac:dyDescent="0.25">
      <c r="A15" s="274"/>
      <c r="B15" s="148"/>
      <c r="C15" s="149"/>
      <c r="D15" s="149"/>
      <c r="E15" s="149"/>
      <c r="F15" s="111"/>
      <c r="G15" s="111"/>
      <c r="H15" s="111"/>
      <c r="I15" s="111"/>
    </row>
    <row r="16" spans="1:9" x14ac:dyDescent="0.25">
      <c r="A16" s="274"/>
      <c r="B16" s="148"/>
      <c r="C16" s="149"/>
      <c r="D16" s="149"/>
      <c r="E16" s="149"/>
      <c r="F16" s="282" t="s">
        <v>28</v>
      </c>
      <c r="G16" s="282"/>
      <c r="H16" s="282"/>
      <c r="I16" s="282"/>
    </row>
    <row r="17" spans="1:9" ht="36.75" customHeight="1" x14ac:dyDescent="0.25">
      <c r="A17" s="274"/>
      <c r="B17" s="148"/>
      <c r="C17" s="149"/>
      <c r="D17" s="149"/>
      <c r="E17" s="149"/>
      <c r="F17" s="279" t="s">
        <v>157</v>
      </c>
      <c r="G17" s="280"/>
      <c r="H17" s="280"/>
      <c r="I17" s="281"/>
    </row>
    <row r="18" spans="1:9" x14ac:dyDescent="0.25">
      <c r="A18" s="146"/>
      <c r="B18" s="148"/>
      <c r="C18" s="149"/>
      <c r="D18" s="149"/>
      <c r="E18" s="149"/>
      <c r="F18" s="273" t="s">
        <v>11</v>
      </c>
      <c r="G18" s="273"/>
      <c r="H18" s="273"/>
      <c r="I18" s="273"/>
    </row>
    <row r="19" spans="1:9" x14ac:dyDescent="0.25">
      <c r="A19" s="17"/>
    </row>
    <row r="20" spans="1:9" x14ac:dyDescent="0.25">
      <c r="A20" s="17"/>
      <c r="D20" t="s">
        <v>3</v>
      </c>
    </row>
    <row r="21" spans="1:9" x14ac:dyDescent="0.25">
      <c r="A21" s="17"/>
    </row>
    <row r="22" spans="1:9" x14ac:dyDescent="0.25">
      <c r="A22" s="17"/>
    </row>
    <row r="23" spans="1:9" x14ac:dyDescent="0.25">
      <c r="A23" s="17"/>
    </row>
    <row r="24" spans="1:9" x14ac:dyDescent="0.25">
      <c r="A24" s="17"/>
    </row>
    <row r="25" spans="1:9" x14ac:dyDescent="0.25">
      <c r="A25" s="17"/>
    </row>
    <row r="26" spans="1:9" x14ac:dyDescent="0.25">
      <c r="A26" s="17"/>
      <c r="B26" s="17"/>
      <c r="C26" s="17"/>
      <c r="D26" s="17"/>
      <c r="E26" s="17"/>
    </row>
    <row r="27" spans="1:9" x14ac:dyDescent="0.25">
      <c r="A27" s="17"/>
      <c r="B27" s="17"/>
      <c r="C27" s="17"/>
      <c r="D27" s="17"/>
      <c r="E27" s="17"/>
    </row>
    <row r="28" spans="1:9" x14ac:dyDescent="0.25">
      <c r="A28" s="17"/>
      <c r="B28" s="17"/>
      <c r="C28" s="17"/>
      <c r="D28" s="17"/>
      <c r="E28" s="17"/>
    </row>
    <row r="29" spans="1:9" x14ac:dyDescent="0.25">
      <c r="A29" s="17"/>
      <c r="B29" s="17"/>
      <c r="C29" s="17"/>
      <c r="D29" s="17"/>
      <c r="E29" s="17"/>
    </row>
    <row r="30" spans="1:9" x14ac:dyDescent="0.25">
      <c r="A30" s="17"/>
      <c r="B30" s="17"/>
      <c r="C30" s="17"/>
      <c r="D30" s="7"/>
      <c r="E30" s="7"/>
    </row>
    <row r="31" spans="1:9" x14ac:dyDescent="0.25">
      <c r="A31" s="17"/>
      <c r="B31" s="17"/>
      <c r="C31" s="17"/>
      <c r="D31" s="7"/>
      <c r="E31" s="7"/>
    </row>
    <row r="32" spans="1:9" x14ac:dyDescent="0.25">
      <c r="A32" s="17"/>
      <c r="B32" s="17"/>
      <c r="C32" s="17"/>
      <c r="D32" s="7"/>
      <c r="E32" s="7"/>
    </row>
    <row r="33" spans="1:5" x14ac:dyDescent="0.25">
      <c r="A33" s="17"/>
      <c r="B33" s="17"/>
      <c r="C33" s="17"/>
      <c r="D33" s="7"/>
      <c r="E33" s="21"/>
    </row>
    <row r="34" spans="1:5" x14ac:dyDescent="0.25">
      <c r="A34" s="17"/>
      <c r="B34" s="17"/>
      <c r="C34" s="17"/>
      <c r="D34" s="18"/>
      <c r="E34" s="21">
        <v>-1</v>
      </c>
    </row>
    <row r="35" spans="1:5" x14ac:dyDescent="0.25">
      <c r="A35" s="17"/>
      <c r="B35" s="17"/>
      <c r="C35" s="17"/>
      <c r="D35" s="21"/>
      <c r="E35" s="21">
        <v>-1</v>
      </c>
    </row>
    <row r="36" spans="1:5" x14ac:dyDescent="0.25">
      <c r="A36" s="17"/>
      <c r="B36" s="17"/>
      <c r="C36" s="17"/>
      <c r="D36" s="21"/>
      <c r="E36" s="21">
        <v>-1</v>
      </c>
    </row>
    <row r="37" spans="1:5" x14ac:dyDescent="0.25">
      <c r="A37" s="17"/>
      <c r="B37" s="17"/>
      <c r="C37" s="17"/>
      <c r="D37" s="21"/>
      <c r="E37" s="21">
        <v>-1</v>
      </c>
    </row>
    <row r="38" spans="1:5" x14ac:dyDescent="0.25">
      <c r="A38" s="17"/>
      <c r="B38" s="17"/>
      <c r="C38" s="17"/>
      <c r="D38" s="21"/>
      <c r="E38" s="21">
        <v>-1</v>
      </c>
    </row>
    <row r="39" spans="1:5" x14ac:dyDescent="0.25">
      <c r="A39" s="17"/>
      <c r="B39" s="17"/>
      <c r="C39" s="17"/>
      <c r="D39" s="21"/>
      <c r="E39" s="21">
        <v>-1</v>
      </c>
    </row>
    <row r="40" spans="1:5" x14ac:dyDescent="0.25">
      <c r="A40" s="17"/>
      <c r="B40" s="17"/>
      <c r="C40" s="17"/>
      <c r="D40" s="21"/>
      <c r="E40" s="21">
        <v>-1</v>
      </c>
    </row>
    <row r="41" spans="1:5" x14ac:dyDescent="0.25">
      <c r="B41" s="17"/>
      <c r="C41" s="17"/>
      <c r="D41" s="21"/>
      <c r="E41" s="21">
        <v>-1</v>
      </c>
    </row>
    <row r="42" spans="1:5" x14ac:dyDescent="0.25">
      <c r="B42" s="17"/>
      <c r="C42" s="17"/>
      <c r="D42" s="21"/>
      <c r="E42" s="21">
        <v>-1</v>
      </c>
    </row>
    <row r="43" spans="1:5" x14ac:dyDescent="0.25">
      <c r="B43" s="17"/>
      <c r="C43" s="17"/>
      <c r="D43" s="21"/>
      <c r="E43" s="21">
        <v>-1</v>
      </c>
    </row>
    <row r="44" spans="1:5" x14ac:dyDescent="0.25">
      <c r="B44" s="17"/>
      <c r="C44" s="17"/>
      <c r="D44" s="21"/>
      <c r="E44" s="21">
        <v>-1</v>
      </c>
    </row>
    <row r="45" spans="1:5" x14ac:dyDescent="0.25">
      <c r="B45" s="17"/>
      <c r="C45" s="17"/>
      <c r="D45" s="21"/>
      <c r="E45" s="21">
        <v>-1</v>
      </c>
    </row>
    <row r="46" spans="1:5" x14ac:dyDescent="0.25">
      <c r="B46" s="17"/>
      <c r="C46" s="17"/>
      <c r="D46" s="21"/>
      <c r="E46" s="21">
        <v>-1</v>
      </c>
    </row>
    <row r="47" spans="1:5" x14ac:dyDescent="0.25">
      <c r="B47" s="49"/>
      <c r="C47" s="49"/>
      <c r="D47" s="21"/>
      <c r="E47" s="21">
        <v>-1</v>
      </c>
    </row>
    <row r="48" spans="1:5" x14ac:dyDescent="0.25">
      <c r="B48" s="49"/>
      <c r="C48" s="49"/>
      <c r="D48" s="21"/>
      <c r="E48" s="21">
        <v>-1</v>
      </c>
    </row>
    <row r="49" spans="2:5" x14ac:dyDescent="0.25">
      <c r="B49" s="49"/>
      <c r="C49" s="49"/>
      <c r="D49" s="21"/>
      <c r="E49" s="21">
        <v>-1</v>
      </c>
    </row>
    <row r="50" spans="2:5" x14ac:dyDescent="0.25">
      <c r="B50" s="49"/>
      <c r="C50" s="49"/>
      <c r="D50" s="21"/>
      <c r="E50" s="21">
        <v>-1</v>
      </c>
    </row>
    <row r="51" spans="2:5" x14ac:dyDescent="0.25">
      <c r="B51" s="49"/>
      <c r="C51" s="49"/>
      <c r="D51" s="21">
        <v>25</v>
      </c>
      <c r="E51" s="21">
        <v>-1</v>
      </c>
    </row>
    <row r="52" spans="2:5" x14ac:dyDescent="0.25">
      <c r="B52" s="49"/>
      <c r="C52" s="49"/>
      <c r="D52" s="21">
        <v>25</v>
      </c>
      <c r="E52" s="21"/>
    </row>
    <row r="53" spans="2:5" x14ac:dyDescent="0.25">
      <c r="B53" s="49"/>
      <c r="C53" s="49"/>
      <c r="D53" s="21">
        <v>25</v>
      </c>
      <c r="E53" s="21"/>
    </row>
    <row r="54" spans="2:5" x14ac:dyDescent="0.25">
      <c r="B54" s="49"/>
      <c r="C54" s="49"/>
      <c r="D54" s="21">
        <v>25</v>
      </c>
      <c r="E54" s="21"/>
    </row>
    <row r="55" spans="2:5" x14ac:dyDescent="0.25">
      <c r="B55" s="49"/>
      <c r="C55" s="49"/>
      <c r="D55" s="21">
        <v>25</v>
      </c>
      <c r="E55" s="21"/>
    </row>
    <row r="56" spans="2:5" x14ac:dyDescent="0.25">
      <c r="B56" s="49"/>
      <c r="C56" s="49"/>
      <c r="D56" s="21">
        <v>25</v>
      </c>
      <c r="E56" s="21"/>
    </row>
    <row r="57" spans="2:5" x14ac:dyDescent="0.25">
      <c r="B57" s="49"/>
      <c r="C57" s="49"/>
      <c r="D57" s="21">
        <v>25</v>
      </c>
      <c r="E57" s="21"/>
    </row>
    <row r="58" spans="2:5" x14ac:dyDescent="0.25">
      <c r="B58" s="49"/>
      <c r="C58" s="49"/>
      <c r="D58" s="21">
        <v>25</v>
      </c>
      <c r="E58" s="21"/>
    </row>
    <row r="59" spans="2:5" x14ac:dyDescent="0.25">
      <c r="B59" s="49"/>
      <c r="C59" s="49"/>
      <c r="D59" s="21">
        <v>25</v>
      </c>
      <c r="E59" s="21"/>
    </row>
    <row r="60" spans="2:5" x14ac:dyDescent="0.25">
      <c r="B60" s="49"/>
      <c r="C60" s="49"/>
      <c r="D60" s="21">
        <v>25</v>
      </c>
      <c r="E60" s="21"/>
    </row>
    <row r="61" spans="2:5" x14ac:dyDescent="0.25">
      <c r="C61" s="17"/>
      <c r="D61" s="21">
        <v>25</v>
      </c>
      <c r="E61" s="21"/>
    </row>
    <row r="62" spans="2:5" x14ac:dyDescent="0.25">
      <c r="B62" s="17"/>
      <c r="C62" s="17"/>
      <c r="D62" s="21">
        <v>25</v>
      </c>
      <c r="E62" s="21"/>
    </row>
    <row r="63" spans="2:5" x14ac:dyDescent="0.25">
      <c r="C63" s="17"/>
      <c r="D63" s="21">
        <v>25</v>
      </c>
      <c r="E63" s="21"/>
    </row>
    <row r="64" spans="2:5" x14ac:dyDescent="0.25">
      <c r="C64" s="17"/>
      <c r="D64" s="21">
        <v>25</v>
      </c>
      <c r="E64" s="21"/>
    </row>
    <row r="65" spans="4:5" x14ac:dyDescent="0.25">
      <c r="D65" s="21">
        <v>25</v>
      </c>
      <c r="E65" s="21"/>
    </row>
    <row r="66" spans="4:5" x14ac:dyDescent="0.25">
      <c r="D66" s="21">
        <v>25</v>
      </c>
      <c r="E66" s="21"/>
    </row>
    <row r="67" spans="4:5" x14ac:dyDescent="0.25">
      <c r="D67" s="21">
        <v>25</v>
      </c>
      <c r="E67" s="21"/>
    </row>
    <row r="68" spans="4:5" x14ac:dyDescent="0.25">
      <c r="D68" s="21"/>
      <c r="E68" s="21"/>
    </row>
    <row r="69" spans="4:5" x14ac:dyDescent="0.25">
      <c r="D69" s="21"/>
      <c r="E69" s="21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="70" zoomScaleNormal="100" zoomScaleSheetLayoutView="70" workbookViewId="0">
      <selection activeCell="F31" sqref="A31:F39"/>
    </sheetView>
  </sheetViews>
  <sheetFormatPr defaultColWidth="9.140625" defaultRowHeight="15" x14ac:dyDescent="0.25"/>
  <cols>
    <col min="1" max="1" width="15.85546875" style="109" bestFit="1" customWidth="1"/>
    <col min="2" max="2" width="6.85546875" style="109" customWidth="1"/>
    <col min="3" max="3" width="18.28515625" style="109" customWidth="1"/>
    <col min="4" max="4" width="19.28515625" style="109" customWidth="1"/>
    <col min="5" max="5" width="18.28515625" style="109" customWidth="1"/>
    <col min="6" max="6" width="15.85546875" style="109" customWidth="1"/>
    <col min="7" max="7" width="13.5703125" style="109" customWidth="1"/>
    <col min="8" max="8" width="1.85546875" style="109" customWidth="1"/>
    <col min="9" max="9" width="18.140625" style="109" customWidth="1"/>
    <col min="10" max="10" width="9.140625" style="109" customWidth="1"/>
    <col min="11" max="12" width="9.140625" style="109"/>
    <col min="13" max="13" width="17.140625" style="109" customWidth="1"/>
    <col min="14" max="16384" width="9.140625" style="109"/>
  </cols>
  <sheetData>
    <row r="1" spans="1:15" ht="15" customHeight="1" x14ac:dyDescent="0.25">
      <c r="A1" s="183" t="s">
        <v>57</v>
      </c>
      <c r="B1" s="333" t="str">
        <f>INDEX(Content!$B$3:$G$41,MATCH(A1,Content!$A$3:$A$41,0),1)</f>
        <v xml:space="preserve">Producer Prices in the Manufacturing Industry, YoY, %            </v>
      </c>
      <c r="C1" s="334"/>
      <c r="D1" s="334"/>
      <c r="E1" s="334"/>
      <c r="F1" s="334"/>
      <c r="G1" s="334"/>
      <c r="H1" s="102"/>
      <c r="J1" s="88"/>
      <c r="K1" s="88"/>
      <c r="L1" s="88"/>
      <c r="M1" s="88"/>
      <c r="N1" s="70"/>
      <c r="O1" s="64"/>
    </row>
    <row r="2" spans="1:15" x14ac:dyDescent="0.25">
      <c r="A2" s="160" t="s">
        <v>29</v>
      </c>
      <c r="B2" s="143" t="s">
        <v>30</v>
      </c>
      <c r="C2" s="143" t="s">
        <v>90</v>
      </c>
      <c r="D2" s="143" t="s">
        <v>33</v>
      </c>
      <c r="E2" s="143" t="s">
        <v>91</v>
      </c>
      <c r="F2" s="143" t="s">
        <v>92</v>
      </c>
      <c r="G2" s="159" t="s">
        <v>28</v>
      </c>
      <c r="H2" s="61"/>
      <c r="I2" s="87"/>
      <c r="J2" s="87"/>
      <c r="K2" s="87"/>
      <c r="L2" s="87"/>
      <c r="M2" s="87"/>
    </row>
    <row r="3" spans="1:15" x14ac:dyDescent="0.25">
      <c r="A3" s="344">
        <v>2022</v>
      </c>
      <c r="B3" s="25">
        <v>1</v>
      </c>
      <c r="C3" s="27">
        <v>21.200000000000003</v>
      </c>
      <c r="D3" s="27">
        <v>16.700000000000003</v>
      </c>
      <c r="E3" s="27">
        <v>4.0999999999999943</v>
      </c>
      <c r="F3" s="27">
        <v>14.400000000000006</v>
      </c>
      <c r="G3" s="161" t="s">
        <v>20</v>
      </c>
      <c r="H3" s="61"/>
      <c r="I3" s="87"/>
      <c r="J3" s="87"/>
      <c r="K3" s="87"/>
      <c r="L3" s="87"/>
      <c r="M3" s="87"/>
    </row>
    <row r="4" spans="1:15" x14ac:dyDescent="0.25">
      <c r="A4" s="345"/>
      <c r="B4" s="25">
        <v>2</v>
      </c>
      <c r="C4" s="27">
        <v>21</v>
      </c>
      <c r="D4" s="27">
        <v>15.299999999999997</v>
      </c>
      <c r="E4" s="27">
        <v>4.5</v>
      </c>
      <c r="F4" s="27">
        <v>15.400000000000006</v>
      </c>
      <c r="G4" s="89"/>
      <c r="H4" s="61"/>
      <c r="I4" s="87"/>
      <c r="J4" s="87"/>
      <c r="K4" s="87"/>
      <c r="L4" s="87"/>
      <c r="M4" s="87"/>
    </row>
    <row r="5" spans="1:15" x14ac:dyDescent="0.25">
      <c r="A5" s="345"/>
      <c r="B5" s="25">
        <v>3</v>
      </c>
      <c r="C5" s="27">
        <v>23.299999999999997</v>
      </c>
      <c r="D5" s="27">
        <v>16.5</v>
      </c>
      <c r="E5" s="27">
        <v>3.5</v>
      </c>
      <c r="F5" s="27">
        <v>20.900000000000006</v>
      </c>
      <c r="G5" s="89"/>
      <c r="H5" s="61"/>
      <c r="I5" s="87"/>
      <c r="J5" s="87"/>
      <c r="K5" s="87"/>
      <c r="L5" s="87"/>
      <c r="M5" s="87"/>
    </row>
    <row r="6" spans="1:15" x14ac:dyDescent="0.25">
      <c r="A6" s="345"/>
      <c r="B6" s="25">
        <v>4</v>
      </c>
      <c r="C6" s="27">
        <v>21.599999999999994</v>
      </c>
      <c r="D6" s="27">
        <v>21</v>
      </c>
      <c r="E6" s="27">
        <v>15.200000000000003</v>
      </c>
      <c r="F6" s="27">
        <v>25.200000000000003</v>
      </c>
      <c r="G6" s="89"/>
      <c r="H6" s="61"/>
      <c r="I6" s="87"/>
      <c r="J6" s="87"/>
      <c r="K6" s="87"/>
      <c r="L6" s="87"/>
      <c r="M6" s="87"/>
    </row>
    <row r="7" spans="1:15" x14ac:dyDescent="0.25">
      <c r="A7" s="345"/>
      <c r="B7" s="25">
        <v>5</v>
      </c>
      <c r="C7" s="27">
        <v>19.5</v>
      </c>
      <c r="D7" s="27">
        <v>22.599999999999994</v>
      </c>
      <c r="E7" s="27">
        <v>17.099999999999994</v>
      </c>
      <c r="F7" s="27">
        <v>25.5</v>
      </c>
      <c r="G7" s="89"/>
      <c r="H7" s="61"/>
      <c r="I7" s="87"/>
      <c r="J7" s="87"/>
      <c r="K7" s="87"/>
      <c r="L7" s="87"/>
      <c r="M7" s="87"/>
    </row>
    <row r="8" spans="1:15" x14ac:dyDescent="0.25">
      <c r="A8" s="345"/>
      <c r="B8" s="25">
        <v>6</v>
      </c>
      <c r="C8" s="27">
        <v>14.900000000000006</v>
      </c>
      <c r="D8" s="27">
        <v>23.400000000000006</v>
      </c>
      <c r="E8" s="27">
        <v>17.400000000000006</v>
      </c>
      <c r="F8" s="27">
        <v>24.599999999999994</v>
      </c>
      <c r="G8" s="89"/>
      <c r="H8" s="61"/>
      <c r="I8" s="87"/>
      <c r="J8" s="87"/>
      <c r="K8" s="87"/>
      <c r="L8" s="87"/>
      <c r="M8" s="87"/>
    </row>
    <row r="9" spans="1:15" x14ac:dyDescent="0.25">
      <c r="A9" s="345"/>
      <c r="B9" s="25">
        <v>7</v>
      </c>
      <c r="C9" s="27">
        <v>16.400000000000006</v>
      </c>
      <c r="D9" s="27">
        <v>24.599999999999994</v>
      </c>
      <c r="E9" s="27">
        <v>18</v>
      </c>
      <c r="F9" s="27">
        <v>27.099999999999994</v>
      </c>
      <c r="G9" s="89"/>
      <c r="H9" s="61"/>
      <c r="I9" s="87"/>
      <c r="J9" s="87"/>
      <c r="K9" s="87"/>
      <c r="L9" s="87"/>
      <c r="M9" s="87"/>
    </row>
    <row r="10" spans="1:15" x14ac:dyDescent="0.25">
      <c r="A10" s="345"/>
      <c r="B10" s="25">
        <v>8</v>
      </c>
      <c r="C10" s="27">
        <v>13.599999999999994</v>
      </c>
      <c r="D10" s="27">
        <v>24.900000000000006</v>
      </c>
      <c r="E10" s="27">
        <v>18.700000000000003</v>
      </c>
      <c r="F10" s="27">
        <v>28.400000000000006</v>
      </c>
      <c r="G10" s="89"/>
      <c r="H10" s="61"/>
      <c r="I10" s="87"/>
      <c r="J10" s="87"/>
      <c r="K10" s="87"/>
      <c r="L10" s="87"/>
      <c r="M10" s="87"/>
    </row>
    <row r="11" spans="1:15" x14ac:dyDescent="0.25">
      <c r="A11" s="345"/>
      <c r="B11" s="25">
        <v>9</v>
      </c>
      <c r="C11" s="27">
        <v>13.599999999999994</v>
      </c>
      <c r="D11" s="27">
        <v>26.200000000000003</v>
      </c>
      <c r="E11" s="27">
        <v>18.799999999999997</v>
      </c>
      <c r="F11" s="27">
        <v>24.900000000000006</v>
      </c>
      <c r="G11" s="89"/>
      <c r="H11" s="61"/>
      <c r="I11" s="87"/>
      <c r="J11" s="87"/>
      <c r="K11" s="87"/>
      <c r="L11" s="87"/>
      <c r="M11" s="87"/>
    </row>
    <row r="12" spans="1:15" x14ac:dyDescent="0.25">
      <c r="A12" s="345"/>
      <c r="B12" s="25">
        <v>10</v>
      </c>
      <c r="C12" s="27">
        <v>15.099999999999994</v>
      </c>
      <c r="D12" s="27">
        <v>22.900000000000006</v>
      </c>
      <c r="E12" s="27">
        <v>19.200000000000003</v>
      </c>
      <c r="F12" s="27">
        <v>24.099999999999994</v>
      </c>
      <c r="G12" s="89"/>
      <c r="H12" s="61"/>
      <c r="I12" s="87"/>
      <c r="J12" s="87"/>
      <c r="K12" s="87"/>
      <c r="L12" s="87"/>
      <c r="M12" s="87"/>
    </row>
    <row r="13" spans="1:15" x14ac:dyDescent="0.25">
      <c r="A13" s="345"/>
      <c r="B13" s="25">
        <v>11</v>
      </c>
      <c r="C13" s="27">
        <v>9.9000000000000057</v>
      </c>
      <c r="D13" s="27">
        <v>21</v>
      </c>
      <c r="E13" s="27">
        <v>18.799999999999997</v>
      </c>
      <c r="F13" s="27">
        <v>22.200000000000003</v>
      </c>
      <c r="G13" s="89"/>
      <c r="H13" s="61"/>
      <c r="I13" s="87"/>
      <c r="J13" s="87"/>
      <c r="K13" s="87"/>
      <c r="L13" s="87"/>
      <c r="M13" s="87"/>
    </row>
    <row r="14" spans="1:15" x14ac:dyDescent="0.25">
      <c r="A14" s="346"/>
      <c r="B14" s="25">
        <v>12</v>
      </c>
      <c r="C14" s="27">
        <v>10.5</v>
      </c>
      <c r="D14" s="27">
        <v>19.5</v>
      </c>
      <c r="E14" s="27">
        <v>21.200000000000003</v>
      </c>
      <c r="F14" s="27">
        <v>17.799999999999997</v>
      </c>
      <c r="G14" s="89"/>
      <c r="H14" s="61"/>
      <c r="I14" s="87"/>
      <c r="J14" s="87"/>
      <c r="K14" s="87"/>
      <c r="L14" s="87"/>
      <c r="M14" s="87"/>
    </row>
    <row r="15" spans="1:15" x14ac:dyDescent="0.25">
      <c r="A15" s="344">
        <v>2023</v>
      </c>
      <c r="B15" s="25">
        <v>1</v>
      </c>
      <c r="C15" s="27">
        <v>11</v>
      </c>
      <c r="D15" s="27">
        <v>18.599999999999994</v>
      </c>
      <c r="E15" s="27">
        <v>20.700000000000003</v>
      </c>
      <c r="F15" s="27">
        <v>18.900000000000006</v>
      </c>
      <c r="G15" s="89"/>
      <c r="H15" s="61"/>
      <c r="I15" s="87"/>
      <c r="J15" s="87"/>
      <c r="K15" s="87"/>
      <c r="L15" s="87"/>
      <c r="M15" s="87"/>
    </row>
    <row r="16" spans="1:15" ht="15" customHeight="1" x14ac:dyDescent="0.25">
      <c r="A16" s="345"/>
      <c r="B16" s="25">
        <v>2</v>
      </c>
      <c r="C16" s="27">
        <v>9.4000000000000057</v>
      </c>
      <c r="D16" s="27">
        <v>18.299999999999997</v>
      </c>
      <c r="E16" s="27">
        <v>20.599999999999994</v>
      </c>
      <c r="F16" s="27">
        <v>19.400000000000006</v>
      </c>
      <c r="G16" s="89"/>
      <c r="H16" s="61"/>
      <c r="I16" s="87"/>
      <c r="J16" s="87"/>
      <c r="K16" s="87"/>
      <c r="L16" s="382" t="s">
        <v>11</v>
      </c>
      <c r="M16" s="382"/>
    </row>
    <row r="17" spans="1:13" x14ac:dyDescent="0.25">
      <c r="A17" s="345"/>
      <c r="B17" s="25">
        <v>3</v>
      </c>
      <c r="C17" s="27">
        <v>4.9000000000000057</v>
      </c>
      <c r="D17" s="27">
        <v>15.299999999999997</v>
      </c>
      <c r="E17" s="27">
        <v>19.5</v>
      </c>
      <c r="F17" s="27">
        <v>13.799999999999997</v>
      </c>
      <c r="G17" s="89"/>
      <c r="H17" s="61"/>
      <c r="I17" s="87"/>
      <c r="J17" s="87"/>
      <c r="K17" s="87"/>
      <c r="L17" s="87"/>
      <c r="M17" s="87"/>
    </row>
    <row r="18" spans="1:13" x14ac:dyDescent="0.25">
      <c r="A18" s="345"/>
      <c r="B18" s="25">
        <v>4</v>
      </c>
      <c r="C18" s="27">
        <v>1</v>
      </c>
      <c r="D18" s="27">
        <v>7</v>
      </c>
      <c r="E18" s="27">
        <v>9.4000000000000057</v>
      </c>
      <c r="F18" s="27">
        <v>9.9000000000000057</v>
      </c>
      <c r="G18" s="89"/>
      <c r="H18" s="61"/>
      <c r="I18" s="87"/>
      <c r="J18" s="87"/>
      <c r="K18" s="87"/>
      <c r="L18" s="87"/>
      <c r="M18" s="87"/>
    </row>
    <row r="19" spans="1:13" x14ac:dyDescent="0.25">
      <c r="A19" s="345"/>
      <c r="B19" s="25">
        <v>5</v>
      </c>
      <c r="C19" s="27">
        <v>0.40000000000000568</v>
      </c>
      <c r="D19" s="27">
        <v>4</v>
      </c>
      <c r="E19" s="27">
        <v>8.7000000000000028</v>
      </c>
      <c r="F19" s="27">
        <v>9.9000000000000057</v>
      </c>
      <c r="G19" s="89"/>
      <c r="H19" s="61"/>
      <c r="I19" s="87"/>
      <c r="J19" s="87"/>
      <c r="K19" s="87"/>
      <c r="L19" s="87"/>
      <c r="M19" s="87"/>
    </row>
    <row r="20" spans="1:13" x14ac:dyDescent="0.25">
      <c r="A20" s="345"/>
      <c r="B20" s="25">
        <v>6</v>
      </c>
      <c r="C20" s="27">
        <v>0.4</v>
      </c>
      <c r="D20" s="27">
        <v>1</v>
      </c>
      <c r="E20" s="27">
        <v>9.5</v>
      </c>
      <c r="F20" s="27">
        <v>9.6999999999999993</v>
      </c>
      <c r="G20" s="89"/>
      <c r="H20" s="61"/>
      <c r="I20" s="87"/>
      <c r="J20" s="87"/>
      <c r="K20" s="87"/>
      <c r="L20" s="87"/>
      <c r="M20" s="87"/>
    </row>
    <row r="21" spans="1:13" x14ac:dyDescent="0.25">
      <c r="A21" s="345"/>
      <c r="B21" s="25">
        <v>7</v>
      </c>
      <c r="C21" s="27">
        <v>-1.6</v>
      </c>
      <c r="D21" s="27">
        <v>-1.5</v>
      </c>
      <c r="E21" s="27">
        <v>8.6999999999999993</v>
      </c>
      <c r="F21" s="27">
        <v>6.5</v>
      </c>
      <c r="G21" s="89"/>
      <c r="H21" s="61"/>
      <c r="I21" s="87"/>
      <c r="J21" s="87"/>
      <c r="K21" s="87"/>
      <c r="L21" s="87"/>
      <c r="M21" s="87"/>
    </row>
    <row r="22" spans="1:13" x14ac:dyDescent="0.25">
      <c r="A22" s="345"/>
      <c r="B22" s="25">
        <v>8</v>
      </c>
      <c r="C22" s="27">
        <v>-0.9</v>
      </c>
      <c r="D22" s="27">
        <v>-2.8</v>
      </c>
      <c r="E22" s="27">
        <v>8</v>
      </c>
      <c r="F22" s="27">
        <v>3.4</v>
      </c>
      <c r="G22" s="89"/>
      <c r="H22" s="61"/>
      <c r="I22" s="87"/>
      <c r="J22" s="87"/>
      <c r="K22" s="87"/>
      <c r="L22" s="87"/>
      <c r="M22" s="87"/>
    </row>
    <row r="23" spans="1:13" x14ac:dyDescent="0.25">
      <c r="A23" s="345"/>
      <c r="B23" s="25">
        <v>9</v>
      </c>
      <c r="C23" s="27">
        <v>-1</v>
      </c>
      <c r="D23" s="27">
        <v>-4.3</v>
      </c>
      <c r="E23" s="27">
        <v>7.8</v>
      </c>
      <c r="F23" s="27">
        <v>4.3</v>
      </c>
      <c r="G23" s="89"/>
      <c r="H23" s="61"/>
      <c r="I23" s="87"/>
      <c r="J23" s="87"/>
      <c r="K23" s="87"/>
      <c r="L23" s="87"/>
      <c r="M23" s="87"/>
    </row>
    <row r="24" spans="1:13" x14ac:dyDescent="0.25">
      <c r="A24" s="345"/>
      <c r="B24" s="25">
        <v>10</v>
      </c>
      <c r="C24" s="27">
        <v>-3.3</v>
      </c>
      <c r="D24" s="27">
        <v>-2.2999999999999998</v>
      </c>
      <c r="E24" s="27">
        <v>7.7</v>
      </c>
      <c r="F24" s="27">
        <v>4.0999999999999996</v>
      </c>
      <c r="G24" s="89"/>
      <c r="H24" s="61"/>
      <c r="I24" s="87"/>
      <c r="J24" s="87"/>
      <c r="K24" s="87"/>
      <c r="L24" s="87"/>
      <c r="M24" s="87"/>
    </row>
    <row r="25" spans="1:13" x14ac:dyDescent="0.25">
      <c r="A25" s="345"/>
      <c r="B25" s="25">
        <v>11</v>
      </c>
      <c r="C25" s="27">
        <v>-0.79999999999999716</v>
      </c>
      <c r="D25" s="27">
        <v>-1.7000000000000028</v>
      </c>
      <c r="E25" s="27">
        <v>8.7999999999999972</v>
      </c>
      <c r="F25" s="27">
        <v>4</v>
      </c>
      <c r="G25" s="89"/>
      <c r="H25" s="61"/>
      <c r="I25" s="87"/>
      <c r="J25" s="87"/>
      <c r="K25" s="87"/>
      <c r="L25" s="87"/>
      <c r="M25" s="87"/>
    </row>
    <row r="26" spans="1:13" x14ac:dyDescent="0.25">
      <c r="A26" s="346"/>
      <c r="B26" s="25">
        <v>12</v>
      </c>
      <c r="C26" s="27">
        <v>-2.2000000000000028</v>
      </c>
      <c r="D26" s="27">
        <v>-2.7999999999999972</v>
      </c>
      <c r="E26" s="27">
        <v>6.7000000000000028</v>
      </c>
      <c r="F26" s="27">
        <v>3.9000000000000057</v>
      </c>
      <c r="G26" s="89"/>
      <c r="H26" s="61"/>
      <c r="I26" s="87"/>
      <c r="J26" s="87"/>
      <c r="K26" s="87"/>
      <c r="L26" s="87"/>
      <c r="M26" s="87"/>
    </row>
    <row r="27" spans="1:13" x14ac:dyDescent="0.25">
      <c r="A27" s="344">
        <v>2024</v>
      </c>
      <c r="B27" s="25">
        <v>1</v>
      </c>
      <c r="C27" s="27">
        <v>-2.4000000000000057</v>
      </c>
      <c r="D27" s="27">
        <v>-3.5999999999999943</v>
      </c>
      <c r="E27" s="27">
        <v>8.9000000000000057</v>
      </c>
      <c r="F27" s="27">
        <v>2.9000000000000057</v>
      </c>
      <c r="G27" s="89"/>
      <c r="H27" s="61"/>
      <c r="I27" s="87"/>
      <c r="J27" s="87"/>
      <c r="K27" s="87"/>
      <c r="L27" s="87"/>
      <c r="M27" s="87"/>
    </row>
    <row r="28" spans="1:13" x14ac:dyDescent="0.25">
      <c r="A28" s="345"/>
      <c r="B28" s="163">
        <v>2</v>
      </c>
      <c r="C28" s="25">
        <v>-1.7999999999999972</v>
      </c>
      <c r="D28" s="25">
        <v>-3.5</v>
      </c>
      <c r="E28" s="25">
        <v>11.299999999999997</v>
      </c>
      <c r="F28" s="25">
        <v>1.2999999999999972</v>
      </c>
      <c r="G28" s="89"/>
      <c r="H28" s="61"/>
      <c r="I28" s="87"/>
      <c r="J28" s="87"/>
      <c r="K28" s="87"/>
      <c r="L28" s="87"/>
      <c r="M28" s="87"/>
    </row>
    <row r="29" spans="1:13" x14ac:dyDescent="0.25">
      <c r="A29" s="345"/>
      <c r="B29" s="163">
        <v>3</v>
      </c>
      <c r="C29" s="25">
        <v>-1.0999999999999943</v>
      </c>
      <c r="D29" s="25">
        <v>-2.7000000000000028</v>
      </c>
      <c r="E29" s="25">
        <v>11.700000000000003</v>
      </c>
      <c r="F29" s="25">
        <v>1.7999999999999972</v>
      </c>
      <c r="G29" s="89"/>
      <c r="H29" s="61"/>
      <c r="I29" s="87"/>
      <c r="J29" s="87"/>
      <c r="K29" s="87"/>
      <c r="L29" s="87"/>
      <c r="M29" s="87"/>
    </row>
    <row r="30" spans="1:13" x14ac:dyDescent="0.25">
      <c r="A30" s="346"/>
      <c r="B30" s="163">
        <v>4</v>
      </c>
      <c r="C30" s="25">
        <v>0.5</v>
      </c>
      <c r="D30" s="25">
        <v>-0.79999999999999716</v>
      </c>
      <c r="E30" s="25">
        <v>10.5</v>
      </c>
      <c r="F30" s="25">
        <v>0.79999999999999716</v>
      </c>
      <c r="G30" s="89"/>
      <c r="H30" s="61"/>
      <c r="I30" s="87"/>
      <c r="J30" s="87"/>
      <c r="K30" s="87"/>
      <c r="L30" s="87"/>
      <c r="M30" s="87"/>
    </row>
    <row r="31" spans="1:13" x14ac:dyDescent="0.25">
      <c r="A31" s="87"/>
      <c r="B31" s="87"/>
      <c r="C31" s="87"/>
      <c r="D31" s="87"/>
      <c r="E31" s="87"/>
      <c r="F31" s="87"/>
      <c r="G31" s="89"/>
      <c r="H31" s="61"/>
      <c r="I31" s="87"/>
      <c r="J31" s="87"/>
      <c r="K31" s="87"/>
      <c r="L31" s="87"/>
      <c r="M31" s="87"/>
    </row>
    <row r="32" spans="1:13" x14ac:dyDescent="0.25">
      <c r="A32" s="87"/>
      <c r="B32" s="87"/>
      <c r="C32" s="87"/>
      <c r="D32" s="87"/>
      <c r="E32" s="87"/>
      <c r="F32" s="87"/>
      <c r="G32" s="89"/>
      <c r="H32" s="61"/>
      <c r="I32" s="87"/>
      <c r="J32" s="87"/>
      <c r="K32" s="87"/>
      <c r="L32" s="87"/>
      <c r="M32" s="87"/>
    </row>
    <row r="33" spans="1:13" x14ac:dyDescent="0.25">
      <c r="A33" s="87"/>
      <c r="B33" s="87"/>
      <c r="C33" s="87"/>
      <c r="D33" s="87"/>
      <c r="E33" s="87"/>
      <c r="F33" s="87"/>
      <c r="G33" s="89"/>
      <c r="H33" s="61"/>
      <c r="I33" s="87"/>
      <c r="J33" s="87"/>
      <c r="K33" s="87"/>
      <c r="L33" s="87"/>
      <c r="M33" s="87"/>
    </row>
    <row r="34" spans="1:13" x14ac:dyDescent="0.25">
      <c r="A34" s="87"/>
      <c r="B34" s="87"/>
      <c r="C34" s="87"/>
      <c r="D34" s="87"/>
      <c r="E34" s="87"/>
      <c r="F34" s="87"/>
      <c r="G34" s="89"/>
      <c r="H34" s="61"/>
      <c r="I34" s="87"/>
      <c r="J34" s="87"/>
      <c r="K34" s="87"/>
      <c r="L34" s="87"/>
      <c r="M34" s="87"/>
    </row>
    <row r="35" spans="1:13" x14ac:dyDescent="0.25">
      <c r="A35" s="87"/>
      <c r="B35" s="87"/>
      <c r="C35" s="87"/>
      <c r="D35" s="87"/>
      <c r="E35" s="87"/>
      <c r="F35" s="87"/>
      <c r="G35" s="89"/>
      <c r="H35" s="61"/>
      <c r="I35" s="87"/>
      <c r="J35" s="87"/>
      <c r="K35" s="87"/>
      <c r="L35" s="87"/>
      <c r="M35" s="87"/>
    </row>
    <row r="36" spans="1:13" x14ac:dyDescent="0.25">
      <c r="A36" s="87"/>
      <c r="B36" s="87"/>
      <c r="C36" s="87"/>
      <c r="D36" s="87"/>
      <c r="E36" s="87"/>
      <c r="F36" s="87"/>
      <c r="G36" s="89"/>
      <c r="H36" s="61"/>
      <c r="I36" s="87"/>
      <c r="J36" s="87"/>
      <c r="K36" s="87"/>
      <c r="L36" s="87"/>
      <c r="M36" s="87"/>
    </row>
    <row r="37" spans="1:13" x14ac:dyDescent="0.25">
      <c r="A37" s="87"/>
      <c r="B37" s="87"/>
      <c r="C37" s="87"/>
      <c r="D37" s="87"/>
      <c r="E37" s="87"/>
      <c r="F37" s="87"/>
      <c r="G37" s="89"/>
      <c r="H37" s="61"/>
      <c r="I37" s="87"/>
      <c r="J37" s="87"/>
      <c r="K37" s="87"/>
      <c r="L37" s="87"/>
      <c r="M37" s="87"/>
    </row>
    <row r="38" spans="1:13" x14ac:dyDescent="0.25">
      <c r="A38" s="87"/>
      <c r="B38" s="87"/>
      <c r="C38" s="87"/>
      <c r="D38" s="87"/>
      <c r="E38" s="87"/>
      <c r="F38" s="87"/>
      <c r="G38" s="89"/>
      <c r="H38" s="61"/>
      <c r="I38" s="87"/>
      <c r="J38" s="87"/>
      <c r="K38" s="87"/>
      <c r="L38" s="87"/>
      <c r="M38" s="87"/>
    </row>
    <row r="39" spans="1:13" x14ac:dyDescent="0.25">
      <c r="A39" s="87"/>
      <c r="B39" s="87"/>
      <c r="C39" s="87"/>
      <c r="D39" s="87"/>
      <c r="E39" s="87"/>
      <c r="F39" s="87"/>
      <c r="G39" s="89"/>
      <c r="H39" s="61"/>
      <c r="I39" s="87"/>
    </row>
    <row r="40" spans="1:13" x14ac:dyDescent="0.25">
      <c r="H40" s="61"/>
    </row>
    <row r="41" spans="1:13" x14ac:dyDescent="0.25">
      <c r="H41" s="61"/>
    </row>
    <row r="42" spans="1:13" x14ac:dyDescent="0.25">
      <c r="H42" s="61"/>
    </row>
    <row r="43" spans="1:13" x14ac:dyDescent="0.25">
      <c r="H43" s="61"/>
    </row>
    <row r="44" spans="1:13" x14ac:dyDescent="0.25">
      <c r="H44" s="61"/>
    </row>
    <row r="45" spans="1:13" x14ac:dyDescent="0.25">
      <c r="H45" s="61"/>
    </row>
    <row r="46" spans="1:13" x14ac:dyDescent="0.25">
      <c r="H46" s="61"/>
    </row>
    <row r="47" spans="1:13" x14ac:dyDescent="0.25">
      <c r="H47" s="61"/>
    </row>
    <row r="48" spans="1:13" x14ac:dyDescent="0.25">
      <c r="H48" s="61"/>
    </row>
    <row r="49" spans="8:8" x14ac:dyDescent="0.25">
      <c r="H49" s="61"/>
    </row>
    <row r="50" spans="8:8" x14ac:dyDescent="0.25">
      <c r="H50" s="61"/>
    </row>
    <row r="51" spans="8:8" x14ac:dyDescent="0.25">
      <c r="H51" s="61"/>
    </row>
    <row r="52" spans="8:8" x14ac:dyDescent="0.25">
      <c r="H52" s="61"/>
    </row>
    <row r="53" spans="8:8" x14ac:dyDescent="0.25">
      <c r="H53" s="61"/>
    </row>
    <row r="54" spans="8:8" x14ac:dyDescent="0.25">
      <c r="H54" s="61"/>
    </row>
    <row r="55" spans="8:8" x14ac:dyDescent="0.25">
      <c r="H55" s="61"/>
    </row>
    <row r="56" spans="8:8" x14ac:dyDescent="0.25">
      <c r="H56" s="61"/>
    </row>
    <row r="57" spans="8:8" x14ac:dyDescent="0.25">
      <c r="H57" s="61"/>
    </row>
    <row r="58" spans="8:8" x14ac:dyDescent="0.25">
      <c r="H58" s="61"/>
    </row>
    <row r="59" spans="8:8" x14ac:dyDescent="0.25">
      <c r="H59" s="61"/>
    </row>
    <row r="60" spans="8:8" x14ac:dyDescent="0.25">
      <c r="H60" s="61"/>
    </row>
    <row r="61" spans="8:8" x14ac:dyDescent="0.25">
      <c r="H61" s="61"/>
    </row>
    <row r="62" spans="8:8" x14ac:dyDescent="0.25">
      <c r="H62" s="61"/>
    </row>
    <row r="63" spans="8:8" x14ac:dyDescent="0.25">
      <c r="H63" s="61"/>
    </row>
    <row r="64" spans="8:8" x14ac:dyDescent="0.25">
      <c r="H64" s="61"/>
    </row>
    <row r="65" spans="8:8" x14ac:dyDescent="0.25">
      <c r="H65" s="61"/>
    </row>
    <row r="66" spans="8:8" x14ac:dyDescent="0.25">
      <c r="H66" s="61"/>
    </row>
    <row r="67" spans="8:8" x14ac:dyDescent="0.25">
      <c r="H67" s="61"/>
    </row>
    <row r="68" spans="8:8" x14ac:dyDescent="0.25">
      <c r="H68" s="61"/>
    </row>
    <row r="69" spans="8:8" x14ac:dyDescent="0.25">
      <c r="H69" s="61"/>
    </row>
    <row r="70" spans="8:8" x14ac:dyDescent="0.25">
      <c r="H70" s="61"/>
    </row>
    <row r="71" spans="8:8" x14ac:dyDescent="0.25">
      <c r="H71" s="61"/>
    </row>
    <row r="72" spans="8:8" x14ac:dyDescent="0.25">
      <c r="H72" s="61"/>
    </row>
    <row r="73" spans="8:8" x14ac:dyDescent="0.25">
      <c r="H73" s="61"/>
    </row>
    <row r="74" spans="8:8" x14ac:dyDescent="0.25">
      <c r="H74" s="61"/>
    </row>
    <row r="75" spans="8:8" x14ac:dyDescent="0.25">
      <c r="H75" s="61"/>
    </row>
    <row r="76" spans="8:8" x14ac:dyDescent="0.25">
      <c r="H76" s="61"/>
    </row>
    <row r="77" spans="8:8" x14ac:dyDescent="0.25">
      <c r="H77" s="61"/>
    </row>
    <row r="78" spans="8:8" x14ac:dyDescent="0.25">
      <c r="H78" s="61"/>
    </row>
    <row r="79" spans="8:8" x14ac:dyDescent="0.25">
      <c r="H79" s="61"/>
    </row>
    <row r="80" spans="8:8" x14ac:dyDescent="0.25">
      <c r="H80" s="61"/>
    </row>
  </sheetData>
  <mergeCells count="5">
    <mergeCell ref="B1:G1"/>
    <mergeCell ref="A3:A14"/>
    <mergeCell ref="A15:A26"/>
    <mergeCell ref="A27:A30"/>
    <mergeCell ref="L16:M16"/>
  </mergeCell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2"/>
  <sheetViews>
    <sheetView showGridLines="0" view="pageBreakPreview" zoomScale="70" zoomScaleNormal="100" zoomScaleSheetLayoutView="70" workbookViewId="0">
      <selection activeCell="E16" sqref="E16"/>
    </sheetView>
  </sheetViews>
  <sheetFormatPr defaultRowHeight="15" x14ac:dyDescent="0.25"/>
  <cols>
    <col min="1" max="1" width="12.5703125" style="109" customWidth="1"/>
    <col min="2" max="2" width="9.140625" style="109"/>
    <col min="3" max="3" width="12.140625" style="109" customWidth="1"/>
    <col min="4" max="4" width="14.140625" style="109" customWidth="1"/>
    <col min="5" max="6" width="14" style="109" customWidth="1"/>
    <col min="7" max="7" width="7.85546875" style="109" customWidth="1"/>
    <col min="8" max="8" width="3.140625" style="109" customWidth="1"/>
    <col min="9" max="9" width="1.42578125" style="109" customWidth="1"/>
    <col min="10" max="10" width="2" style="109" customWidth="1"/>
    <col min="11" max="11" width="1.5703125" style="61" customWidth="1"/>
    <col min="12" max="13" width="5.85546875" style="109" customWidth="1"/>
    <col min="14" max="15" width="8.85546875" style="109" customWidth="1"/>
    <col min="16" max="20" width="5.85546875" style="109" customWidth="1"/>
    <col min="21" max="16384" width="9.140625" style="109"/>
  </cols>
  <sheetData>
    <row r="1" spans="1:20" ht="15.75" x14ac:dyDescent="0.25">
      <c r="A1" s="162" t="s">
        <v>58</v>
      </c>
      <c r="B1" s="287" t="s">
        <v>204</v>
      </c>
      <c r="C1" s="288"/>
      <c r="D1" s="288"/>
      <c r="E1" s="288"/>
      <c r="F1" s="288"/>
      <c r="G1" s="288"/>
      <c r="H1" s="288"/>
      <c r="I1" s="288"/>
      <c r="J1" s="288"/>
      <c r="P1" s="13"/>
      <c r="Q1" s="13"/>
    </row>
    <row r="2" spans="1:20" ht="45" customHeight="1" x14ac:dyDescent="0.25">
      <c r="A2" s="189" t="s">
        <v>29</v>
      </c>
      <c r="B2" s="143" t="s">
        <v>127</v>
      </c>
      <c r="C2" s="224" t="s">
        <v>48</v>
      </c>
      <c r="D2" s="143" t="s">
        <v>47</v>
      </c>
      <c r="E2" s="143" t="s">
        <v>98</v>
      </c>
      <c r="F2" s="143" t="s">
        <v>99</v>
      </c>
      <c r="G2" s="276" t="s">
        <v>28</v>
      </c>
      <c r="H2" s="277"/>
      <c r="I2" s="277"/>
      <c r="J2" s="278"/>
      <c r="P2" s="5"/>
      <c r="Q2" s="5"/>
    </row>
    <row r="3" spans="1:20" ht="15" customHeight="1" x14ac:dyDescent="0.25">
      <c r="A3" s="385">
        <v>2022</v>
      </c>
      <c r="B3" s="197">
        <v>1</v>
      </c>
      <c r="C3" s="225">
        <v>4.0999999999999943</v>
      </c>
      <c r="D3" s="27">
        <v>4.2999999999999972</v>
      </c>
      <c r="E3" s="27">
        <v>13.766666666666666</v>
      </c>
      <c r="F3" s="27">
        <v>26.5</v>
      </c>
      <c r="G3" s="296" t="s">
        <v>20</v>
      </c>
      <c r="H3" s="297"/>
      <c r="I3" s="297"/>
      <c r="J3" s="298"/>
    </row>
    <row r="4" spans="1:20" x14ac:dyDescent="0.25">
      <c r="A4" s="386"/>
      <c r="B4" s="197">
        <v>2</v>
      </c>
      <c r="C4" s="225">
        <v>3.5</v>
      </c>
      <c r="D4" s="27">
        <v>3.9333333333333371</v>
      </c>
      <c r="E4" s="27">
        <v>7.9666666666666641</v>
      </c>
      <c r="F4" s="27">
        <v>9</v>
      </c>
    </row>
    <row r="5" spans="1:20" x14ac:dyDescent="0.25">
      <c r="A5" s="386"/>
      <c r="B5" s="197">
        <v>3</v>
      </c>
      <c r="C5" s="225">
        <v>6.0999999999999943</v>
      </c>
      <c r="D5" s="27">
        <v>4.5</v>
      </c>
      <c r="E5" s="27">
        <v>6.9999999999999956</v>
      </c>
      <c r="F5" s="27">
        <v>4.5</v>
      </c>
    </row>
    <row r="6" spans="1:20" x14ac:dyDescent="0.25">
      <c r="A6" s="387"/>
      <c r="B6" s="197">
        <v>4</v>
      </c>
      <c r="C6" s="225">
        <v>5.5</v>
      </c>
      <c r="D6" s="27">
        <v>4.7666666666666657</v>
      </c>
      <c r="E6" s="27">
        <v>5.4333333333333371</v>
      </c>
      <c r="F6" s="27">
        <v>-1.099999999999999</v>
      </c>
    </row>
    <row r="7" spans="1:20" x14ac:dyDescent="0.25">
      <c r="A7" s="385">
        <v>2023</v>
      </c>
      <c r="B7" s="197">
        <v>1</v>
      </c>
      <c r="C7" s="225">
        <v>3.7999999999999972</v>
      </c>
      <c r="D7" s="27">
        <v>5.3666666666666645</v>
      </c>
      <c r="E7" s="27">
        <v>6.2333333333333343</v>
      </c>
      <c r="F7" s="27">
        <v>0.26666666666667044</v>
      </c>
    </row>
    <row r="8" spans="1:20" x14ac:dyDescent="0.25">
      <c r="A8" s="386"/>
      <c r="B8" s="197">
        <v>2</v>
      </c>
      <c r="C8" s="225">
        <v>5</v>
      </c>
      <c r="D8" s="27">
        <v>6.9333333333333327</v>
      </c>
      <c r="E8" s="27">
        <v>8.0333333333333314</v>
      </c>
      <c r="F8" s="27">
        <v>13</v>
      </c>
    </row>
    <row r="9" spans="1:20" x14ac:dyDescent="0.25">
      <c r="A9" s="386"/>
      <c r="B9" s="197">
        <v>3</v>
      </c>
      <c r="C9" s="225">
        <v>4</v>
      </c>
      <c r="D9" s="27">
        <v>10.799999999999997</v>
      </c>
      <c r="E9" s="27">
        <v>13.466666666666669</v>
      </c>
      <c r="F9" s="27">
        <v>14.733333333333333</v>
      </c>
    </row>
    <row r="10" spans="1:20" x14ac:dyDescent="0.25">
      <c r="A10" s="387"/>
      <c r="B10" s="197">
        <v>4</v>
      </c>
      <c r="C10" s="225">
        <v>3.4</v>
      </c>
      <c r="D10" s="27">
        <v>11.566666666666668</v>
      </c>
      <c r="E10" s="27">
        <v>13.700000000000001</v>
      </c>
      <c r="F10" s="27">
        <v>15.5</v>
      </c>
    </row>
    <row r="11" spans="1:20" x14ac:dyDescent="0.25">
      <c r="A11" s="249">
        <v>2024</v>
      </c>
      <c r="B11" s="226">
        <v>1</v>
      </c>
      <c r="C11" s="25">
        <v>4</v>
      </c>
      <c r="D11" s="27">
        <v>10.366666666666662</v>
      </c>
      <c r="E11" s="27">
        <v>16.499999999999996</v>
      </c>
      <c r="F11" s="27">
        <v>14.133333333333335</v>
      </c>
    </row>
    <row r="12" spans="1:20" x14ac:dyDescent="0.25">
      <c r="Q12" s="273" t="s">
        <v>11</v>
      </c>
      <c r="R12" s="273"/>
      <c r="S12" s="273"/>
      <c r="T12" s="273"/>
    </row>
  </sheetData>
  <mergeCells count="6">
    <mergeCell ref="Q12:T12"/>
    <mergeCell ref="B1:J1"/>
    <mergeCell ref="G2:J2"/>
    <mergeCell ref="A3:A6"/>
    <mergeCell ref="G3:J3"/>
    <mergeCell ref="A7:A10"/>
  </mergeCells>
  <hyperlinks>
    <hyperlink ref="Q12:T12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0"/>
  <sheetViews>
    <sheetView view="pageBreakPreview" zoomScale="70" zoomScaleNormal="100" zoomScaleSheetLayoutView="70" workbookViewId="0">
      <selection activeCell="D43" sqref="D43"/>
    </sheetView>
  </sheetViews>
  <sheetFormatPr defaultColWidth="9.140625" defaultRowHeight="15" x14ac:dyDescent="0.25"/>
  <cols>
    <col min="1" max="2" width="11.7109375" style="81" customWidth="1"/>
    <col min="3" max="3" width="13.28515625" style="81" customWidth="1"/>
    <col min="4" max="4" width="14.140625" style="81" customWidth="1"/>
    <col min="5" max="5" width="8.5703125" style="81" customWidth="1"/>
    <col min="6" max="6" width="9.85546875" style="81" customWidth="1"/>
    <col min="7" max="7" width="16.7109375" style="81" customWidth="1"/>
    <col min="8" max="8" width="9.5703125" style="81" hidden="1" customWidth="1"/>
    <col min="9" max="9" width="2.85546875" style="81" customWidth="1"/>
    <col min="10" max="10" width="9.140625" style="81" hidden="1" customWidth="1"/>
    <col min="11" max="11" width="1.85546875" style="81" customWidth="1"/>
    <col min="12" max="12" width="9.140625" style="81"/>
    <col min="13" max="13" width="1.5703125" style="83" customWidth="1"/>
    <col min="14" max="18" width="9.140625" style="81"/>
    <col min="19" max="19" width="3.85546875" style="81" customWidth="1"/>
    <col min="20" max="16384" width="9.140625" style="81"/>
  </cols>
  <sheetData>
    <row r="1" spans="1:19" x14ac:dyDescent="0.25">
      <c r="A1" s="62" t="s">
        <v>59</v>
      </c>
      <c r="B1" s="395" t="str">
        <f>INDEX(Content!$B$3:$G$41,MATCH(A1,Content!$A$3:$A$41,0),1)</f>
        <v>Dynamics of YoY inflation and contributions of its main components, % pp.</v>
      </c>
      <c r="C1" s="396"/>
      <c r="D1" s="396"/>
      <c r="E1" s="396"/>
      <c r="F1" s="396"/>
      <c r="G1" s="396"/>
      <c r="H1" s="396"/>
      <c r="I1" s="396"/>
      <c r="J1" s="100"/>
      <c r="K1" s="61"/>
      <c r="L1" s="100"/>
      <c r="M1" s="82"/>
      <c r="N1" s="82"/>
      <c r="O1" s="82"/>
      <c r="P1" s="82"/>
      <c r="Q1" s="82"/>
      <c r="R1" s="82"/>
      <c r="S1" s="82"/>
    </row>
    <row r="2" spans="1:19" ht="34.5" customHeight="1" x14ac:dyDescent="0.25">
      <c r="A2" s="112" t="s">
        <v>29</v>
      </c>
      <c r="B2" s="132" t="s">
        <v>3</v>
      </c>
      <c r="C2" s="132" t="s">
        <v>31</v>
      </c>
      <c r="D2" s="132" t="s">
        <v>33</v>
      </c>
      <c r="E2" s="133" t="s">
        <v>34</v>
      </c>
      <c r="F2" s="132" t="s">
        <v>35</v>
      </c>
      <c r="G2" s="276" t="s">
        <v>32</v>
      </c>
      <c r="H2" s="277"/>
      <c r="I2" s="277"/>
      <c r="J2" s="278"/>
      <c r="K2" s="61"/>
      <c r="L2" s="63"/>
      <c r="M2" s="63"/>
      <c r="N2" s="63"/>
      <c r="O2" s="63"/>
      <c r="P2" s="63"/>
      <c r="Q2" s="63"/>
      <c r="R2" s="63"/>
      <c r="S2" s="63"/>
    </row>
    <row r="3" spans="1:19" ht="15" customHeight="1" x14ac:dyDescent="0.25">
      <c r="A3" s="391">
        <v>2022</v>
      </c>
      <c r="B3" s="227">
        <v>1</v>
      </c>
      <c r="C3" s="228">
        <v>8.5400000000000009</v>
      </c>
      <c r="D3" s="228">
        <v>4</v>
      </c>
      <c r="E3" s="228">
        <v>2.56</v>
      </c>
      <c r="F3" s="228">
        <v>1.98</v>
      </c>
      <c r="G3" s="296" t="s">
        <v>20</v>
      </c>
      <c r="H3" s="297"/>
      <c r="I3" s="297"/>
      <c r="J3" s="298"/>
      <c r="K3" s="61"/>
      <c r="L3" s="63"/>
      <c r="M3" s="63"/>
      <c r="N3" s="63"/>
      <c r="O3" s="63"/>
      <c r="P3" s="63"/>
      <c r="Q3" s="63"/>
      <c r="R3" s="63"/>
      <c r="S3" s="63"/>
    </row>
    <row r="4" spans="1:19" x14ac:dyDescent="0.25">
      <c r="A4" s="392"/>
      <c r="B4" s="227">
        <v>2</v>
      </c>
      <c r="C4" s="228">
        <v>8.7274414652888908</v>
      </c>
      <c r="D4" s="228">
        <v>4.0671728852703364</v>
      </c>
      <c r="E4" s="228">
        <v>2.5914494949446327</v>
      </c>
      <c r="F4" s="228">
        <v>2.0688190850739225</v>
      </c>
      <c r="G4" s="296" t="s">
        <v>19</v>
      </c>
      <c r="H4" s="297"/>
      <c r="I4" s="297"/>
      <c r="J4" s="298"/>
      <c r="K4" s="61"/>
      <c r="L4" s="63"/>
      <c r="M4" s="63"/>
      <c r="N4" s="63"/>
      <c r="O4" s="63"/>
      <c r="P4" s="63"/>
      <c r="Q4" s="63"/>
      <c r="R4" s="63"/>
      <c r="S4" s="63"/>
    </row>
    <row r="5" spans="1:19" ht="15" customHeight="1" x14ac:dyDescent="0.25">
      <c r="A5" s="392"/>
      <c r="B5" s="227">
        <v>3</v>
      </c>
      <c r="C5" s="228">
        <v>12</v>
      </c>
      <c r="D5" s="228">
        <v>6.2714080057678618</v>
      </c>
      <c r="E5" s="228">
        <v>3.2889660000000007</v>
      </c>
      <c r="F5" s="228">
        <v>2.4198794219585116</v>
      </c>
      <c r="G5" s="63"/>
      <c r="H5" s="63"/>
      <c r="I5" s="63"/>
      <c r="J5" s="63"/>
      <c r="K5" s="61"/>
      <c r="L5" s="63"/>
      <c r="M5" s="63"/>
      <c r="N5" s="63"/>
      <c r="O5" s="63"/>
      <c r="P5" s="63"/>
      <c r="Q5" s="63"/>
      <c r="R5" s="63"/>
      <c r="S5" s="63"/>
    </row>
    <row r="6" spans="1:19" x14ac:dyDescent="0.25">
      <c r="A6" s="392"/>
      <c r="B6" s="227">
        <v>4</v>
      </c>
      <c r="C6" s="228">
        <v>13.2</v>
      </c>
      <c r="D6" s="228">
        <v>7.2708763499999973</v>
      </c>
      <c r="E6" s="228">
        <v>3.3441844199999982</v>
      </c>
      <c r="F6" s="228">
        <v>2.6016236400000015</v>
      </c>
      <c r="G6" s="63"/>
      <c r="H6" s="63"/>
      <c r="I6" s="63"/>
      <c r="J6" s="63"/>
      <c r="K6" s="61"/>
      <c r="L6" s="63"/>
      <c r="M6" s="63"/>
      <c r="N6" s="63"/>
      <c r="O6" s="63"/>
      <c r="P6" s="63"/>
      <c r="Q6" s="63"/>
      <c r="R6" s="63"/>
      <c r="S6" s="63"/>
    </row>
    <row r="7" spans="1:19" x14ac:dyDescent="0.25">
      <c r="A7" s="392"/>
      <c r="B7" s="227">
        <v>5</v>
      </c>
      <c r="C7" s="228">
        <v>13.992999999999995</v>
      </c>
      <c r="D7" s="228">
        <v>7.7275191299999975</v>
      </c>
      <c r="E7" s="228">
        <v>3.5916112200000003</v>
      </c>
      <c r="F7" s="228">
        <v>2.6362847700000001</v>
      </c>
      <c r="G7" s="63"/>
      <c r="H7" s="63"/>
      <c r="I7" s="63"/>
      <c r="J7" s="63"/>
      <c r="K7" s="61"/>
      <c r="L7" s="63"/>
      <c r="M7" s="63"/>
      <c r="N7" s="63"/>
      <c r="O7" s="63"/>
      <c r="P7" s="63"/>
      <c r="Q7" s="63"/>
      <c r="R7" s="63"/>
      <c r="S7" s="63"/>
    </row>
    <row r="8" spans="1:19" x14ac:dyDescent="0.25">
      <c r="A8" s="392"/>
      <c r="B8" s="227">
        <v>6</v>
      </c>
      <c r="C8" s="228">
        <v>14.549000000000007</v>
      </c>
      <c r="D8" s="228">
        <v>7.8308945900000007</v>
      </c>
      <c r="E8" s="228">
        <v>3.969993179999999</v>
      </c>
      <c r="F8" s="228">
        <v>2.6703633600000027</v>
      </c>
      <c r="G8" s="63"/>
      <c r="H8" s="63"/>
      <c r="I8" s="63"/>
      <c r="J8" s="63"/>
      <c r="K8" s="61"/>
      <c r="L8" s="63"/>
      <c r="M8" s="63"/>
      <c r="N8" s="63"/>
      <c r="O8" s="63"/>
      <c r="P8" s="63"/>
      <c r="Q8" s="63"/>
      <c r="R8" s="63"/>
      <c r="S8" s="63"/>
    </row>
    <row r="9" spans="1:19" x14ac:dyDescent="0.25">
      <c r="A9" s="392"/>
      <c r="B9" s="227">
        <v>7</v>
      </c>
      <c r="C9" s="228">
        <v>15</v>
      </c>
      <c r="D9" s="228">
        <v>8.0177030000000009</v>
      </c>
      <c r="E9" s="228">
        <v>4.2847080000000011</v>
      </c>
      <c r="F9" s="228">
        <v>2.6796840000000017</v>
      </c>
      <c r="G9" s="63"/>
      <c r="H9" s="63"/>
      <c r="I9" s="63"/>
      <c r="J9" s="63"/>
      <c r="K9" s="61"/>
      <c r="L9" s="63"/>
      <c r="M9" s="63"/>
      <c r="N9" s="63"/>
      <c r="O9" s="63"/>
      <c r="P9" s="63"/>
      <c r="Q9" s="63"/>
      <c r="R9" s="63"/>
      <c r="S9" s="63"/>
    </row>
    <row r="10" spans="1:19" x14ac:dyDescent="0.25">
      <c r="A10" s="392"/>
      <c r="B10" s="227">
        <v>8</v>
      </c>
      <c r="C10" s="228">
        <v>16.100000000000001</v>
      </c>
      <c r="D10" s="228">
        <v>8.4653920000000014</v>
      </c>
      <c r="E10" s="228">
        <v>4.6769699999999998</v>
      </c>
      <c r="F10" s="228">
        <v>2.9418270000000009</v>
      </c>
      <c r="G10" s="63"/>
      <c r="H10" s="63"/>
      <c r="I10" s="63"/>
      <c r="J10" s="63"/>
      <c r="K10" s="61"/>
      <c r="L10" s="63"/>
      <c r="M10" s="63"/>
      <c r="N10" s="63"/>
      <c r="O10" s="63"/>
      <c r="P10" s="63"/>
      <c r="Q10" s="63"/>
      <c r="R10" s="63"/>
      <c r="S10" s="63"/>
    </row>
    <row r="11" spans="1:19" x14ac:dyDescent="0.25">
      <c r="A11" s="392"/>
      <c r="B11" s="227">
        <v>9</v>
      </c>
      <c r="C11" s="228">
        <v>17.7</v>
      </c>
      <c r="D11" s="228">
        <v>9.14</v>
      </c>
      <c r="E11" s="228">
        <v>5.14</v>
      </c>
      <c r="F11" s="228">
        <v>3.46</v>
      </c>
      <c r="G11" s="63"/>
      <c r="H11" s="63"/>
      <c r="I11" s="63"/>
      <c r="J11" s="63"/>
      <c r="K11" s="61"/>
      <c r="L11" s="63"/>
      <c r="M11" s="63"/>
      <c r="N11" s="63"/>
      <c r="O11" s="63"/>
      <c r="P11" s="63"/>
      <c r="Q11" s="63"/>
      <c r="R11" s="63"/>
      <c r="S11" s="63"/>
    </row>
    <row r="12" spans="1:19" x14ac:dyDescent="0.25">
      <c r="A12" s="392"/>
      <c r="B12" s="227">
        <v>10</v>
      </c>
      <c r="C12" s="228">
        <v>18.771999999999998</v>
      </c>
      <c r="D12" s="228">
        <v>9.3978060899999978</v>
      </c>
      <c r="E12" s="228">
        <v>5.4083877600000019</v>
      </c>
      <c r="F12" s="228">
        <v>3.9458346900000003</v>
      </c>
      <c r="G12" s="63"/>
      <c r="H12" s="63"/>
      <c r="I12" s="63"/>
      <c r="J12" s="63"/>
      <c r="K12" s="61"/>
      <c r="L12" s="63"/>
      <c r="M12" s="63"/>
      <c r="N12" s="63"/>
      <c r="O12" s="63"/>
      <c r="P12" s="63"/>
      <c r="Q12" s="63"/>
      <c r="R12" s="63"/>
      <c r="S12" s="63"/>
    </row>
    <row r="13" spans="1:19" x14ac:dyDescent="0.25">
      <c r="A13" s="392"/>
      <c r="B13" s="227">
        <v>11</v>
      </c>
      <c r="C13" s="228">
        <v>19.600000000000001</v>
      </c>
      <c r="D13" s="228">
        <v>9.9</v>
      </c>
      <c r="E13" s="228">
        <v>5.73</v>
      </c>
      <c r="F13" s="228">
        <v>3.96</v>
      </c>
      <c r="G13" s="63"/>
      <c r="H13" s="63"/>
      <c r="I13" s="63"/>
      <c r="J13" s="63"/>
      <c r="K13" s="61"/>
      <c r="L13" s="63"/>
      <c r="M13" s="63"/>
      <c r="N13" s="63"/>
      <c r="O13" s="63"/>
      <c r="P13" s="63"/>
      <c r="Q13" s="63"/>
      <c r="R13" s="63"/>
      <c r="S13" s="63"/>
    </row>
    <row r="14" spans="1:19" x14ac:dyDescent="0.25">
      <c r="A14" s="393"/>
      <c r="B14" s="227">
        <v>12</v>
      </c>
      <c r="C14" s="228">
        <v>20.3</v>
      </c>
      <c r="D14" s="228">
        <v>10.288707200000001</v>
      </c>
      <c r="E14" s="228">
        <v>5.8492299000000019</v>
      </c>
      <c r="F14" s="228">
        <v>4.0970038200000021</v>
      </c>
      <c r="G14" s="63"/>
      <c r="H14" s="63"/>
      <c r="I14" s="63"/>
      <c r="J14" s="63"/>
      <c r="K14" s="61"/>
      <c r="L14" s="63"/>
      <c r="M14" s="63"/>
      <c r="N14" s="63"/>
      <c r="O14" s="63"/>
      <c r="P14" s="63"/>
      <c r="Q14" s="63"/>
      <c r="R14" s="63"/>
      <c r="S14" s="63"/>
    </row>
    <row r="15" spans="1:19" x14ac:dyDescent="0.25">
      <c r="A15" s="394">
        <v>2023</v>
      </c>
      <c r="B15" s="227">
        <v>1</v>
      </c>
      <c r="C15" s="228">
        <v>20.745205326788</v>
      </c>
      <c r="D15" s="228">
        <v>10.748039982620508</v>
      </c>
      <c r="E15" s="228">
        <v>5.9645600445561948</v>
      </c>
      <c r="F15" s="228">
        <v>4.0617885675748386</v>
      </c>
      <c r="G15" s="63"/>
      <c r="H15" s="63"/>
      <c r="I15" s="63"/>
      <c r="J15" s="63"/>
      <c r="K15" s="61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394"/>
      <c r="B16" s="229">
        <v>2</v>
      </c>
      <c r="C16" s="228">
        <v>21.281000000000006</v>
      </c>
      <c r="D16" s="228">
        <v>10.923432653500003</v>
      </c>
      <c r="E16" s="228">
        <v>6.0718823477200008</v>
      </c>
      <c r="F16" s="228">
        <v>4.3048298115199994</v>
      </c>
      <c r="G16" s="63"/>
      <c r="H16" s="63"/>
      <c r="I16" s="63"/>
      <c r="J16" s="63"/>
      <c r="K16" s="61"/>
      <c r="L16" s="63"/>
      <c r="M16" s="63"/>
      <c r="N16" s="63"/>
      <c r="O16" s="63"/>
      <c r="P16" s="397" t="s">
        <v>0</v>
      </c>
      <c r="Q16" s="397"/>
      <c r="R16" s="397"/>
      <c r="S16" s="397"/>
    </row>
    <row r="17" spans="1:19" x14ac:dyDescent="0.25">
      <c r="A17" s="394"/>
      <c r="B17" s="229">
        <v>3</v>
      </c>
      <c r="C17" s="228">
        <v>18.100000000000001</v>
      </c>
      <c r="D17" s="228">
        <v>8.5670623438099991</v>
      </c>
      <c r="E17" s="228">
        <v>5.3479544533100007</v>
      </c>
      <c r="F17" s="228">
        <v>4.1132048768000002</v>
      </c>
      <c r="G17" s="63"/>
      <c r="H17" s="63"/>
      <c r="I17" s="63"/>
      <c r="J17" s="63"/>
      <c r="K17" s="61"/>
      <c r="L17" s="63"/>
      <c r="M17" s="63"/>
      <c r="N17" s="63"/>
      <c r="O17" s="63"/>
      <c r="P17" s="273" t="s">
        <v>11</v>
      </c>
      <c r="Q17" s="273"/>
      <c r="R17" s="273"/>
      <c r="S17" s="273"/>
    </row>
    <row r="18" spans="1:19" x14ac:dyDescent="0.25">
      <c r="A18" s="394"/>
      <c r="B18" s="229">
        <v>4</v>
      </c>
      <c r="C18" s="228">
        <v>16.8</v>
      </c>
      <c r="D18" s="228">
        <v>7.4772254109999992</v>
      </c>
      <c r="E18" s="228">
        <v>5.384343146</v>
      </c>
      <c r="F18" s="228">
        <v>3.9241578559999999</v>
      </c>
      <c r="G18" s="63"/>
      <c r="H18" s="63"/>
      <c r="I18" s="63"/>
      <c r="J18" s="63"/>
      <c r="K18" s="61"/>
      <c r="L18" s="63"/>
      <c r="M18" s="63"/>
      <c r="N18" s="63"/>
      <c r="O18" s="63"/>
      <c r="P18" s="63"/>
      <c r="Q18" s="63"/>
      <c r="R18" s="63"/>
      <c r="S18" s="63"/>
    </row>
    <row r="19" spans="1:19" x14ac:dyDescent="0.25">
      <c r="A19" s="394"/>
      <c r="B19" s="229">
        <v>5</v>
      </c>
      <c r="C19" s="228">
        <v>15.865</v>
      </c>
      <c r="D19" s="228">
        <v>7.1219999999999999</v>
      </c>
      <c r="E19" s="228">
        <v>4.9969999999999999</v>
      </c>
      <c r="F19" s="228">
        <v>3.74</v>
      </c>
      <c r="G19" s="63"/>
      <c r="H19" s="63"/>
      <c r="I19" s="63"/>
      <c r="J19" s="63"/>
      <c r="K19" s="61"/>
      <c r="L19" s="63"/>
      <c r="M19" s="63"/>
      <c r="N19" s="63"/>
      <c r="O19" s="63"/>
      <c r="P19" s="63"/>
      <c r="Q19" s="63"/>
      <c r="R19" s="63"/>
      <c r="S19" s="63"/>
    </row>
    <row r="20" spans="1:19" x14ac:dyDescent="0.25">
      <c r="A20" s="394"/>
      <c r="B20" s="229">
        <v>6</v>
      </c>
      <c r="C20" s="228">
        <v>14.6</v>
      </c>
      <c r="D20" s="228">
        <v>6.2880000000000003</v>
      </c>
      <c r="E20" s="228">
        <v>4.5949999999999998</v>
      </c>
      <c r="F20" s="228">
        <v>3.6930000000000001</v>
      </c>
      <c r="G20" s="63"/>
      <c r="H20" s="63"/>
      <c r="I20" s="63"/>
      <c r="J20" s="63"/>
      <c r="K20" s="61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394"/>
      <c r="B21" s="229">
        <v>7</v>
      </c>
      <c r="C21" s="228">
        <v>14</v>
      </c>
      <c r="D21" s="228">
        <v>5.78</v>
      </c>
      <c r="E21" s="228">
        <v>4.41</v>
      </c>
      <c r="F21" s="228">
        <v>3.75</v>
      </c>
      <c r="G21" s="63"/>
      <c r="H21" s="63"/>
      <c r="I21" s="63"/>
      <c r="J21" s="63"/>
      <c r="K21" s="61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377"/>
      <c r="B22" s="229">
        <v>8</v>
      </c>
      <c r="C22" s="228">
        <v>13.1</v>
      </c>
      <c r="D22" s="228">
        <v>5.32</v>
      </c>
      <c r="E22" s="228">
        <v>3.97</v>
      </c>
      <c r="F22" s="228">
        <v>3.84</v>
      </c>
      <c r="G22" s="63"/>
      <c r="H22" s="63"/>
      <c r="I22" s="63"/>
      <c r="J22" s="63"/>
      <c r="K22" s="61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377"/>
      <c r="B23" s="229">
        <v>9</v>
      </c>
      <c r="C23" s="228">
        <v>11.8</v>
      </c>
      <c r="D23" s="228">
        <v>4.7699999999999996</v>
      </c>
      <c r="E23" s="228">
        <v>3.54</v>
      </c>
      <c r="F23" s="228">
        <v>3.45</v>
      </c>
      <c r="G23" s="63"/>
      <c r="H23" s="63"/>
      <c r="I23" s="63"/>
      <c r="J23" s="63"/>
      <c r="K23" s="61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377"/>
      <c r="B24" s="229">
        <v>10</v>
      </c>
      <c r="C24" s="228">
        <v>10.8</v>
      </c>
      <c r="D24" s="228">
        <v>4.3</v>
      </c>
      <c r="E24" s="228">
        <v>3.2410000000000001</v>
      </c>
      <c r="F24" s="228">
        <v>3.218</v>
      </c>
      <c r="G24" s="63"/>
      <c r="H24" s="63"/>
      <c r="I24" s="63"/>
      <c r="J24" s="63"/>
      <c r="K24" s="363"/>
      <c r="L24" s="63"/>
      <c r="M24" s="63"/>
      <c r="N24" s="63"/>
      <c r="O24" s="63"/>
      <c r="P24" s="63"/>
      <c r="Q24" s="63"/>
      <c r="R24" s="63"/>
      <c r="S24" s="63"/>
    </row>
    <row r="25" spans="1:19" x14ac:dyDescent="0.25">
      <c r="A25" s="377"/>
      <c r="B25" s="229">
        <v>11</v>
      </c>
      <c r="C25" s="228">
        <v>10.3</v>
      </c>
      <c r="D25" s="228">
        <v>3.855</v>
      </c>
      <c r="E25" s="228">
        <v>2.9289999999999998</v>
      </c>
      <c r="F25" s="228">
        <v>3.4609999999999999</v>
      </c>
      <c r="G25" s="63"/>
      <c r="H25" s="63"/>
      <c r="I25" s="63"/>
      <c r="J25" s="63"/>
      <c r="K25" s="363"/>
      <c r="L25" s="63"/>
      <c r="M25" s="63"/>
      <c r="N25" s="63"/>
      <c r="O25" s="63"/>
      <c r="P25" s="63"/>
      <c r="Q25" s="63"/>
      <c r="R25" s="63"/>
      <c r="S25" s="63"/>
    </row>
    <row r="26" spans="1:19" x14ac:dyDescent="0.25">
      <c r="A26" s="377"/>
      <c r="B26" s="229">
        <v>12</v>
      </c>
      <c r="C26" s="228">
        <v>9.8000000000000007</v>
      </c>
      <c r="D26" s="228">
        <v>3.5539999999999998</v>
      </c>
      <c r="E26" s="228">
        <v>2.7090000000000001</v>
      </c>
      <c r="F26" s="228">
        <v>3.5270000000000001</v>
      </c>
      <c r="G26" s="63"/>
      <c r="H26" s="63"/>
      <c r="I26" s="63"/>
      <c r="J26" s="63"/>
      <c r="K26" s="363"/>
      <c r="L26" s="63"/>
      <c r="M26" s="63"/>
      <c r="N26" s="63"/>
      <c r="O26" s="63"/>
      <c r="P26" s="63"/>
      <c r="Q26" s="63"/>
      <c r="R26" s="63"/>
      <c r="S26" s="63"/>
    </row>
    <row r="27" spans="1:19" x14ac:dyDescent="0.25">
      <c r="A27" s="388">
        <v>2024</v>
      </c>
      <c r="B27" s="229">
        <v>1</v>
      </c>
      <c r="C27" s="228">
        <v>9.5040000000000049</v>
      </c>
      <c r="D27" s="228">
        <v>3.4416692314799993</v>
      </c>
      <c r="E27" s="228">
        <v>2.5673487371999975</v>
      </c>
      <c r="F27" s="228">
        <v>3.4821039032799987</v>
      </c>
      <c r="G27" s="63"/>
      <c r="H27" s="63"/>
      <c r="I27" s="63"/>
      <c r="J27" s="63"/>
      <c r="K27" s="61"/>
      <c r="L27" s="63"/>
      <c r="M27" s="63"/>
      <c r="N27" s="63"/>
      <c r="O27" s="63"/>
      <c r="P27" s="63"/>
      <c r="Q27" s="63"/>
      <c r="R27" s="63"/>
      <c r="S27" s="63"/>
    </row>
    <row r="28" spans="1:19" x14ac:dyDescent="0.25">
      <c r="A28" s="389"/>
      <c r="B28" s="230">
        <v>2</v>
      </c>
      <c r="C28" s="228">
        <v>9.2920000000000016</v>
      </c>
      <c r="D28" s="228">
        <v>3.1287138332799973</v>
      </c>
      <c r="E28" s="228">
        <v>2.5414309674000006</v>
      </c>
      <c r="F28" s="228">
        <v>3.6149354363199997</v>
      </c>
      <c r="G28" s="63"/>
      <c r="H28" s="63"/>
      <c r="I28" s="63"/>
      <c r="J28" s="63"/>
      <c r="K28" s="61"/>
      <c r="L28" s="63"/>
      <c r="M28" s="63"/>
      <c r="N28" s="63"/>
      <c r="O28" s="63"/>
      <c r="P28" s="63"/>
      <c r="Q28" s="63"/>
      <c r="R28" s="63"/>
      <c r="S28" s="63"/>
    </row>
    <row r="29" spans="1:19" x14ac:dyDescent="0.25">
      <c r="A29" s="389"/>
      <c r="B29" s="230">
        <v>3</v>
      </c>
      <c r="C29" s="228">
        <v>9.0699999999999932</v>
      </c>
      <c r="D29" s="228">
        <v>2.910275166079999</v>
      </c>
      <c r="E29" s="228">
        <v>2.4475907663999972</v>
      </c>
      <c r="F29" s="228">
        <v>3.7091301964800008</v>
      </c>
      <c r="G29" s="63"/>
      <c r="H29" s="63"/>
      <c r="I29" s="63"/>
      <c r="J29" s="63"/>
      <c r="K29" s="61"/>
      <c r="L29" s="63"/>
      <c r="M29" s="63"/>
      <c r="N29" s="63"/>
      <c r="O29" s="63"/>
      <c r="P29" s="63"/>
      <c r="Q29" s="63"/>
      <c r="R29" s="63"/>
      <c r="S29" s="63"/>
    </row>
    <row r="30" spans="1:19" x14ac:dyDescent="0.25">
      <c r="A30" s="390"/>
      <c r="B30" s="230">
        <v>4</v>
      </c>
      <c r="C30" s="228">
        <v>8.7189999999999941</v>
      </c>
      <c r="D30" s="228">
        <v>2.6523495090399973</v>
      </c>
      <c r="E30" s="228">
        <v>2.2652726615999987</v>
      </c>
      <c r="F30" s="228">
        <v>3.8036069768799989</v>
      </c>
      <c r="G30" s="63"/>
      <c r="H30" s="63"/>
      <c r="I30" s="63"/>
      <c r="J30" s="63"/>
      <c r="K30" s="61"/>
      <c r="L30" s="63"/>
      <c r="M30" s="63"/>
      <c r="N30" s="63"/>
      <c r="O30" s="63"/>
      <c r="P30" s="63"/>
      <c r="Q30" s="63"/>
      <c r="R30" s="63"/>
      <c r="S30" s="63"/>
    </row>
  </sheetData>
  <mergeCells count="10">
    <mergeCell ref="B1:I1"/>
    <mergeCell ref="G2:J2"/>
    <mergeCell ref="G3:J3"/>
    <mergeCell ref="G4:J4"/>
    <mergeCell ref="P16:S16"/>
    <mergeCell ref="A27:A30"/>
    <mergeCell ref="P17:S17"/>
    <mergeCell ref="K24:K26"/>
    <mergeCell ref="A3:A14"/>
    <mergeCell ref="A15:A26"/>
  </mergeCells>
  <hyperlinks>
    <hyperlink ref="P16:S16" location="Содержание!A1" display="Содержание"/>
    <hyperlink ref="P17:S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Content!$A$14:$A$41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0"/>
  <sheetViews>
    <sheetView view="pageBreakPreview" zoomScale="70" zoomScaleNormal="100" zoomScaleSheetLayoutView="70" workbookViewId="0">
      <selection activeCell="N21" sqref="N21"/>
    </sheetView>
  </sheetViews>
  <sheetFormatPr defaultColWidth="9.140625" defaultRowHeight="15" x14ac:dyDescent="0.25"/>
  <cols>
    <col min="1" max="2" width="11.7109375" style="81" customWidth="1"/>
    <col min="3" max="3" width="13.28515625" style="81" customWidth="1"/>
    <col min="4" max="4" width="14.140625" style="81" customWidth="1"/>
    <col min="5" max="5" width="8.5703125" style="81" customWidth="1"/>
    <col min="6" max="6" width="9.85546875" style="81" customWidth="1"/>
    <col min="7" max="7" width="16.7109375" style="81" customWidth="1"/>
    <col min="8" max="8" width="9.5703125" style="81" hidden="1" customWidth="1"/>
    <col min="9" max="9" width="2.85546875" style="81" customWidth="1"/>
    <col min="10" max="10" width="9.140625" style="81" hidden="1" customWidth="1"/>
    <col min="11" max="11" width="1.85546875" style="81" customWidth="1"/>
    <col min="12" max="12" width="9.140625" style="81"/>
    <col min="13" max="13" width="1.5703125" style="83" customWidth="1"/>
    <col min="14" max="18" width="9.140625" style="81"/>
    <col min="19" max="19" width="3.85546875" style="81" customWidth="1"/>
    <col min="20" max="16384" width="9.140625" style="81"/>
  </cols>
  <sheetData>
    <row r="1" spans="1:19" x14ac:dyDescent="0.25">
      <c r="A1" s="62" t="s">
        <v>151</v>
      </c>
      <c r="B1" s="395" t="str">
        <f>INDEX(Content!$B$3:$G$41,MATCH(A1,Content!$A$3:$A$41,0),1)</f>
        <v>Dynamics of MoM inflation and contributions of its main components, % pp.</v>
      </c>
      <c r="C1" s="396"/>
      <c r="D1" s="396"/>
      <c r="E1" s="396"/>
      <c r="F1" s="396"/>
      <c r="G1" s="396"/>
      <c r="H1" s="396"/>
      <c r="I1" s="396"/>
      <c r="J1" s="100"/>
      <c r="K1" s="61"/>
      <c r="L1" s="100"/>
      <c r="M1" s="82"/>
      <c r="N1" s="82"/>
      <c r="O1" s="82"/>
      <c r="P1" s="82"/>
      <c r="Q1" s="82"/>
      <c r="R1" s="82"/>
      <c r="S1" s="82"/>
    </row>
    <row r="2" spans="1:19" ht="34.5" customHeight="1" x14ac:dyDescent="0.25">
      <c r="A2" s="112" t="s">
        <v>29</v>
      </c>
      <c r="B2" s="132" t="s">
        <v>3</v>
      </c>
      <c r="C2" s="243" t="s">
        <v>177</v>
      </c>
      <c r="D2" s="243" t="s">
        <v>33</v>
      </c>
      <c r="E2" s="244" t="s">
        <v>34</v>
      </c>
      <c r="F2" s="243" t="s">
        <v>35</v>
      </c>
      <c r="G2" s="276" t="s">
        <v>32</v>
      </c>
      <c r="H2" s="277"/>
      <c r="I2" s="277"/>
      <c r="J2" s="278"/>
      <c r="K2" s="61"/>
      <c r="L2" s="63"/>
      <c r="M2" s="63"/>
      <c r="N2" s="63"/>
      <c r="O2" s="63"/>
      <c r="P2" s="63"/>
      <c r="Q2" s="63"/>
      <c r="R2" s="63"/>
      <c r="S2" s="63"/>
    </row>
    <row r="3" spans="1:19" ht="15" customHeight="1" x14ac:dyDescent="0.25">
      <c r="A3" s="391">
        <v>2022</v>
      </c>
      <c r="B3" s="227">
        <v>1</v>
      </c>
      <c r="C3" s="232">
        <v>0.68699999999999761</v>
      </c>
      <c r="D3" s="232">
        <v>0.4200136799999985</v>
      </c>
      <c r="E3" s="232">
        <v>8.3883720000001716E-2</v>
      </c>
      <c r="F3" s="232">
        <v>0.18087866999999863</v>
      </c>
      <c r="G3" s="296" t="s">
        <v>20</v>
      </c>
      <c r="H3" s="297"/>
      <c r="I3" s="297"/>
      <c r="J3" s="298"/>
      <c r="K3" s="61"/>
      <c r="L3" s="63"/>
      <c r="M3" s="63"/>
      <c r="N3" s="63"/>
      <c r="O3" s="63"/>
      <c r="P3" s="63"/>
      <c r="Q3" s="63"/>
      <c r="R3" s="63"/>
      <c r="S3" s="63"/>
    </row>
    <row r="4" spans="1:19" x14ac:dyDescent="0.25">
      <c r="A4" s="392"/>
      <c r="B4" s="227">
        <v>2</v>
      </c>
      <c r="C4" s="232">
        <v>0.8089999999999975</v>
      </c>
      <c r="D4" s="232">
        <v>0.4883880000000011</v>
      </c>
      <c r="E4" s="232">
        <v>0.15056825999999851</v>
      </c>
      <c r="F4" s="232">
        <v>0.16485882000000077</v>
      </c>
      <c r="G4" s="296" t="s">
        <v>19</v>
      </c>
      <c r="H4" s="297"/>
      <c r="I4" s="297"/>
      <c r="J4" s="298"/>
      <c r="K4" s="61"/>
      <c r="L4" s="63"/>
      <c r="M4" s="63"/>
      <c r="N4" s="63"/>
      <c r="O4" s="63"/>
      <c r="P4" s="63"/>
      <c r="Q4" s="63"/>
      <c r="R4" s="63"/>
      <c r="S4" s="63"/>
    </row>
    <row r="5" spans="1:19" ht="15" customHeight="1" x14ac:dyDescent="0.25">
      <c r="A5" s="392"/>
      <c r="B5" s="227">
        <v>3</v>
      </c>
      <c r="C5" s="232">
        <v>3.6509999999999962</v>
      </c>
      <c r="D5" s="232">
        <v>2.3609489900000007</v>
      </c>
      <c r="E5" s="232">
        <v>0.85875204000000083</v>
      </c>
      <c r="F5" s="232">
        <v>0.39729228000000139</v>
      </c>
      <c r="G5" s="63"/>
      <c r="H5" s="63"/>
      <c r="I5" s="63"/>
      <c r="J5" s="63"/>
      <c r="K5" s="61"/>
      <c r="L5" s="63"/>
      <c r="M5" s="63"/>
      <c r="N5" s="63"/>
      <c r="O5" s="63"/>
      <c r="P5" s="63"/>
      <c r="Q5" s="63"/>
      <c r="R5" s="63"/>
      <c r="S5" s="63"/>
    </row>
    <row r="6" spans="1:19" x14ac:dyDescent="0.25">
      <c r="A6" s="392"/>
      <c r="B6" s="227">
        <v>4</v>
      </c>
      <c r="C6" s="232">
        <v>1.9849999999999994</v>
      </c>
      <c r="D6" s="232">
        <v>1.2791695700000001</v>
      </c>
      <c r="E6" s="232">
        <v>0.36751932000000093</v>
      </c>
      <c r="F6" s="232">
        <v>0.30262953000000054</v>
      </c>
      <c r="G6" s="63"/>
      <c r="H6" s="63"/>
      <c r="I6" s="63"/>
      <c r="J6" s="63"/>
      <c r="K6" s="61"/>
      <c r="L6" s="63"/>
      <c r="M6" s="63"/>
      <c r="N6" s="63"/>
      <c r="O6" s="63"/>
      <c r="P6" s="63"/>
      <c r="Q6" s="63"/>
      <c r="R6" s="63"/>
      <c r="S6" s="63"/>
    </row>
    <row r="7" spans="1:19" x14ac:dyDescent="0.25">
      <c r="A7" s="392"/>
      <c r="B7" s="227">
        <v>5</v>
      </c>
      <c r="C7" s="232">
        <v>1.375</v>
      </c>
      <c r="D7" s="232">
        <v>0.70612764999999966</v>
      </c>
      <c r="E7" s="232">
        <v>0.41459075999999839</v>
      </c>
      <c r="F7" s="232">
        <v>0.23884139999999809</v>
      </c>
      <c r="G7" s="63"/>
      <c r="H7" s="63"/>
      <c r="I7" s="63"/>
      <c r="J7" s="63"/>
      <c r="K7" s="61"/>
      <c r="L7" s="63"/>
      <c r="M7" s="63"/>
      <c r="N7" s="63"/>
      <c r="O7" s="63"/>
      <c r="P7" s="63"/>
      <c r="Q7" s="63"/>
      <c r="R7" s="63"/>
      <c r="S7" s="63"/>
    </row>
    <row r="8" spans="1:19" x14ac:dyDescent="0.25">
      <c r="A8" s="392"/>
      <c r="B8" s="227">
        <v>6</v>
      </c>
      <c r="C8" s="232">
        <v>1.597999999999999</v>
      </c>
      <c r="D8" s="232">
        <v>0.77083906000000213</v>
      </c>
      <c r="E8" s="232">
        <v>0.5766251400000002</v>
      </c>
      <c r="F8" s="232">
        <v>0.23301599999999925</v>
      </c>
      <c r="G8" s="63"/>
      <c r="H8" s="63"/>
      <c r="I8" s="63"/>
      <c r="J8" s="63"/>
      <c r="K8" s="61"/>
      <c r="L8" s="63"/>
      <c r="M8" s="63"/>
      <c r="N8" s="63"/>
      <c r="O8" s="63"/>
      <c r="P8" s="63"/>
      <c r="Q8" s="63"/>
      <c r="R8" s="63"/>
      <c r="S8" s="63"/>
    </row>
    <row r="9" spans="1:19" x14ac:dyDescent="0.25">
      <c r="A9" s="392"/>
      <c r="B9" s="227">
        <v>7</v>
      </c>
      <c r="C9" s="232">
        <v>1.1029999999999944</v>
      </c>
      <c r="D9" s="232">
        <v>0.4212346499999986</v>
      </c>
      <c r="E9" s="232">
        <v>0.4393334400000008</v>
      </c>
      <c r="F9" s="232">
        <v>0.24175409999999958</v>
      </c>
      <c r="G9" s="63"/>
      <c r="H9" s="63"/>
      <c r="I9" s="63"/>
      <c r="J9" s="63"/>
      <c r="K9" s="61"/>
      <c r="L9" s="63"/>
      <c r="M9" s="63"/>
      <c r="N9" s="63"/>
      <c r="O9" s="63"/>
      <c r="P9" s="63"/>
      <c r="Q9" s="63"/>
      <c r="R9" s="63"/>
      <c r="S9" s="63"/>
    </row>
    <row r="10" spans="1:19" x14ac:dyDescent="0.25">
      <c r="A10" s="392"/>
      <c r="B10" s="227">
        <v>8</v>
      </c>
      <c r="C10" s="232">
        <v>1.3919999999999959</v>
      </c>
      <c r="D10" s="232">
        <v>0.40780397999999807</v>
      </c>
      <c r="E10" s="232">
        <v>0.53589023999999863</v>
      </c>
      <c r="F10" s="232">
        <v>0.46428437999999839</v>
      </c>
      <c r="G10" s="63"/>
      <c r="H10" s="63"/>
      <c r="I10" s="63"/>
      <c r="J10" s="63"/>
      <c r="K10" s="61"/>
      <c r="L10" s="63"/>
      <c r="M10" s="63"/>
      <c r="N10" s="63"/>
      <c r="O10" s="63"/>
      <c r="P10" s="63"/>
      <c r="Q10" s="63"/>
      <c r="R10" s="63"/>
      <c r="S10" s="63"/>
    </row>
    <row r="11" spans="1:19" x14ac:dyDescent="0.25">
      <c r="A11" s="392"/>
      <c r="B11" s="227">
        <v>9</v>
      </c>
      <c r="C11" s="232">
        <v>1.8250000000000028</v>
      </c>
      <c r="D11" s="232">
        <v>0.50181867000000158</v>
      </c>
      <c r="E11" s="232">
        <v>0.57421122000000158</v>
      </c>
      <c r="F11" s="232">
        <v>0.77885598000000211</v>
      </c>
      <c r="G11" s="63"/>
      <c r="H11" s="63"/>
      <c r="I11" s="63"/>
      <c r="J11" s="63"/>
      <c r="K11" s="61"/>
      <c r="L11" s="63"/>
      <c r="M11" s="63"/>
      <c r="N11" s="63"/>
      <c r="O11" s="63"/>
      <c r="P11" s="63"/>
      <c r="Q11" s="63"/>
      <c r="R11" s="63"/>
      <c r="S11" s="63"/>
    </row>
    <row r="12" spans="1:19" x14ac:dyDescent="0.25">
      <c r="A12" s="392"/>
      <c r="B12" s="227">
        <v>10</v>
      </c>
      <c r="C12" s="232">
        <v>1.5789999999999935</v>
      </c>
      <c r="D12" s="232">
        <v>0.58158871000000079</v>
      </c>
      <c r="E12" s="232">
        <v>0.51627713999999936</v>
      </c>
      <c r="F12" s="232">
        <v>0.48583836000000197</v>
      </c>
      <c r="G12" s="63"/>
      <c r="H12" s="63"/>
      <c r="I12" s="63"/>
      <c r="J12" s="63"/>
      <c r="K12" s="61"/>
      <c r="L12" s="63"/>
      <c r="M12" s="63"/>
      <c r="N12" s="63"/>
      <c r="O12" s="63"/>
      <c r="P12" s="63"/>
      <c r="Q12" s="63"/>
      <c r="R12" s="63"/>
      <c r="S12" s="63"/>
    </row>
    <row r="13" spans="1:19" x14ac:dyDescent="0.25">
      <c r="A13" s="392"/>
      <c r="B13" s="227">
        <v>11</v>
      </c>
      <c r="C13" s="232">
        <v>1.4470000000000027</v>
      </c>
      <c r="D13" s="232">
        <v>0.72688414000000046</v>
      </c>
      <c r="E13" s="232">
        <v>0.47765441999999936</v>
      </c>
      <c r="F13" s="232">
        <v>0.22544298000000032</v>
      </c>
      <c r="G13" s="63"/>
      <c r="H13" s="63"/>
      <c r="I13" s="63"/>
      <c r="J13" s="63"/>
      <c r="K13" s="61"/>
      <c r="L13" s="63"/>
      <c r="M13" s="63"/>
      <c r="N13" s="63"/>
      <c r="O13" s="63"/>
      <c r="P13" s="63"/>
      <c r="Q13" s="63"/>
      <c r="R13" s="63"/>
      <c r="S13" s="63"/>
    </row>
    <row r="14" spans="1:19" x14ac:dyDescent="0.25">
      <c r="A14" s="393"/>
      <c r="B14" s="227">
        <v>12</v>
      </c>
      <c r="C14" s="232">
        <v>1.2000000000000028</v>
      </c>
      <c r="D14" s="232">
        <v>0.63531139000000281</v>
      </c>
      <c r="E14" s="232">
        <v>0.39829679999999779</v>
      </c>
      <c r="F14" s="232">
        <v>0.14709134999999871</v>
      </c>
      <c r="G14" s="63"/>
      <c r="H14" s="63"/>
      <c r="I14" s="63"/>
      <c r="J14" s="63"/>
      <c r="K14" s="61"/>
      <c r="L14" s="63"/>
      <c r="M14" s="63"/>
      <c r="N14" s="63"/>
      <c r="O14" s="63"/>
      <c r="P14" s="63"/>
      <c r="Q14" s="63"/>
      <c r="R14" s="63"/>
      <c r="S14" s="63"/>
    </row>
    <row r="15" spans="1:19" x14ac:dyDescent="0.25">
      <c r="A15" s="394">
        <v>2023</v>
      </c>
      <c r="B15" s="227">
        <v>1</v>
      </c>
      <c r="C15" s="232">
        <v>1.063999999999993</v>
      </c>
      <c r="D15" s="232">
        <v>0.58272231554999832</v>
      </c>
      <c r="E15" s="232">
        <v>0.27513401790000203</v>
      </c>
      <c r="F15" s="232">
        <v>0.20680598335999834</v>
      </c>
      <c r="G15" s="63"/>
      <c r="H15" s="63"/>
      <c r="I15" s="63"/>
      <c r="J15" s="63"/>
      <c r="K15" s="61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394"/>
      <c r="B16" s="229">
        <v>2</v>
      </c>
      <c r="C16" s="232">
        <v>1.257000000000005</v>
      </c>
      <c r="D16" s="232">
        <v>0.64287429651000061</v>
      </c>
      <c r="E16" s="232">
        <v>0.23726611006000198</v>
      </c>
      <c r="F16" s="232">
        <v>0.37608899744000068</v>
      </c>
      <c r="G16" s="63"/>
      <c r="H16" s="63"/>
      <c r="I16" s="63"/>
      <c r="J16" s="63"/>
      <c r="K16" s="61"/>
      <c r="L16" s="63"/>
      <c r="M16" s="63"/>
      <c r="N16" s="63"/>
      <c r="O16" s="63"/>
      <c r="P16" s="397" t="s">
        <v>0</v>
      </c>
      <c r="Q16" s="397"/>
      <c r="R16" s="397"/>
      <c r="S16" s="397"/>
    </row>
    <row r="17" spans="1:19" x14ac:dyDescent="0.25">
      <c r="A17" s="394"/>
      <c r="B17" s="229">
        <v>3</v>
      </c>
      <c r="C17" s="232">
        <v>0.89400000000000546</v>
      </c>
      <c r="D17" s="232">
        <v>0.44696263629999716</v>
      </c>
      <c r="E17" s="232">
        <v>0.2245448597700001</v>
      </c>
      <c r="F17" s="232">
        <v>0.22198703200000164</v>
      </c>
      <c r="G17" s="63"/>
      <c r="H17" s="63"/>
      <c r="I17" s="63"/>
      <c r="J17" s="63"/>
      <c r="K17" s="61"/>
      <c r="L17" s="63"/>
      <c r="M17" s="63"/>
      <c r="N17" s="63"/>
      <c r="O17" s="63"/>
      <c r="P17" s="273" t="s">
        <v>11</v>
      </c>
      <c r="Q17" s="273"/>
      <c r="R17" s="273"/>
      <c r="S17" s="273"/>
    </row>
    <row r="18" spans="1:19" x14ac:dyDescent="0.25">
      <c r="A18" s="394"/>
      <c r="B18" s="229">
        <v>4</v>
      </c>
      <c r="C18" s="232">
        <v>0.88299999999999557</v>
      </c>
      <c r="D18" s="232">
        <v>0.37970937981000252</v>
      </c>
      <c r="E18" s="232">
        <v>0.38193335172999909</v>
      </c>
      <c r="F18" s="232">
        <v>0.12144838912000189</v>
      </c>
      <c r="G18" s="63"/>
      <c r="H18" s="63"/>
      <c r="I18" s="63"/>
      <c r="J18" s="63"/>
      <c r="K18" s="61"/>
      <c r="L18" s="63"/>
      <c r="M18" s="63"/>
      <c r="N18" s="63"/>
      <c r="O18" s="63"/>
      <c r="P18" s="63"/>
      <c r="Q18" s="63"/>
      <c r="R18" s="63"/>
      <c r="S18" s="63"/>
    </row>
    <row r="19" spans="1:19" x14ac:dyDescent="0.25">
      <c r="A19" s="394"/>
      <c r="B19" s="229">
        <v>5</v>
      </c>
      <c r="C19" s="232">
        <v>0.58199999999999363</v>
      </c>
      <c r="D19" s="232">
        <v>0.22598765068999865</v>
      </c>
      <c r="E19" s="232">
        <v>0.15945939317000044</v>
      </c>
      <c r="F19" s="232">
        <v>0.19649432768000202</v>
      </c>
      <c r="G19" s="63"/>
      <c r="H19" s="63"/>
      <c r="I19" s="63"/>
      <c r="J19" s="63"/>
      <c r="K19" s="61"/>
      <c r="L19" s="63"/>
      <c r="M19" s="63"/>
      <c r="N19" s="63"/>
      <c r="O19" s="63"/>
      <c r="P19" s="63"/>
      <c r="Q19" s="63"/>
      <c r="R19" s="63"/>
      <c r="S19" s="63"/>
    </row>
    <row r="20" spans="1:19" x14ac:dyDescent="0.25">
      <c r="A20" s="394"/>
      <c r="B20" s="229">
        <v>6</v>
      </c>
      <c r="C20" s="232">
        <v>0.46999999999999886</v>
      </c>
      <c r="D20" s="232">
        <v>8.2291251730001139E-2</v>
      </c>
      <c r="E20" s="232">
        <v>0.20975270827000095</v>
      </c>
      <c r="F20" s="232">
        <v>0.17902180000000001</v>
      </c>
      <c r="G20" s="63"/>
      <c r="H20" s="63"/>
      <c r="I20" s="63"/>
      <c r="J20" s="63"/>
      <c r="K20" s="61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394"/>
      <c r="B21" s="229">
        <v>7</v>
      </c>
      <c r="C21" s="232">
        <v>0.55100000000000193</v>
      </c>
      <c r="D21" s="232">
        <v>3.5088655560001326E-2</v>
      </c>
      <c r="E21" s="232">
        <v>0.22069890037999856</v>
      </c>
      <c r="F21" s="232">
        <v>0.29760584032000043</v>
      </c>
      <c r="G21" s="63"/>
      <c r="H21" s="63"/>
      <c r="I21" s="63"/>
      <c r="J21" s="63"/>
      <c r="K21" s="61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377"/>
      <c r="B22" s="229">
        <v>8</v>
      </c>
      <c r="C22" s="232">
        <v>0.67700000000000671</v>
      </c>
      <c r="D22" s="232">
        <v>7.518997620000285E-3</v>
      </c>
      <c r="E22" s="232">
        <v>0.13490442168000091</v>
      </c>
      <c r="F22" s="232">
        <v>0.53534679071999991</v>
      </c>
      <c r="G22" s="63"/>
      <c r="H22" s="63"/>
      <c r="I22" s="63"/>
      <c r="J22" s="63"/>
      <c r="K22" s="61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377"/>
      <c r="B23" s="229">
        <v>9</v>
      </c>
      <c r="C23" s="232">
        <v>0.57899999999999352</v>
      </c>
      <c r="D23" s="232">
        <v>0.12656979326999887</v>
      </c>
      <c r="E23" s="232">
        <v>0.18431020769000139</v>
      </c>
      <c r="F23" s="232">
        <v>0.26695730816000063</v>
      </c>
      <c r="G23" s="63"/>
      <c r="H23" s="63"/>
      <c r="I23" s="63"/>
      <c r="J23" s="63"/>
      <c r="K23" s="61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377"/>
      <c r="B24" s="229">
        <v>10</v>
      </c>
      <c r="C24" s="232">
        <v>0.67799999999999727</v>
      </c>
      <c r="D24" s="232">
        <v>0.21596232052999828</v>
      </c>
      <c r="E24" s="232">
        <v>0.23164509249000037</v>
      </c>
      <c r="F24" s="232">
        <v>0.22914790399999918</v>
      </c>
      <c r="G24" s="63"/>
      <c r="H24" s="63"/>
      <c r="I24" s="63"/>
      <c r="J24" s="63"/>
      <c r="K24" s="363"/>
      <c r="L24" s="63"/>
      <c r="M24" s="63"/>
      <c r="N24" s="63"/>
      <c r="O24" s="63"/>
      <c r="P24" s="63"/>
      <c r="Q24" s="63"/>
      <c r="R24" s="63"/>
      <c r="S24" s="63"/>
    </row>
    <row r="25" spans="1:19" x14ac:dyDescent="0.25">
      <c r="A25" s="377"/>
      <c r="B25" s="229">
        <v>11</v>
      </c>
      <c r="C25" s="232">
        <v>0.96999999999999886</v>
      </c>
      <c r="D25" s="232">
        <v>0.30786118032999782</v>
      </c>
      <c r="E25" s="232">
        <v>0.16241782347000194</v>
      </c>
      <c r="F25" s="232">
        <v>0.49581877727999846</v>
      </c>
      <c r="G25" s="63"/>
      <c r="H25" s="63"/>
      <c r="I25" s="63"/>
      <c r="J25" s="63"/>
      <c r="K25" s="363"/>
      <c r="L25" s="63"/>
      <c r="M25" s="63"/>
      <c r="N25" s="63"/>
      <c r="O25" s="63"/>
      <c r="P25" s="63"/>
      <c r="Q25" s="63"/>
      <c r="R25" s="63"/>
      <c r="S25" s="63"/>
    </row>
    <row r="26" spans="1:19" x14ac:dyDescent="0.25">
      <c r="A26" s="398"/>
      <c r="B26" s="229">
        <v>12</v>
      </c>
      <c r="C26" s="232">
        <v>0.77200000000000557</v>
      </c>
      <c r="D26" s="232">
        <v>0.38597521116000272</v>
      </c>
      <c r="E26" s="232">
        <v>0.15561343377999889</v>
      </c>
      <c r="F26" s="232">
        <v>0.23086651327999924</v>
      </c>
      <c r="G26" s="63"/>
      <c r="H26" s="63"/>
      <c r="I26" s="63"/>
      <c r="J26" s="63"/>
      <c r="K26" s="363"/>
      <c r="L26" s="63"/>
      <c r="M26" s="63"/>
      <c r="N26" s="63"/>
      <c r="O26" s="63"/>
      <c r="P26" s="63"/>
      <c r="Q26" s="63"/>
      <c r="R26" s="63"/>
      <c r="S26" s="63"/>
    </row>
    <row r="27" spans="1:19" x14ac:dyDescent="0.25">
      <c r="A27" s="175">
        <v>2024</v>
      </c>
      <c r="B27" s="233">
        <v>1</v>
      </c>
      <c r="C27" s="232">
        <v>0.80299999999999727</v>
      </c>
      <c r="D27" s="232">
        <v>0.45200001135999729</v>
      </c>
      <c r="E27" s="232">
        <v>0.15401709179999873</v>
      </c>
      <c r="F27" s="232">
        <v>0.19995235016000093</v>
      </c>
      <c r="G27" s="63"/>
      <c r="H27" s="63"/>
      <c r="I27" s="63"/>
      <c r="J27" s="63"/>
      <c r="K27" s="61"/>
      <c r="L27" s="63"/>
      <c r="M27" s="63"/>
      <c r="N27" s="63"/>
      <c r="O27" s="63"/>
      <c r="P27" s="63"/>
      <c r="Q27" s="63"/>
      <c r="R27" s="63"/>
      <c r="S27" s="63"/>
    </row>
    <row r="28" spans="1:19" x14ac:dyDescent="0.25">
      <c r="A28" s="176"/>
      <c r="B28" s="233">
        <v>2</v>
      </c>
      <c r="C28" s="232">
        <v>1.061000000000007</v>
      </c>
      <c r="D28" s="232">
        <v>0.35244238803999944</v>
      </c>
      <c r="E28" s="232">
        <v>0.21478979340000098</v>
      </c>
      <c r="F28" s="232">
        <v>0.49015117711999995</v>
      </c>
      <c r="G28" s="63"/>
      <c r="H28" s="63"/>
      <c r="I28" s="63"/>
      <c r="J28" s="63"/>
      <c r="K28" s="61"/>
      <c r="L28" s="63"/>
      <c r="M28" s="63"/>
      <c r="N28" s="63"/>
      <c r="O28" s="63"/>
      <c r="P28" s="63"/>
      <c r="Q28" s="63"/>
      <c r="R28" s="63"/>
      <c r="S28" s="63"/>
    </row>
    <row r="29" spans="1:19" x14ac:dyDescent="0.25">
      <c r="A29" s="176"/>
      <c r="B29" s="233">
        <v>3</v>
      </c>
      <c r="C29" s="232">
        <v>0.68899999999999295</v>
      </c>
      <c r="D29" s="232">
        <v>0.2440632031600013</v>
      </c>
      <c r="E29" s="232">
        <v>0.13882391639999814</v>
      </c>
      <c r="F29" s="232">
        <v>0.30260771751999815</v>
      </c>
      <c r="G29" s="63"/>
      <c r="H29" s="63"/>
      <c r="I29" s="63"/>
      <c r="J29" s="63"/>
      <c r="K29" s="61"/>
      <c r="L29" s="63"/>
      <c r="M29" s="63"/>
      <c r="N29" s="63"/>
      <c r="O29" s="63"/>
      <c r="P29" s="63"/>
      <c r="Q29" s="63"/>
      <c r="R29" s="63"/>
      <c r="S29" s="63"/>
    </row>
    <row r="30" spans="1:19" x14ac:dyDescent="0.25">
      <c r="A30" s="231"/>
      <c r="B30" s="233">
        <v>4</v>
      </c>
      <c r="C30" s="232">
        <v>0.55800000000000693</v>
      </c>
      <c r="D30" s="232">
        <v>0.13820446443999729</v>
      </c>
      <c r="E30" s="232">
        <v>0.21389607720000095</v>
      </c>
      <c r="F30" s="232">
        <v>0.20333659304000104</v>
      </c>
      <c r="G30" s="63"/>
      <c r="H30" s="63"/>
      <c r="I30" s="63"/>
      <c r="J30" s="63"/>
      <c r="K30" s="61"/>
      <c r="L30" s="63"/>
      <c r="M30" s="63"/>
      <c r="N30" s="63"/>
      <c r="O30" s="63"/>
      <c r="P30" s="63"/>
      <c r="Q30" s="63"/>
      <c r="R30" s="63"/>
      <c r="S30" s="63"/>
    </row>
  </sheetData>
  <mergeCells count="9">
    <mergeCell ref="A15:A26"/>
    <mergeCell ref="P16:S16"/>
    <mergeCell ref="P17:S17"/>
    <mergeCell ref="K24:K26"/>
    <mergeCell ref="B1:I1"/>
    <mergeCell ref="G2:J2"/>
    <mergeCell ref="A3:A14"/>
    <mergeCell ref="G3:J3"/>
    <mergeCell ref="G4:J4"/>
  </mergeCells>
  <hyperlinks>
    <hyperlink ref="P16:S16" location="Содержание!A1" display="Содержание"/>
    <hyperlink ref="P17:S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Content!$A$14:$A$41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"/>
  <sheetViews>
    <sheetView view="pageBreakPreview" zoomScale="70" zoomScaleNormal="100" zoomScaleSheetLayoutView="70" workbookViewId="0">
      <selection activeCell="M35" sqref="M35:M42"/>
    </sheetView>
  </sheetViews>
  <sheetFormatPr defaultColWidth="9.140625" defaultRowHeight="15" x14ac:dyDescent="0.25"/>
  <cols>
    <col min="1" max="2" width="11.7109375" style="103" customWidth="1"/>
    <col min="3" max="3" width="13.28515625" style="103" customWidth="1"/>
    <col min="4" max="4" width="14.140625" style="103" customWidth="1"/>
    <col min="5" max="5" width="8.5703125" style="103" customWidth="1"/>
    <col min="6" max="6" width="10" style="103" customWidth="1"/>
    <col min="7" max="7" width="18.28515625" style="103" customWidth="1"/>
    <col min="8" max="8" width="9.5703125" style="103" customWidth="1"/>
    <col min="9" max="9" width="12.28515625" style="103" bestFit="1" customWidth="1"/>
    <col min="10" max="10" width="9.140625" style="103"/>
    <col min="11" max="11" width="1.140625" style="103" customWidth="1"/>
    <col min="12" max="12" width="9.140625" style="103"/>
    <col min="13" max="13" width="1.5703125" style="104" customWidth="1"/>
    <col min="14" max="16384" width="9.140625" style="103"/>
  </cols>
  <sheetData>
    <row r="1" spans="1:21" x14ac:dyDescent="0.25">
      <c r="A1" s="45" t="s">
        <v>152</v>
      </c>
      <c r="B1" s="395" t="str">
        <f>INDEX(Content!$B$3:$G$41,MATCH(A1,Content!$A$3:$A$41,0),1)</f>
        <v>Seasonally Adjusted Consumer Price Index and Core Inflation Estimates,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N1" s="105"/>
      <c r="O1" s="105"/>
      <c r="P1" s="105"/>
      <c r="Q1" s="105"/>
      <c r="R1" s="105"/>
      <c r="S1" s="105"/>
      <c r="T1" s="105"/>
      <c r="U1" s="105"/>
    </row>
    <row r="2" spans="1:21" ht="34.5" customHeight="1" x14ac:dyDescent="0.25">
      <c r="A2" s="128" t="s">
        <v>29</v>
      </c>
      <c r="B2" s="128" t="s">
        <v>30</v>
      </c>
      <c r="C2" s="406" t="s">
        <v>38</v>
      </c>
      <c r="D2" s="407"/>
      <c r="E2" s="404" t="s">
        <v>39</v>
      </c>
      <c r="F2" s="405"/>
      <c r="G2" s="108" t="s">
        <v>40</v>
      </c>
      <c r="H2" s="108" t="s">
        <v>41</v>
      </c>
      <c r="I2" s="128" t="s">
        <v>42</v>
      </c>
      <c r="J2" s="291" t="s">
        <v>32</v>
      </c>
      <c r="K2" s="292"/>
      <c r="L2" s="293"/>
      <c r="N2" s="105"/>
      <c r="O2" s="105"/>
      <c r="P2" s="105"/>
      <c r="Q2" s="105"/>
      <c r="R2" s="105"/>
      <c r="S2" s="105"/>
      <c r="T2" s="105"/>
      <c r="U2" s="105"/>
    </row>
    <row r="3" spans="1:21" ht="15" hidden="1" customHeight="1" x14ac:dyDescent="0.25">
      <c r="A3" s="408">
        <v>2021</v>
      </c>
      <c r="B3" s="107">
        <v>1</v>
      </c>
      <c r="C3" s="106">
        <v>0.69129648234081742</v>
      </c>
      <c r="D3" s="106">
        <v>0.35505088374532079</v>
      </c>
      <c r="E3" s="106">
        <v>0.32737397821989589</v>
      </c>
      <c r="F3" s="106">
        <v>0.48675505653430662</v>
      </c>
      <c r="G3" s="106">
        <v>0.5198771354627354</v>
      </c>
      <c r="H3" s="106">
        <v>0.52945810673224969</v>
      </c>
      <c r="I3" s="106">
        <v>0.66019801346359464</v>
      </c>
      <c r="J3" s="296" t="s">
        <v>20</v>
      </c>
      <c r="K3" s="297"/>
      <c r="L3" s="297"/>
      <c r="N3" s="105"/>
      <c r="O3" s="105"/>
      <c r="P3" s="105"/>
      <c r="Q3" s="105"/>
      <c r="R3" s="105"/>
      <c r="S3" s="105"/>
      <c r="T3" s="105"/>
      <c r="U3" s="105"/>
    </row>
    <row r="4" spans="1:21" ht="15" hidden="1" customHeight="1" x14ac:dyDescent="0.25">
      <c r="A4" s="408"/>
      <c r="B4" s="107">
        <v>2</v>
      </c>
      <c r="C4" s="106">
        <v>0.73548442469213171</v>
      </c>
      <c r="D4" s="106">
        <v>0.48658734755781552</v>
      </c>
      <c r="E4" s="106">
        <v>0.32737397821989589</v>
      </c>
      <c r="F4" s="106">
        <v>0.48675505653430662</v>
      </c>
      <c r="G4" s="106">
        <v>0.59156085804751513</v>
      </c>
      <c r="H4" s="106">
        <v>0.54864364568528856</v>
      </c>
      <c r="I4" s="106">
        <v>0.58151659092272701</v>
      </c>
      <c r="J4" s="296" t="s">
        <v>19</v>
      </c>
      <c r="K4" s="297"/>
      <c r="L4" s="297"/>
      <c r="N4" s="105"/>
      <c r="O4" s="105"/>
      <c r="P4" s="105"/>
      <c r="Q4" s="105"/>
      <c r="R4" s="105"/>
      <c r="S4" s="105"/>
      <c r="T4" s="105"/>
      <c r="U4" s="105"/>
    </row>
    <row r="5" spans="1:21" ht="15" hidden="1" customHeight="1" x14ac:dyDescent="0.25">
      <c r="A5" s="408"/>
      <c r="B5" s="107">
        <v>3</v>
      </c>
      <c r="C5" s="106">
        <v>0.68513499374951436</v>
      </c>
      <c r="D5" s="106">
        <v>0.38392467042295664</v>
      </c>
      <c r="E5" s="106">
        <v>0.32737397821989589</v>
      </c>
      <c r="F5" s="106">
        <v>0.48675505653430662</v>
      </c>
      <c r="G5" s="106">
        <v>0.46907870924070494</v>
      </c>
      <c r="H5" s="106">
        <v>0.49879296002464457</v>
      </c>
      <c r="I5" s="106">
        <v>0.52563157081406098</v>
      </c>
      <c r="J5" s="105"/>
      <c r="K5" s="105"/>
      <c r="L5" s="105"/>
      <c r="N5" s="105"/>
      <c r="O5" s="105"/>
      <c r="P5" s="105"/>
      <c r="Q5" s="105"/>
      <c r="R5" s="105"/>
      <c r="S5" s="105"/>
      <c r="T5" s="105"/>
      <c r="U5" s="105"/>
    </row>
    <row r="6" spans="1:21" hidden="1" x14ac:dyDescent="0.25">
      <c r="A6" s="408"/>
      <c r="B6" s="107">
        <v>4</v>
      </c>
      <c r="C6" s="106">
        <v>0.8703011409408532</v>
      </c>
      <c r="D6" s="106">
        <v>0.47095146244532771</v>
      </c>
      <c r="E6" s="106">
        <v>0.32737397821989589</v>
      </c>
      <c r="F6" s="106">
        <v>0.48675505653430662</v>
      </c>
      <c r="G6" s="106">
        <v>0.57289426695403023</v>
      </c>
      <c r="H6" s="106">
        <v>0.74075008537977283</v>
      </c>
      <c r="I6" s="106">
        <v>0.59606223036323536</v>
      </c>
      <c r="J6" s="105"/>
      <c r="K6" s="105"/>
      <c r="L6" s="105"/>
      <c r="N6" s="105"/>
      <c r="O6" s="105"/>
      <c r="P6" s="105"/>
      <c r="Q6" s="105"/>
      <c r="R6" s="105"/>
      <c r="S6" s="105"/>
      <c r="T6" s="105"/>
      <c r="U6" s="105"/>
    </row>
    <row r="7" spans="1:21" hidden="1" x14ac:dyDescent="0.25">
      <c r="A7" s="408"/>
      <c r="B7" s="107">
        <v>5</v>
      </c>
      <c r="C7" s="106">
        <v>0.83388285683554386</v>
      </c>
      <c r="D7" s="106">
        <v>0.56345708881406154</v>
      </c>
      <c r="E7" s="106">
        <v>0.32737397821989589</v>
      </c>
      <c r="F7" s="106">
        <v>0.48675505653430662</v>
      </c>
      <c r="G7" s="106">
        <v>0.65643479495415136</v>
      </c>
      <c r="H7" s="106">
        <v>0.72172029697560447</v>
      </c>
      <c r="I7" s="106">
        <v>0.65375444746000733</v>
      </c>
      <c r="J7" s="105"/>
      <c r="K7" s="105"/>
      <c r="L7" s="105"/>
      <c r="N7" s="105"/>
      <c r="O7" s="105"/>
      <c r="P7" s="105"/>
      <c r="Q7" s="105"/>
      <c r="R7" s="105"/>
      <c r="S7" s="105"/>
      <c r="T7" s="105"/>
      <c r="U7" s="105"/>
    </row>
    <row r="8" spans="1:21" hidden="1" x14ac:dyDescent="0.25">
      <c r="A8" s="408"/>
      <c r="B8" s="107">
        <v>6</v>
      </c>
      <c r="C8" s="106">
        <v>1.4051969507054736</v>
      </c>
      <c r="D8" s="106">
        <v>0.58256414085174413</v>
      </c>
      <c r="E8" s="106">
        <v>0.32737397821989589</v>
      </c>
      <c r="F8" s="106">
        <v>0.48675505653430662</v>
      </c>
      <c r="G8" s="106">
        <v>0.67593834873314051</v>
      </c>
      <c r="H8" s="106">
        <v>1.1712579844206772</v>
      </c>
      <c r="I8" s="106">
        <v>0.87790945559201816</v>
      </c>
      <c r="J8" s="105"/>
      <c r="K8" s="105"/>
      <c r="L8" s="105"/>
      <c r="N8" s="105"/>
      <c r="O8" s="105"/>
      <c r="P8" s="105"/>
      <c r="Q8" s="105"/>
      <c r="R8" s="105"/>
      <c r="S8" s="105"/>
      <c r="T8" s="105"/>
      <c r="U8" s="105"/>
    </row>
    <row r="9" spans="1:21" hidden="1" x14ac:dyDescent="0.25">
      <c r="A9" s="408"/>
      <c r="B9" s="107">
        <v>7</v>
      </c>
      <c r="C9" s="106">
        <v>0.92253217991483893</v>
      </c>
      <c r="D9" s="106">
        <v>0.56124866970475296</v>
      </c>
      <c r="E9" s="106">
        <v>0.32737397821989589</v>
      </c>
      <c r="F9" s="106">
        <v>0.48675505653430662</v>
      </c>
      <c r="G9" s="106">
        <v>0.78528854943715487</v>
      </c>
      <c r="H9" s="106">
        <v>0.89585434518239992</v>
      </c>
      <c r="I9" s="106">
        <v>0.92961087552622723</v>
      </c>
      <c r="J9" s="105"/>
      <c r="K9" s="105"/>
      <c r="L9" s="105"/>
      <c r="N9" s="105"/>
      <c r="O9" s="105"/>
      <c r="P9" s="105"/>
      <c r="Q9" s="105"/>
      <c r="R9" s="105"/>
      <c r="S9" s="105"/>
      <c r="T9" s="105"/>
      <c r="U9" s="105"/>
    </row>
    <row r="10" spans="1:21" hidden="1" x14ac:dyDescent="0.25">
      <c r="A10" s="408"/>
      <c r="B10" s="107">
        <v>8</v>
      </c>
      <c r="C10" s="106">
        <v>1.0274787787379722</v>
      </c>
      <c r="D10" s="106">
        <v>0.64452330153982018</v>
      </c>
      <c r="E10" s="106">
        <v>0.32737397821989589</v>
      </c>
      <c r="F10" s="106">
        <v>0.48675505653430662</v>
      </c>
      <c r="G10" s="106">
        <v>0.76124166562452444</v>
      </c>
      <c r="H10" s="106">
        <v>0.77414167016688396</v>
      </c>
      <c r="I10" s="106">
        <v>0.94708466658998702</v>
      </c>
      <c r="J10" s="105"/>
      <c r="K10" s="105"/>
      <c r="L10" s="105"/>
      <c r="N10" s="105"/>
      <c r="O10" s="105"/>
      <c r="P10" s="105"/>
      <c r="Q10" s="105"/>
      <c r="R10" s="105"/>
      <c r="S10" s="105"/>
      <c r="T10" s="105"/>
      <c r="U10" s="105"/>
    </row>
    <row r="11" spans="1:21" hidden="1" x14ac:dyDescent="0.25">
      <c r="A11" s="408"/>
      <c r="B11" s="107">
        <v>9</v>
      </c>
      <c r="C11" s="106">
        <v>0.78244931338655022</v>
      </c>
      <c r="D11" s="106">
        <v>0.37552833348321712</v>
      </c>
      <c r="E11" s="106">
        <v>0.32737397821989589</v>
      </c>
      <c r="F11" s="106">
        <v>0.48675505653430662</v>
      </c>
      <c r="G11" s="106">
        <v>0.60961233732416531</v>
      </c>
      <c r="H11" s="106">
        <v>0.6116963470450969</v>
      </c>
      <c r="I11" s="106">
        <v>0.76056412079812696</v>
      </c>
      <c r="J11" s="105"/>
      <c r="K11" s="105"/>
      <c r="L11" s="105"/>
      <c r="N11" s="105"/>
      <c r="O11" s="105"/>
      <c r="P11" s="105"/>
      <c r="Q11" s="105"/>
      <c r="R11" s="105"/>
      <c r="S11" s="105"/>
      <c r="T11" s="105"/>
      <c r="U11" s="105"/>
    </row>
    <row r="12" spans="1:21" hidden="1" x14ac:dyDescent="0.25">
      <c r="A12" s="408"/>
      <c r="B12" s="107">
        <v>10</v>
      </c>
      <c r="C12" s="106">
        <v>0.86842699578770066</v>
      </c>
      <c r="D12" s="106">
        <v>0.2502581144843532</v>
      </c>
      <c r="E12" s="106">
        <v>0.32737397821989589</v>
      </c>
      <c r="F12" s="106">
        <v>0.48675505653430662</v>
      </c>
      <c r="G12" s="106">
        <v>0.47640100551249986</v>
      </c>
      <c r="H12" s="106">
        <v>0.66935951367091207</v>
      </c>
      <c r="I12" s="106">
        <v>0.68506584362763101</v>
      </c>
      <c r="J12" s="105"/>
      <c r="K12" s="105"/>
      <c r="L12" s="105"/>
      <c r="N12" s="105"/>
      <c r="O12" s="105"/>
      <c r="P12" s="105"/>
      <c r="Q12" s="105"/>
      <c r="R12" s="105"/>
      <c r="S12" s="105"/>
      <c r="T12" s="105"/>
      <c r="U12" s="105"/>
    </row>
    <row r="13" spans="1:21" hidden="1" x14ac:dyDescent="0.25">
      <c r="A13" s="408"/>
      <c r="B13" s="107">
        <v>11</v>
      </c>
      <c r="C13" s="106">
        <v>0.79845705052551352</v>
      </c>
      <c r="D13" s="106">
        <v>0.27738253125062329</v>
      </c>
      <c r="E13" s="106">
        <v>0.32737397821989589</v>
      </c>
      <c r="F13" s="106">
        <v>0.48675505653430662</v>
      </c>
      <c r="G13" s="106">
        <v>0.45356422201582802</v>
      </c>
      <c r="H13" s="106">
        <v>0.56314582020024773</v>
      </c>
      <c r="I13" s="106">
        <v>0.61473389363875219</v>
      </c>
      <c r="J13" s="105"/>
      <c r="K13" s="105"/>
      <c r="L13" s="105"/>
      <c r="N13" s="105"/>
      <c r="O13" s="105"/>
      <c r="P13" s="105"/>
      <c r="Q13" s="105"/>
      <c r="R13" s="105"/>
      <c r="S13" s="105"/>
      <c r="T13" s="105"/>
      <c r="U13" s="105"/>
    </row>
    <row r="14" spans="1:21" hidden="1" x14ac:dyDescent="0.25">
      <c r="A14" s="408"/>
      <c r="B14" s="107">
        <v>12</v>
      </c>
      <c r="C14" s="106">
        <v>0.75058101752021855</v>
      </c>
      <c r="D14" s="106">
        <v>0.408386329010753</v>
      </c>
      <c r="E14" s="106">
        <v>0.32737397821989589</v>
      </c>
      <c r="F14" s="106">
        <v>0.48675505653430662</v>
      </c>
      <c r="G14" s="106">
        <v>0.54810316242443946</v>
      </c>
      <c r="H14" s="106">
        <v>0.47602659956194771</v>
      </c>
      <c r="I14" s="106">
        <v>0.5695106444777025</v>
      </c>
      <c r="J14" s="105"/>
      <c r="K14" s="105"/>
      <c r="L14" s="105"/>
      <c r="N14" s="105"/>
      <c r="O14" s="105"/>
      <c r="P14" s="105"/>
      <c r="Q14" s="105"/>
      <c r="R14" s="105"/>
      <c r="S14" s="105"/>
      <c r="T14" s="105"/>
      <c r="U14" s="105"/>
    </row>
    <row r="15" spans="1:21" x14ac:dyDescent="0.25">
      <c r="A15" s="408">
        <v>2022</v>
      </c>
      <c r="B15" s="107">
        <v>1</v>
      </c>
      <c r="C15" s="106">
        <v>0.9094048933897767</v>
      </c>
      <c r="D15" s="106">
        <v>0.45234431763400096</v>
      </c>
      <c r="E15" s="106">
        <v>0.32737397821989589</v>
      </c>
      <c r="F15" s="106">
        <v>0.48675505653430662</v>
      </c>
      <c r="G15" s="106">
        <v>0.62496755566124307</v>
      </c>
      <c r="H15" s="106">
        <v>0.59231840884071119</v>
      </c>
      <c r="I15" s="106">
        <v>0.54383027620096891</v>
      </c>
      <c r="J15" s="105"/>
      <c r="K15" s="105"/>
      <c r="L15" s="105"/>
      <c r="N15" s="105"/>
      <c r="O15" s="105"/>
      <c r="P15" s="105"/>
      <c r="Q15" s="105"/>
      <c r="R15" s="105"/>
      <c r="S15" s="105"/>
      <c r="T15" s="105"/>
      <c r="U15" s="105"/>
    </row>
    <row r="16" spans="1:21" x14ac:dyDescent="0.25">
      <c r="A16" s="408"/>
      <c r="B16" s="107">
        <v>2</v>
      </c>
      <c r="C16" s="106">
        <v>1.3617029991072798</v>
      </c>
      <c r="D16" s="106">
        <v>0.5614156342152512</v>
      </c>
      <c r="E16" s="106">
        <v>0.32737397821989589</v>
      </c>
      <c r="F16" s="106">
        <v>0.48675505653430662</v>
      </c>
      <c r="G16" s="106">
        <v>0.77871587689595856</v>
      </c>
      <c r="H16" s="106">
        <v>0.68134430960313352</v>
      </c>
      <c r="I16" s="106">
        <v>0.58322977266859743</v>
      </c>
      <c r="J16" s="105"/>
      <c r="K16" s="105"/>
      <c r="L16" s="105"/>
      <c r="N16" s="105"/>
      <c r="O16" s="105"/>
      <c r="P16" s="105"/>
      <c r="Q16" s="105"/>
      <c r="R16" s="105"/>
      <c r="S16" s="105"/>
      <c r="T16" s="105"/>
      <c r="U16" s="105"/>
    </row>
    <row r="17" spans="1:21" x14ac:dyDescent="0.25">
      <c r="A17" s="408"/>
      <c r="B17" s="107">
        <v>3</v>
      </c>
      <c r="C17" s="106">
        <v>3.3144763018670318</v>
      </c>
      <c r="D17" s="106">
        <v>0.68590756905416583</v>
      </c>
      <c r="E17" s="106">
        <v>0.32737397821989589</v>
      </c>
      <c r="F17" s="106">
        <v>0.48675505653430662</v>
      </c>
      <c r="G17" s="106">
        <v>2.5741417410310561</v>
      </c>
      <c r="H17" s="106">
        <v>3.3755684182049919</v>
      </c>
      <c r="I17" s="106">
        <v>1.5497437122162789</v>
      </c>
      <c r="J17" s="105"/>
      <c r="K17" s="105"/>
      <c r="L17" s="105"/>
      <c r="N17" s="105"/>
      <c r="O17" s="105"/>
      <c r="P17" s="105"/>
      <c r="Q17" s="105"/>
      <c r="R17" s="105"/>
      <c r="S17" s="105"/>
      <c r="T17" s="105"/>
      <c r="U17" s="105"/>
    </row>
    <row r="18" spans="1:21" x14ac:dyDescent="0.25">
      <c r="A18" s="408"/>
      <c r="B18" s="107">
        <v>4</v>
      </c>
      <c r="C18" s="106">
        <v>2.1835724878016123</v>
      </c>
      <c r="D18" s="106">
        <v>1.0686817025025732</v>
      </c>
      <c r="E18" s="106">
        <v>0.32737397821989589</v>
      </c>
      <c r="F18" s="106">
        <v>0.48675505653430662</v>
      </c>
      <c r="G18" s="106">
        <v>1.9448402130055769</v>
      </c>
      <c r="H18" s="106">
        <v>1.8294938258277398</v>
      </c>
      <c r="I18" s="106">
        <v>1.9621355178786217</v>
      </c>
      <c r="J18" s="105"/>
      <c r="K18" s="105"/>
      <c r="L18" s="105"/>
      <c r="N18" s="105"/>
      <c r="O18" s="105"/>
      <c r="P18" s="105"/>
      <c r="Q18" s="105"/>
      <c r="R18" s="105"/>
      <c r="S18" s="105"/>
      <c r="T18" s="105"/>
      <c r="U18" s="105"/>
    </row>
    <row r="19" spans="1:21" x14ac:dyDescent="0.25">
      <c r="A19" s="408"/>
      <c r="B19" s="107">
        <v>5</v>
      </c>
      <c r="C19" s="106">
        <v>1.7810296630808864</v>
      </c>
      <c r="D19" s="106">
        <v>1.0668217234839545</v>
      </c>
      <c r="E19" s="106">
        <v>0.32737397821989589</v>
      </c>
      <c r="F19" s="106">
        <v>0.48675505653430662</v>
      </c>
      <c r="G19" s="106">
        <v>1.4524476886125797</v>
      </c>
      <c r="H19" s="106">
        <v>1.4295581040253893</v>
      </c>
      <c r="I19" s="106">
        <v>2.2115401160193735</v>
      </c>
      <c r="J19" s="105"/>
      <c r="K19" s="105"/>
      <c r="L19" s="105"/>
      <c r="N19" s="105"/>
      <c r="O19" s="105"/>
      <c r="P19" s="105"/>
      <c r="Q19" s="105"/>
      <c r="R19" s="105"/>
      <c r="S19" s="105"/>
      <c r="T19" s="105"/>
      <c r="U19" s="105"/>
    </row>
    <row r="20" spans="1:21" x14ac:dyDescent="0.25">
      <c r="A20" s="408"/>
      <c r="B20" s="107">
        <v>6</v>
      </c>
      <c r="C20" s="106">
        <v>1.9475553315994176</v>
      </c>
      <c r="D20" s="106">
        <v>1.0385764219131772</v>
      </c>
      <c r="E20" s="106">
        <v>0.32737397821989589</v>
      </c>
      <c r="F20" s="106">
        <v>0.48675505653430662</v>
      </c>
      <c r="G20" s="106">
        <v>1.502889556615429</v>
      </c>
      <c r="H20" s="106">
        <v>1.6605769698527268</v>
      </c>
      <c r="I20" s="106">
        <v>1.6398762999019521</v>
      </c>
      <c r="J20" s="105"/>
      <c r="K20" s="105"/>
      <c r="L20" s="105"/>
      <c r="N20" s="105"/>
      <c r="O20" s="105"/>
      <c r="P20" s="105"/>
      <c r="Q20" s="105"/>
      <c r="R20" s="105"/>
      <c r="S20" s="105"/>
      <c r="T20" s="105"/>
      <c r="U20" s="105"/>
    </row>
    <row r="21" spans="1:21" x14ac:dyDescent="0.25">
      <c r="A21" s="408"/>
      <c r="B21" s="107">
        <v>7</v>
      </c>
      <c r="C21" s="106">
        <v>1.6381534155382838</v>
      </c>
      <c r="D21" s="106">
        <v>1.1141198950517719</v>
      </c>
      <c r="E21" s="106">
        <v>0.32737397821989589</v>
      </c>
      <c r="F21" s="106">
        <v>0.48675505653430662</v>
      </c>
      <c r="G21" s="106">
        <v>1.3384028701805448</v>
      </c>
      <c r="H21" s="106">
        <v>1.2920674032598356</v>
      </c>
      <c r="I21" s="106">
        <v>1.4607341590459839</v>
      </c>
      <c r="J21" s="105"/>
      <c r="K21" s="105"/>
      <c r="L21" s="105"/>
      <c r="N21" s="105"/>
      <c r="O21" s="105"/>
      <c r="P21" s="105"/>
      <c r="Q21" s="105"/>
      <c r="R21" s="105"/>
      <c r="S21" s="105"/>
      <c r="T21" s="105"/>
      <c r="U21" s="105"/>
    </row>
    <row r="22" spans="1:21" x14ac:dyDescent="0.25">
      <c r="A22" s="408"/>
      <c r="B22" s="107">
        <v>8</v>
      </c>
      <c r="C22" s="106">
        <v>1.9398201130135249</v>
      </c>
      <c r="D22" s="106">
        <v>1.2160383044282526</v>
      </c>
      <c r="E22" s="106">
        <v>0.32737397821989589</v>
      </c>
      <c r="F22" s="106">
        <v>0.48675505653430662</v>
      </c>
      <c r="G22" s="106">
        <v>1.4880633599769482</v>
      </c>
      <c r="H22" s="106">
        <v>1.5999202562076107</v>
      </c>
      <c r="I22" s="106">
        <v>1.5175215431067244</v>
      </c>
      <c r="J22" s="105"/>
      <c r="K22" s="105"/>
      <c r="L22" s="105"/>
      <c r="N22" s="105"/>
      <c r="O22" s="105"/>
      <c r="P22" s="105"/>
      <c r="Q22" s="105"/>
      <c r="R22" s="105"/>
      <c r="S22" s="105"/>
    </row>
    <row r="23" spans="1:21" x14ac:dyDescent="0.25">
      <c r="A23" s="408"/>
      <c r="B23" s="107">
        <v>9</v>
      </c>
      <c r="C23" s="106">
        <v>2.5257384097653386</v>
      </c>
      <c r="D23" s="106">
        <v>1.2807982479807976</v>
      </c>
      <c r="E23" s="106">
        <v>0.32737397821989589</v>
      </c>
      <c r="F23" s="106">
        <v>0.48675505653430662</v>
      </c>
      <c r="G23" s="106">
        <v>1.7201149523355213</v>
      </c>
      <c r="H23" s="106">
        <v>1.9583460748839912</v>
      </c>
      <c r="I23" s="106">
        <v>1.6167779114504792</v>
      </c>
      <c r="J23" s="105"/>
      <c r="K23" s="105"/>
      <c r="L23" s="105"/>
      <c r="N23" s="105"/>
      <c r="O23" s="105"/>
      <c r="P23" s="105"/>
      <c r="Q23" s="105"/>
      <c r="R23" s="105"/>
      <c r="S23" s="105"/>
      <c r="T23" s="105"/>
      <c r="U23" s="105"/>
    </row>
    <row r="24" spans="1:21" x14ac:dyDescent="0.25">
      <c r="A24" s="408"/>
      <c r="B24" s="107">
        <v>10</v>
      </c>
      <c r="C24" s="106">
        <v>1.770136340568925</v>
      </c>
      <c r="D24" s="106">
        <v>1.1832604937230968</v>
      </c>
      <c r="E24" s="106">
        <v>0.32737397821989589</v>
      </c>
      <c r="F24" s="106">
        <v>0.48675505653430662</v>
      </c>
      <c r="G24" s="106">
        <v>1.4442614180815596</v>
      </c>
      <c r="H24" s="106">
        <v>1.5230066950490908</v>
      </c>
      <c r="I24" s="106">
        <v>1.6937576753802308</v>
      </c>
      <c r="J24" s="105"/>
      <c r="K24" s="105"/>
      <c r="L24" s="105"/>
      <c r="N24" s="105"/>
      <c r="O24" s="105"/>
      <c r="P24" s="105"/>
      <c r="Q24" s="105"/>
      <c r="R24" s="105"/>
      <c r="S24" s="105"/>
      <c r="T24" s="105"/>
      <c r="U24" s="105"/>
    </row>
    <row r="25" spans="1:21" x14ac:dyDescent="0.25">
      <c r="A25" s="408"/>
      <c r="B25" s="107">
        <v>11</v>
      </c>
      <c r="C25" s="106">
        <v>1.4400739522139077</v>
      </c>
      <c r="D25" s="106">
        <v>1.0367474179865042</v>
      </c>
      <c r="E25" s="106">
        <v>0.32737397821989589</v>
      </c>
      <c r="F25" s="106">
        <v>0.48675505653430662</v>
      </c>
      <c r="G25" s="106">
        <v>1.3240026155653908</v>
      </c>
      <c r="H25" s="106">
        <v>1.317348356200057</v>
      </c>
      <c r="I25" s="106">
        <v>1.5995670420443797</v>
      </c>
      <c r="J25" s="105"/>
      <c r="K25" s="105"/>
      <c r="L25" s="105"/>
      <c r="N25" s="105"/>
      <c r="O25" s="105"/>
      <c r="P25" s="105"/>
      <c r="Q25" s="105"/>
      <c r="R25" s="105"/>
      <c r="S25" s="105"/>
      <c r="T25" s="105"/>
      <c r="U25" s="105"/>
    </row>
    <row r="26" spans="1:21" x14ac:dyDescent="0.25">
      <c r="A26" s="408"/>
      <c r="B26" s="107">
        <v>12</v>
      </c>
      <c r="C26" s="106">
        <v>1.3655575787386027</v>
      </c>
      <c r="D26" s="106">
        <v>0.91076229245916807</v>
      </c>
      <c r="E26" s="106">
        <v>0.32737397821989589</v>
      </c>
      <c r="F26" s="106">
        <v>0.48675505653430662</v>
      </c>
      <c r="G26" s="106">
        <v>1.0890109126186758</v>
      </c>
      <c r="H26" s="106">
        <v>1.0710903364904993</v>
      </c>
      <c r="I26" s="106">
        <v>1.303815129246549</v>
      </c>
      <c r="J26" s="105"/>
      <c r="K26" s="105"/>
      <c r="L26" s="105"/>
      <c r="N26" s="105"/>
      <c r="O26" s="105"/>
      <c r="P26" s="105"/>
      <c r="Q26" s="105"/>
      <c r="R26" s="105"/>
      <c r="S26" s="105"/>
      <c r="T26" s="105"/>
      <c r="U26" s="105"/>
    </row>
    <row r="27" spans="1:21" x14ac:dyDescent="0.25">
      <c r="A27" s="402">
        <v>2023</v>
      </c>
      <c r="B27" s="107">
        <v>1</v>
      </c>
      <c r="C27" s="106">
        <v>1.2064533399213957</v>
      </c>
      <c r="D27" s="106">
        <v>0.79860267615843838</v>
      </c>
      <c r="E27" s="106">
        <v>0.4074123783648389</v>
      </c>
      <c r="F27" s="106">
        <v>0.4074123783648389</v>
      </c>
      <c r="G27" s="106">
        <v>1.0123902679930268</v>
      </c>
      <c r="H27" s="106">
        <v>0.99724139236177223</v>
      </c>
      <c r="I27" s="106">
        <v>1.1285600283507762</v>
      </c>
      <c r="J27" s="105"/>
      <c r="K27" s="105"/>
      <c r="L27" s="105"/>
      <c r="N27" s="105"/>
      <c r="O27" s="105"/>
      <c r="P27" s="105"/>
      <c r="Q27" s="105"/>
      <c r="R27" s="105"/>
      <c r="S27" s="105"/>
      <c r="T27" s="105"/>
      <c r="U27" s="105"/>
    </row>
    <row r="28" spans="1:21" x14ac:dyDescent="0.25">
      <c r="A28" s="402"/>
      <c r="B28" s="107">
        <v>2</v>
      </c>
      <c r="C28" s="106">
        <v>1.1947447941706884</v>
      </c>
      <c r="D28" s="106">
        <v>0.86874832057533524</v>
      </c>
      <c r="E28" s="106">
        <v>0.4074123783648389</v>
      </c>
      <c r="F28" s="106">
        <v>0.4074123783648389</v>
      </c>
      <c r="G28" s="106">
        <v>1.053850394893459</v>
      </c>
      <c r="H28" s="106">
        <v>1.1469290853645902</v>
      </c>
      <c r="I28" s="106">
        <v>1.071753604738954</v>
      </c>
      <c r="J28" s="105"/>
      <c r="K28" s="105"/>
      <c r="L28" s="105"/>
      <c r="N28" s="105"/>
      <c r="O28" s="105"/>
      <c r="P28" s="105"/>
      <c r="Q28" s="105"/>
      <c r="R28" s="105"/>
      <c r="S28" s="105"/>
      <c r="T28" s="105"/>
      <c r="U28" s="105"/>
    </row>
    <row r="29" spans="1:21" x14ac:dyDescent="0.25">
      <c r="A29" s="402"/>
      <c r="B29" s="107">
        <v>3</v>
      </c>
      <c r="C29" s="106">
        <v>1.0406884021344069</v>
      </c>
      <c r="D29" s="106">
        <v>0.6927723538369861</v>
      </c>
      <c r="E29" s="106">
        <v>0.4074123783648389</v>
      </c>
      <c r="F29" s="106">
        <v>0.4074123783648389</v>
      </c>
      <c r="G29" s="106">
        <v>0.88198503894403757</v>
      </c>
      <c r="H29" s="106">
        <v>0.75607034076448087</v>
      </c>
      <c r="I29" s="106">
        <v>0.96674693949694779</v>
      </c>
      <c r="J29" s="105"/>
      <c r="K29" s="105"/>
      <c r="L29" s="105"/>
      <c r="N29" s="105"/>
      <c r="O29" s="105"/>
      <c r="P29" s="105"/>
      <c r="Q29" s="105"/>
      <c r="R29" s="105"/>
      <c r="S29" s="105"/>
      <c r="T29" s="105"/>
      <c r="U29" s="105"/>
    </row>
    <row r="30" spans="1:21" x14ac:dyDescent="0.25">
      <c r="A30" s="402"/>
      <c r="B30" s="107">
        <v>4</v>
      </c>
      <c r="C30" s="106">
        <v>0.97461282693818418</v>
      </c>
      <c r="D30" s="106">
        <v>0.52810726079427184</v>
      </c>
      <c r="E30" s="106">
        <v>0.4074123783648389</v>
      </c>
      <c r="F30" s="106">
        <v>0.4074123783648389</v>
      </c>
      <c r="G30" s="106">
        <v>0.70997659796884705</v>
      </c>
      <c r="H30" s="106">
        <v>0.75006870904046252</v>
      </c>
      <c r="I30" s="106">
        <v>0.88435604505651122</v>
      </c>
      <c r="J30" s="105"/>
      <c r="K30" s="105"/>
      <c r="L30" s="105"/>
      <c r="N30" s="105"/>
      <c r="O30" s="105"/>
      <c r="P30" s="105"/>
      <c r="Q30" s="105"/>
      <c r="R30" s="105"/>
      <c r="S30" s="105"/>
      <c r="T30" s="105"/>
      <c r="U30" s="105"/>
    </row>
    <row r="31" spans="1:21" x14ac:dyDescent="0.25">
      <c r="A31" s="402"/>
      <c r="B31" s="107">
        <v>5</v>
      </c>
      <c r="C31" s="106">
        <v>0.85094468284569302</v>
      </c>
      <c r="D31" s="106">
        <v>0.59541316811070999</v>
      </c>
      <c r="E31" s="106">
        <v>0.4074123783648389</v>
      </c>
      <c r="F31" s="106">
        <v>0.4074123783648389</v>
      </c>
      <c r="G31" s="106">
        <v>0.72536531091836309</v>
      </c>
      <c r="H31" s="106">
        <v>0.58528455646651878</v>
      </c>
      <c r="I31" s="106">
        <v>0.69714120209048736</v>
      </c>
      <c r="J31" s="105"/>
      <c r="K31" s="105"/>
      <c r="L31" s="105"/>
      <c r="N31" s="105"/>
      <c r="O31" s="105"/>
      <c r="P31" s="105"/>
      <c r="Q31" s="105"/>
      <c r="R31" s="105"/>
      <c r="S31" s="105"/>
      <c r="T31" s="105"/>
      <c r="U31" s="105"/>
    </row>
    <row r="32" spans="1:21" x14ac:dyDescent="0.25">
      <c r="A32" s="402"/>
      <c r="B32" s="107">
        <v>6</v>
      </c>
      <c r="C32" s="106">
        <v>0.80766916556663659</v>
      </c>
      <c r="D32" s="106">
        <v>0.54414270544830856</v>
      </c>
      <c r="E32" s="106">
        <v>0.4074123783648389</v>
      </c>
      <c r="F32" s="106">
        <v>0.4074123783648389</v>
      </c>
      <c r="G32" s="106">
        <v>0.66770653479051134</v>
      </c>
      <c r="H32" s="106">
        <v>0.53879217333224005</v>
      </c>
      <c r="I32" s="106">
        <v>0.62471514627974045</v>
      </c>
      <c r="J32" s="105"/>
      <c r="K32" s="105"/>
      <c r="L32" s="105"/>
      <c r="N32" s="105"/>
      <c r="O32" s="105"/>
      <c r="P32" s="105"/>
      <c r="Q32" s="105"/>
      <c r="R32" s="105"/>
      <c r="S32" s="105"/>
      <c r="T32" s="105"/>
      <c r="U32" s="105"/>
    </row>
    <row r="33" spans="1:21" x14ac:dyDescent="0.25">
      <c r="A33" s="402"/>
      <c r="B33" s="107">
        <v>7</v>
      </c>
      <c r="C33" s="106">
        <v>0.83864958138819645</v>
      </c>
      <c r="D33" s="106">
        <v>0.49512493334849239</v>
      </c>
      <c r="E33" s="106">
        <v>0.4074123783648389</v>
      </c>
      <c r="F33" s="106">
        <v>0.4074123783648389</v>
      </c>
      <c r="G33" s="106">
        <v>0.68332336478672318</v>
      </c>
      <c r="H33" s="106">
        <v>0.73094027560944141</v>
      </c>
      <c r="I33" s="106">
        <v>0.61833900180273338</v>
      </c>
      <c r="J33" s="105"/>
      <c r="K33" s="105"/>
      <c r="L33" s="105"/>
      <c r="N33" s="105"/>
      <c r="O33" s="105"/>
      <c r="P33" s="105"/>
      <c r="Q33" s="105"/>
      <c r="R33" s="105"/>
      <c r="S33" s="105"/>
      <c r="T33" s="105"/>
      <c r="U33" s="105"/>
    </row>
    <row r="34" spans="1:21" x14ac:dyDescent="0.25">
      <c r="A34" s="402"/>
      <c r="B34" s="107">
        <v>8</v>
      </c>
      <c r="C34" s="121">
        <v>0.92283332155376741</v>
      </c>
      <c r="D34" s="121">
        <v>0.38631295817766897</v>
      </c>
      <c r="E34" s="106">
        <v>0.4074123783648389</v>
      </c>
      <c r="F34" s="106">
        <v>0.4074123783648389</v>
      </c>
      <c r="G34" s="106">
        <v>0.66974855686972035</v>
      </c>
      <c r="H34" s="106">
        <v>0.89036158558563727</v>
      </c>
      <c r="I34" s="106">
        <v>0.72003134484243958</v>
      </c>
      <c r="J34" s="105"/>
      <c r="K34" s="105"/>
      <c r="L34" s="105"/>
      <c r="N34" s="105"/>
      <c r="O34" s="105"/>
      <c r="P34" s="105"/>
      <c r="Q34" s="105"/>
      <c r="R34" s="105"/>
      <c r="S34" s="105"/>
      <c r="T34" s="105"/>
      <c r="U34" s="105"/>
    </row>
    <row r="35" spans="1:21" x14ac:dyDescent="0.25">
      <c r="A35" s="402"/>
      <c r="B35" s="107">
        <v>9</v>
      </c>
      <c r="C35" s="121">
        <v>1.1158140993247514</v>
      </c>
      <c r="D35" s="121">
        <v>0.52455011373741911</v>
      </c>
      <c r="E35" s="106">
        <v>0.4074123783648389</v>
      </c>
      <c r="F35" s="106">
        <v>0.4074123783648389</v>
      </c>
      <c r="G35" s="106">
        <v>0.62973526933009794</v>
      </c>
      <c r="H35" s="106">
        <v>0.77515898287246898</v>
      </c>
      <c r="I35" s="106">
        <v>0.79882028135584926</v>
      </c>
      <c r="J35" s="105"/>
      <c r="K35" s="105"/>
      <c r="L35" s="105"/>
      <c r="N35" s="105"/>
      <c r="O35" s="105"/>
      <c r="P35" s="105"/>
      <c r="Q35" s="105"/>
      <c r="R35" s="105"/>
      <c r="S35" s="105"/>
      <c r="T35" s="273" t="s">
        <v>11</v>
      </c>
      <c r="U35" s="273"/>
    </row>
    <row r="36" spans="1:21" x14ac:dyDescent="0.25">
      <c r="A36" s="402"/>
      <c r="B36" s="107">
        <v>10</v>
      </c>
      <c r="C36" s="122">
        <v>0.77480447123072338</v>
      </c>
      <c r="D36" s="122">
        <v>0.55476151105116855</v>
      </c>
      <c r="E36" s="106">
        <v>0.4074123783648389</v>
      </c>
      <c r="F36" s="106">
        <v>0.4074123783648389</v>
      </c>
      <c r="G36" s="106">
        <v>0.69259642298800372</v>
      </c>
      <c r="H36" s="106">
        <v>0.69075153450427251</v>
      </c>
      <c r="I36" s="106">
        <v>0.78542403432079289</v>
      </c>
      <c r="J36" s="105"/>
      <c r="K36" s="105"/>
      <c r="L36" s="105"/>
      <c r="N36" s="105"/>
      <c r="O36" s="105"/>
      <c r="P36" s="105"/>
      <c r="Q36" s="105"/>
      <c r="R36" s="105"/>
      <c r="S36" s="105"/>
      <c r="T36" s="105"/>
      <c r="U36" s="105"/>
    </row>
    <row r="37" spans="1:21" x14ac:dyDescent="0.25">
      <c r="A37" s="403"/>
      <c r="B37" s="107">
        <v>11</v>
      </c>
      <c r="C37" s="122">
        <v>0.90153734897114646</v>
      </c>
      <c r="D37" s="122">
        <v>0.49501494758115427</v>
      </c>
      <c r="E37" s="106">
        <v>0.4074123783648389</v>
      </c>
      <c r="F37" s="106">
        <v>0.4074123783648389</v>
      </c>
      <c r="G37" s="106">
        <v>0.66095952713068584</v>
      </c>
      <c r="H37" s="106">
        <v>0.84758863879004309</v>
      </c>
      <c r="I37" s="106">
        <v>0.77116638538892823</v>
      </c>
      <c r="J37" s="105"/>
      <c r="K37" s="105"/>
      <c r="L37" s="105"/>
      <c r="N37" s="105"/>
      <c r="O37" s="105"/>
      <c r="P37" s="105"/>
      <c r="Q37" s="105"/>
      <c r="R37" s="105"/>
      <c r="S37" s="105"/>
      <c r="T37" s="105"/>
      <c r="U37" s="105"/>
    </row>
    <row r="38" spans="1:21" x14ac:dyDescent="0.25">
      <c r="A38" s="403"/>
      <c r="B38" s="107">
        <v>12</v>
      </c>
      <c r="C38" s="122">
        <v>0.85613086759035184</v>
      </c>
      <c r="D38" s="122">
        <v>0.50709983118399293</v>
      </c>
      <c r="E38" s="106">
        <v>0.4074123783648389</v>
      </c>
      <c r="F38" s="106">
        <v>0.4074123783648389</v>
      </c>
      <c r="G38" s="106">
        <v>0.70381483526502109</v>
      </c>
      <c r="H38" s="106">
        <v>0.67581964301685105</v>
      </c>
      <c r="I38" s="106">
        <v>0.73805327210372218</v>
      </c>
      <c r="J38" s="105"/>
      <c r="K38" s="105"/>
      <c r="L38" s="105"/>
      <c r="N38" s="105"/>
      <c r="O38" s="105"/>
      <c r="P38" s="105"/>
      <c r="Q38" s="105"/>
      <c r="R38" s="105"/>
      <c r="S38" s="105"/>
      <c r="T38" s="105"/>
      <c r="U38" s="105"/>
    </row>
    <row r="39" spans="1:21" x14ac:dyDescent="0.25">
      <c r="A39" s="399">
        <v>2024</v>
      </c>
      <c r="B39" s="184">
        <v>1</v>
      </c>
      <c r="C39" s="185">
        <v>0.82292143853885591</v>
      </c>
      <c r="D39" s="185">
        <v>0.59735432405577171</v>
      </c>
      <c r="E39" s="106">
        <v>0.4074123783648389</v>
      </c>
      <c r="F39" s="106">
        <v>0.4074123783648389</v>
      </c>
      <c r="G39" s="185">
        <v>0.7376909754825931</v>
      </c>
      <c r="H39" s="185">
        <v>0.73436322125562015</v>
      </c>
      <c r="I39" s="106">
        <v>0.75259050102083813</v>
      </c>
      <c r="J39" s="105"/>
      <c r="K39" s="105"/>
      <c r="L39" s="105"/>
      <c r="N39" s="105"/>
      <c r="O39" s="105"/>
      <c r="P39" s="105"/>
      <c r="Q39" s="105"/>
      <c r="R39" s="105"/>
      <c r="S39" s="105"/>
      <c r="T39" s="105"/>
      <c r="U39" s="105"/>
    </row>
    <row r="40" spans="1:21" x14ac:dyDescent="0.25">
      <c r="A40" s="400"/>
      <c r="B40" s="184">
        <v>2</v>
      </c>
      <c r="C40" s="185">
        <v>0.96348394812686422</v>
      </c>
      <c r="D40" s="185">
        <v>0.60039460294318303</v>
      </c>
      <c r="E40" s="106">
        <v>0.40741237836483901</v>
      </c>
      <c r="F40" s="106">
        <v>0.40741237836483901</v>
      </c>
      <c r="G40" s="185">
        <v>0.78903144268667802</v>
      </c>
      <c r="H40" s="185">
        <v>0.94451681526447828</v>
      </c>
      <c r="I40" s="257">
        <v>0.78489989317898312</v>
      </c>
      <c r="J40" s="105"/>
      <c r="K40" s="105"/>
      <c r="L40" s="105"/>
      <c r="N40" s="105"/>
      <c r="O40" s="105"/>
      <c r="P40" s="105"/>
      <c r="Q40" s="105"/>
      <c r="R40" s="105"/>
      <c r="S40" s="105"/>
      <c r="T40" s="105"/>
      <c r="U40" s="105"/>
    </row>
    <row r="41" spans="1:21" x14ac:dyDescent="0.25">
      <c r="A41" s="400"/>
      <c r="B41" s="184">
        <v>3</v>
      </c>
      <c r="C41" s="185">
        <v>0.77772299636211528</v>
      </c>
      <c r="D41" s="185">
        <v>0.40171346431698396</v>
      </c>
      <c r="E41" s="106">
        <v>0.40741237836483901</v>
      </c>
      <c r="F41" s="106">
        <v>0.40741237836483901</v>
      </c>
      <c r="G41" s="185">
        <v>0.51233714773941585</v>
      </c>
      <c r="H41" s="185">
        <v>0.52352446171103395</v>
      </c>
      <c r="I41" s="257">
        <v>0.73413483274371083</v>
      </c>
      <c r="J41" s="105"/>
      <c r="K41" s="105"/>
      <c r="L41" s="105"/>
      <c r="N41" s="105"/>
      <c r="O41" s="105"/>
      <c r="P41" s="105"/>
      <c r="Q41" s="105"/>
      <c r="R41" s="105"/>
      <c r="S41" s="105"/>
      <c r="T41" s="105"/>
      <c r="U41" s="105"/>
    </row>
    <row r="42" spans="1:21" x14ac:dyDescent="0.25">
      <c r="A42" s="401"/>
      <c r="B42" s="184">
        <v>4</v>
      </c>
      <c r="C42" s="185">
        <v>0.72783826790865191</v>
      </c>
      <c r="D42" s="185">
        <v>0.25874770259960655</v>
      </c>
      <c r="E42" s="106">
        <v>0.40741237836483901</v>
      </c>
      <c r="F42" s="106">
        <v>0.40741237836483901</v>
      </c>
      <c r="G42" s="185">
        <v>0.42401369665516597</v>
      </c>
      <c r="H42" s="185">
        <v>0.41213491526988832</v>
      </c>
      <c r="I42" s="257">
        <v>0.62672539741513356</v>
      </c>
      <c r="J42" s="105"/>
      <c r="K42" s="105"/>
      <c r="L42" s="105"/>
      <c r="N42" s="105"/>
      <c r="O42" s="105"/>
      <c r="P42" s="105"/>
      <c r="Q42" s="105"/>
      <c r="R42" s="105"/>
      <c r="S42" s="105"/>
      <c r="T42" s="105"/>
      <c r="U42" s="105"/>
    </row>
  </sheetData>
  <mergeCells count="11">
    <mergeCell ref="A39:A42"/>
    <mergeCell ref="A27:A38"/>
    <mergeCell ref="B1:L1"/>
    <mergeCell ref="E2:F2"/>
    <mergeCell ref="T35:U35"/>
    <mergeCell ref="C2:D2"/>
    <mergeCell ref="A3:A14"/>
    <mergeCell ref="A15:A26"/>
    <mergeCell ref="J3:L3"/>
    <mergeCell ref="J2:L2"/>
    <mergeCell ref="J4:L4"/>
  </mergeCells>
  <hyperlinks>
    <hyperlink ref="T35:U35" location="Content!A1" display="Content"/>
  </hyperlinks>
  <pageMargins left="0.7" right="0.7" top="0.75" bottom="0.75" header="0.3" footer="0.3"/>
  <pageSetup paperSize="9" scale="60" orientation="portrait" r:id="rId1"/>
  <colBreaks count="1" manualBreakCount="1">
    <brk id="6" max="4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I36:I38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J3:J4 M3:M4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I39</xm:sqref>
        </x14:dataValidation>
        <x14:dataValidation type="list" allowBlank="1" showInputMessage="1" showErrorMessage="1">
          <x14:formula1>
            <xm:f>Content!$A$14:$A$41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68"/>
  <sheetViews>
    <sheetView showGridLines="0" view="pageBreakPreview" zoomScale="70" zoomScaleNormal="100" zoomScaleSheetLayoutView="70" workbookViewId="0">
      <selection activeCell="K15" sqref="K15"/>
    </sheetView>
  </sheetViews>
  <sheetFormatPr defaultRowHeight="15" x14ac:dyDescent="0.25"/>
  <cols>
    <col min="1" max="1" width="28.42578125" customWidth="1"/>
    <col min="2" max="2" width="14.140625" customWidth="1"/>
    <col min="3" max="3" width="14.140625" style="109" customWidth="1"/>
    <col min="4" max="4" width="10.42578125" style="109" customWidth="1"/>
    <col min="5" max="5" width="11.28515625" customWidth="1"/>
    <col min="6" max="6" width="10.140625" customWidth="1"/>
    <col min="7" max="7" width="9.28515625" customWidth="1"/>
    <col min="8" max="9" width="8.42578125" hidden="1" customWidth="1"/>
    <col min="10" max="10" width="0.140625" style="61" customWidth="1"/>
  </cols>
  <sheetData>
    <row r="1" spans="1:10" x14ac:dyDescent="0.25">
      <c r="A1" s="151" t="s">
        <v>153</v>
      </c>
      <c r="B1" s="286" t="str">
        <f>INDEX(Content!$B$3:$G$41,MATCH(A1,Content!$A$3:$A$41,0),1)</f>
        <v>Seasonally adjusted price growth for various CPI groups, m/m, annual, %</v>
      </c>
      <c r="C1" s="286"/>
      <c r="D1" s="286"/>
      <c r="E1" s="286"/>
      <c r="F1" s="286"/>
      <c r="G1" s="286"/>
      <c r="H1" s="286"/>
      <c r="I1" s="286"/>
      <c r="J1" s="286"/>
    </row>
    <row r="2" spans="1:10" x14ac:dyDescent="0.25">
      <c r="A2" s="152"/>
      <c r="B2" s="153"/>
      <c r="C2" s="154"/>
      <c r="D2" s="154"/>
      <c r="E2" s="154"/>
      <c r="F2" s="282" t="s">
        <v>28</v>
      </c>
      <c r="G2" s="282"/>
      <c r="H2" s="282"/>
      <c r="I2" s="282"/>
    </row>
    <row r="3" spans="1:10" x14ac:dyDescent="0.25">
      <c r="A3" s="155"/>
      <c r="B3" s="156"/>
      <c r="C3" s="156"/>
      <c r="D3" s="157"/>
      <c r="E3" s="157"/>
      <c r="F3" s="409" t="s">
        <v>20</v>
      </c>
      <c r="G3" s="409"/>
      <c r="H3" s="409"/>
      <c r="I3" s="409"/>
    </row>
    <row r="4" spans="1:10" ht="15" customHeight="1" x14ac:dyDescent="0.25">
      <c r="A4" s="155"/>
      <c r="B4" s="156"/>
      <c r="C4" s="156"/>
      <c r="D4" s="157"/>
      <c r="E4" s="157"/>
      <c r="F4" s="409" t="s">
        <v>19</v>
      </c>
      <c r="G4" s="409"/>
      <c r="H4" s="409"/>
      <c r="I4" s="409"/>
    </row>
    <row r="5" spans="1:10" x14ac:dyDescent="0.25">
      <c r="A5" s="155"/>
      <c r="B5" s="156"/>
      <c r="C5" s="156"/>
      <c r="D5" s="157"/>
      <c r="E5" s="157"/>
    </row>
    <row r="6" spans="1:10" x14ac:dyDescent="0.25">
      <c r="A6" s="155"/>
      <c r="B6" s="156"/>
      <c r="C6" s="156"/>
      <c r="D6" s="157"/>
      <c r="E6" s="157"/>
    </row>
    <row r="7" spans="1:10" x14ac:dyDescent="0.25">
      <c r="A7" s="155"/>
      <c r="B7" s="156"/>
      <c r="C7" s="156"/>
      <c r="D7" s="157"/>
      <c r="E7" s="157"/>
    </row>
    <row r="8" spans="1:10" x14ac:dyDescent="0.25">
      <c r="A8" s="155"/>
      <c r="B8" s="156"/>
      <c r="C8" s="156"/>
      <c r="D8" s="157"/>
      <c r="E8" s="157"/>
    </row>
    <row r="9" spans="1:10" x14ac:dyDescent="0.25">
      <c r="A9" s="155"/>
      <c r="B9" s="156"/>
      <c r="C9" s="156"/>
      <c r="D9" s="157"/>
      <c r="E9" s="157"/>
    </row>
    <row r="10" spans="1:10" x14ac:dyDescent="0.25">
      <c r="A10" s="155"/>
      <c r="B10" s="156"/>
      <c r="C10" s="156"/>
      <c r="D10" s="157"/>
      <c r="E10" s="157"/>
    </row>
    <row r="11" spans="1:10" x14ac:dyDescent="0.25">
      <c r="A11" s="155"/>
      <c r="B11" s="156"/>
      <c r="C11" s="156"/>
      <c r="D11" s="157"/>
      <c r="E11" s="157"/>
    </row>
    <row r="12" spans="1:10" x14ac:dyDescent="0.25">
      <c r="A12" s="155"/>
      <c r="B12" s="156"/>
      <c r="C12" s="156"/>
      <c r="D12" s="157"/>
      <c r="E12" s="157"/>
    </row>
    <row r="13" spans="1:10" ht="27" customHeight="1" x14ac:dyDescent="0.25">
      <c r="A13" s="155"/>
      <c r="B13" s="156"/>
      <c r="C13" s="156"/>
      <c r="D13" s="157"/>
      <c r="E13" s="157"/>
    </row>
    <row r="14" spans="1:10" x14ac:dyDescent="0.25">
      <c r="A14" s="155"/>
      <c r="B14" s="156"/>
      <c r="C14" s="156"/>
      <c r="D14" s="157"/>
      <c r="E14" s="157"/>
    </row>
    <row r="15" spans="1:10" x14ac:dyDescent="0.25">
      <c r="A15" s="155"/>
      <c r="B15" s="156"/>
      <c r="C15" s="156"/>
      <c r="D15" s="157"/>
      <c r="E15" s="157"/>
    </row>
    <row r="16" spans="1:10" x14ac:dyDescent="0.25">
      <c r="A16" s="158"/>
      <c r="B16" s="156"/>
      <c r="C16" s="156"/>
      <c r="D16" s="157"/>
      <c r="E16" s="157"/>
    </row>
    <row r="17" spans="1:9" x14ac:dyDescent="0.25">
      <c r="A17" s="158"/>
      <c r="B17" s="156"/>
      <c r="C17" s="156"/>
      <c r="D17" s="157"/>
      <c r="E17" s="157"/>
    </row>
    <row r="18" spans="1:9" x14ac:dyDescent="0.25">
      <c r="A18" s="158"/>
      <c r="B18" s="156"/>
      <c r="C18" s="156"/>
      <c r="D18" s="157"/>
      <c r="E18" s="157"/>
    </row>
    <row r="19" spans="1:9" x14ac:dyDescent="0.25">
      <c r="A19" s="158"/>
      <c r="B19" s="156"/>
      <c r="C19" s="156"/>
      <c r="D19" s="157"/>
      <c r="E19" s="157"/>
    </row>
    <row r="20" spans="1:9" x14ac:dyDescent="0.25">
      <c r="A20" s="158"/>
      <c r="B20" s="156"/>
      <c r="C20" s="156"/>
      <c r="D20" s="157"/>
      <c r="E20" s="157"/>
    </row>
    <row r="21" spans="1:9" x14ac:dyDescent="0.25">
      <c r="A21" s="158"/>
      <c r="B21" s="156"/>
      <c r="C21" s="156"/>
      <c r="D21" s="157"/>
      <c r="E21" s="157"/>
    </row>
    <row r="22" spans="1:9" ht="27.75" customHeight="1" x14ac:dyDescent="0.25">
      <c r="A22" s="158"/>
      <c r="B22" s="156"/>
      <c r="C22" s="156"/>
      <c r="D22" s="157"/>
      <c r="E22" s="157"/>
    </row>
    <row r="23" spans="1:9" x14ac:dyDescent="0.25">
      <c r="A23" s="158"/>
      <c r="B23" s="156"/>
      <c r="C23" s="156"/>
      <c r="D23" s="157"/>
      <c r="E23" s="157"/>
    </row>
    <row r="24" spans="1:9" x14ac:dyDescent="0.25">
      <c r="A24" s="158"/>
      <c r="B24" s="156"/>
      <c r="C24" s="156"/>
      <c r="D24" s="157"/>
      <c r="F24" s="314" t="s">
        <v>11</v>
      </c>
      <c r="G24" s="314"/>
      <c r="H24" s="314"/>
      <c r="I24" s="314"/>
    </row>
    <row r="25" spans="1:9" x14ac:dyDescent="0.25">
      <c r="A25" s="158"/>
      <c r="B25" s="156"/>
      <c r="C25" s="156"/>
      <c r="D25" s="157"/>
      <c r="E25" s="157"/>
    </row>
    <row r="26" spans="1:9" x14ac:dyDescent="0.25">
      <c r="A26" s="158"/>
      <c r="B26" s="156"/>
      <c r="C26" s="156"/>
      <c r="D26" s="157"/>
      <c r="E26" s="157"/>
    </row>
    <row r="27" spans="1:9" x14ac:dyDescent="0.25">
      <c r="A27" s="158"/>
      <c r="B27" s="156"/>
      <c r="C27" s="156"/>
      <c r="D27" s="157"/>
      <c r="E27" s="157"/>
    </row>
    <row r="28" spans="1:9" x14ac:dyDescent="0.25">
      <c r="A28" s="158"/>
      <c r="B28" s="156"/>
      <c r="C28" s="156"/>
      <c r="D28" s="157"/>
      <c r="E28" s="157"/>
    </row>
    <row r="29" spans="1:9" x14ac:dyDescent="0.25">
      <c r="A29" s="158"/>
      <c r="B29" s="156"/>
      <c r="C29" s="156"/>
      <c r="D29" s="157"/>
      <c r="E29" s="157"/>
    </row>
    <row r="30" spans="1:9" x14ac:dyDescent="0.25">
      <c r="A30" s="158"/>
      <c r="B30" s="156"/>
      <c r="C30" s="156"/>
      <c r="D30" s="157"/>
      <c r="E30" s="157"/>
    </row>
    <row r="31" spans="1:9" x14ac:dyDescent="0.25">
      <c r="A31" s="158"/>
      <c r="B31" s="156"/>
      <c r="C31" s="156"/>
      <c r="D31" s="157"/>
      <c r="E31" s="157"/>
    </row>
    <row r="32" spans="1:9" x14ac:dyDescent="0.25">
      <c r="A32" s="158"/>
      <c r="B32" s="156"/>
      <c r="C32" s="156"/>
      <c r="D32" s="157"/>
      <c r="E32" s="157"/>
    </row>
    <row r="33" spans="1:5" x14ac:dyDescent="0.25">
      <c r="A33" s="158"/>
      <c r="B33" s="156"/>
      <c r="C33" s="156"/>
      <c r="D33" s="157"/>
      <c r="E33" s="157"/>
    </row>
    <row r="34" spans="1:5" x14ac:dyDescent="0.25">
      <c r="A34" s="158"/>
      <c r="B34" s="156"/>
      <c r="C34" s="156"/>
      <c r="D34" s="157"/>
      <c r="E34" s="157"/>
    </row>
    <row r="35" spans="1:5" x14ac:dyDescent="0.25">
      <c r="A35" s="158"/>
      <c r="B35" s="156"/>
      <c r="C35" s="156"/>
      <c r="D35" s="157"/>
      <c r="E35" s="157"/>
    </row>
    <row r="36" spans="1:5" x14ac:dyDescent="0.25">
      <c r="A36" s="158"/>
      <c r="B36" s="156"/>
      <c r="C36" s="156"/>
      <c r="D36" s="157"/>
      <c r="E36" s="157"/>
    </row>
    <row r="37" spans="1:5" x14ac:dyDescent="0.25">
      <c r="A37" s="158"/>
      <c r="B37" s="156"/>
      <c r="C37" s="156"/>
      <c r="D37" s="157"/>
      <c r="E37" s="157"/>
    </row>
    <row r="38" spans="1:5" x14ac:dyDescent="0.25">
      <c r="A38" s="158"/>
      <c r="B38" s="156"/>
      <c r="C38" s="156"/>
      <c r="D38" s="157"/>
      <c r="E38" s="157"/>
    </row>
    <row r="39" spans="1:5" x14ac:dyDescent="0.25">
      <c r="A39" s="155"/>
      <c r="B39" s="156"/>
      <c r="C39" s="156"/>
      <c r="D39" s="157"/>
      <c r="E39" s="157"/>
    </row>
    <row r="40" spans="1:5" x14ac:dyDescent="0.25">
      <c r="A40" s="155"/>
      <c r="B40" s="156"/>
      <c r="C40" s="156"/>
      <c r="D40" s="157"/>
      <c r="E40" s="157"/>
    </row>
    <row r="41" spans="1:5" x14ac:dyDescent="0.25">
      <c r="A41" s="155"/>
      <c r="B41" s="156"/>
      <c r="C41" s="156"/>
      <c r="D41" s="157"/>
      <c r="E41" s="157"/>
    </row>
    <row r="42" spans="1:5" x14ac:dyDescent="0.25">
      <c r="A42" s="155"/>
      <c r="B42" s="156"/>
      <c r="C42" s="156"/>
      <c r="D42" s="157"/>
      <c r="E42" s="157"/>
    </row>
    <row r="43" spans="1:5" x14ac:dyDescent="0.25">
      <c r="A43" s="155"/>
      <c r="B43" s="156"/>
      <c r="C43" s="156"/>
      <c r="D43" s="157"/>
      <c r="E43" s="157"/>
    </row>
    <row r="44" spans="1:5" x14ac:dyDescent="0.25">
      <c r="A44" s="155"/>
      <c r="B44" s="156"/>
      <c r="C44" s="156"/>
      <c r="D44" s="157"/>
      <c r="E44" s="157"/>
    </row>
    <row r="45" spans="1:5" x14ac:dyDescent="0.25">
      <c r="A45" s="155"/>
      <c r="B45" s="156"/>
      <c r="C45" s="156"/>
      <c r="D45" s="157"/>
      <c r="E45" s="157"/>
    </row>
    <row r="46" spans="1:5" x14ac:dyDescent="0.25">
      <c r="A46" s="155"/>
      <c r="B46" s="156"/>
      <c r="C46" s="156"/>
      <c r="D46" s="157"/>
      <c r="E46" s="157"/>
    </row>
    <row r="47" spans="1:5" x14ac:dyDescent="0.25">
      <c r="A47" s="155"/>
      <c r="B47" s="156"/>
      <c r="C47" s="156"/>
      <c r="D47" s="157"/>
      <c r="E47" s="157"/>
    </row>
    <row r="48" spans="1:5" x14ac:dyDescent="0.25">
      <c r="A48" s="155"/>
      <c r="B48" s="156"/>
      <c r="C48" s="156"/>
      <c r="D48" s="157"/>
      <c r="E48" s="157"/>
    </row>
    <row r="49" spans="1:5" x14ac:dyDescent="0.25">
      <c r="A49" s="155"/>
      <c r="B49" s="156"/>
      <c r="C49" s="156"/>
      <c r="D49" s="157"/>
      <c r="E49" s="157"/>
    </row>
    <row r="50" spans="1:5" x14ac:dyDescent="0.25">
      <c r="A50" s="155"/>
      <c r="B50" s="156"/>
      <c r="C50" s="156"/>
      <c r="D50" s="157"/>
      <c r="E50" s="157"/>
    </row>
    <row r="51" spans="1:5" x14ac:dyDescent="0.25">
      <c r="A51" s="155"/>
      <c r="B51" s="156"/>
      <c r="C51" s="156"/>
      <c r="D51" s="157"/>
      <c r="E51" s="157"/>
    </row>
    <row r="52" spans="1:5" x14ac:dyDescent="0.25">
      <c r="A52" s="155"/>
      <c r="B52" s="156"/>
      <c r="C52" s="156"/>
      <c r="D52" s="157"/>
      <c r="E52" s="157"/>
    </row>
    <row r="53" spans="1:5" x14ac:dyDescent="0.25">
      <c r="A53" s="155"/>
      <c r="B53" s="156"/>
      <c r="C53" s="156"/>
      <c r="D53" s="157"/>
      <c r="E53" s="157"/>
    </row>
    <row r="54" spans="1:5" x14ac:dyDescent="0.25">
      <c r="A54" s="155"/>
      <c r="B54" s="156"/>
      <c r="C54" s="156"/>
      <c r="D54" s="157"/>
      <c r="E54" s="157"/>
    </row>
    <row r="55" spans="1:5" x14ac:dyDescent="0.25">
      <c r="A55" s="155"/>
      <c r="B55" s="156"/>
      <c r="C55" s="156"/>
      <c r="D55" s="157"/>
      <c r="E55" s="157"/>
    </row>
    <row r="56" spans="1:5" x14ac:dyDescent="0.25">
      <c r="A56" s="155"/>
      <c r="B56" s="156"/>
      <c r="C56" s="156"/>
      <c r="D56" s="157"/>
      <c r="E56" s="157"/>
    </row>
    <row r="57" spans="1:5" x14ac:dyDescent="0.25">
      <c r="A57" s="155"/>
      <c r="B57" s="156"/>
      <c r="C57" s="156"/>
      <c r="D57" s="157"/>
      <c r="E57" s="157"/>
    </row>
    <row r="58" spans="1:5" x14ac:dyDescent="0.25">
      <c r="A58" s="155"/>
      <c r="B58" s="156"/>
      <c r="C58" s="156"/>
      <c r="D58" s="157"/>
      <c r="E58" s="157"/>
    </row>
    <row r="59" spans="1:5" x14ac:dyDescent="0.25">
      <c r="A59" s="155"/>
      <c r="B59" s="156"/>
      <c r="C59" s="156"/>
      <c r="D59" s="157"/>
      <c r="E59" s="157"/>
    </row>
    <row r="60" spans="1:5" x14ac:dyDescent="0.25">
      <c r="A60" s="155"/>
      <c r="B60" s="156"/>
      <c r="C60" s="156"/>
      <c r="D60" s="157"/>
      <c r="E60" s="157"/>
    </row>
    <row r="61" spans="1:5" x14ac:dyDescent="0.25">
      <c r="A61" s="155"/>
      <c r="B61" s="156"/>
      <c r="C61" s="156"/>
      <c r="D61" s="157"/>
      <c r="E61" s="157"/>
    </row>
    <row r="62" spans="1:5" x14ac:dyDescent="0.25">
      <c r="A62" s="155"/>
      <c r="B62" s="156"/>
      <c r="C62" s="156"/>
      <c r="D62" s="157"/>
      <c r="E62" s="157"/>
    </row>
    <row r="63" spans="1:5" x14ac:dyDescent="0.25">
      <c r="A63" s="155"/>
      <c r="B63" s="156"/>
      <c r="C63" s="156"/>
      <c r="D63" s="157"/>
      <c r="E63" s="157"/>
    </row>
    <row r="64" spans="1:5" x14ac:dyDescent="0.25">
      <c r="A64" s="155"/>
      <c r="B64" s="156"/>
      <c r="C64" s="156"/>
      <c r="D64" s="157"/>
      <c r="E64" s="157"/>
    </row>
    <row r="65" spans="1:5" x14ac:dyDescent="0.25">
      <c r="A65" s="155"/>
      <c r="B65" s="156"/>
      <c r="C65" s="156"/>
      <c r="D65" s="157"/>
      <c r="E65" s="157"/>
    </row>
    <row r="66" spans="1:5" x14ac:dyDescent="0.25">
      <c r="A66" s="155"/>
      <c r="B66" s="156"/>
      <c r="C66" s="156"/>
      <c r="D66" s="157"/>
      <c r="E66" s="157"/>
    </row>
    <row r="67" spans="1:5" x14ac:dyDescent="0.25">
      <c r="A67" s="155"/>
      <c r="B67" s="156"/>
      <c r="C67" s="156"/>
      <c r="D67" s="157"/>
      <c r="E67" s="157"/>
    </row>
    <row r="68" spans="1:5" x14ac:dyDescent="0.25">
      <c r="A68" s="155"/>
      <c r="B68" s="156"/>
      <c r="C68" s="156"/>
      <c r="D68" s="157"/>
      <c r="E68" s="157"/>
    </row>
  </sheetData>
  <mergeCells count="5">
    <mergeCell ref="F24:I24"/>
    <mergeCell ref="B1:J1"/>
    <mergeCell ref="F2:I2"/>
    <mergeCell ref="F3:I3"/>
    <mergeCell ref="F4:I4"/>
  </mergeCells>
  <hyperlinks>
    <hyperlink ref="F24:I24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F3:I4</xm:sqref>
        </x14:dataValidation>
        <x14:dataValidation type="list" allowBlank="1" showInputMessage="1" showErrorMessage="1">
          <x14:formula1>
            <xm:f>Content!$A$14:$A$41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4"/>
  <sheetViews>
    <sheetView showGridLines="0" view="pageBreakPreview" zoomScale="70" zoomScaleNormal="70" zoomScaleSheetLayoutView="70" workbookViewId="0">
      <selection activeCell="F4" sqref="F4:I4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61" customWidth="1"/>
    <col min="11" max="19" width="7" customWidth="1"/>
  </cols>
  <sheetData>
    <row r="1" spans="1:19" x14ac:dyDescent="0.25">
      <c r="A1" s="138" t="s">
        <v>154</v>
      </c>
      <c r="B1" s="287" t="str">
        <f>INDEX(Content!$B$3:$G$41,MATCH(A1,Content!$A$3:$A$41,0),1)</f>
        <v>Median estimates of expected and perceived inflation, YoY, %</v>
      </c>
      <c r="C1" s="288"/>
      <c r="D1" s="288"/>
      <c r="E1" s="288"/>
      <c r="F1" s="288"/>
      <c r="G1" s="288"/>
      <c r="H1" s="288"/>
      <c r="I1" s="288"/>
      <c r="J1" s="195"/>
      <c r="K1" s="54"/>
      <c r="L1" s="54"/>
    </row>
    <row r="2" spans="1:19" ht="60" customHeight="1" x14ac:dyDescent="0.25">
      <c r="A2" s="127" t="s">
        <v>29</v>
      </c>
      <c r="B2" s="126" t="s">
        <v>30</v>
      </c>
      <c r="C2" s="113" t="s">
        <v>43</v>
      </c>
      <c r="D2" s="113" t="s">
        <v>44</v>
      </c>
      <c r="E2" s="113" t="s">
        <v>45</v>
      </c>
      <c r="F2" s="277" t="s">
        <v>28</v>
      </c>
      <c r="G2" s="277"/>
      <c r="H2" s="277"/>
      <c r="I2" s="278"/>
    </row>
    <row r="3" spans="1:19" x14ac:dyDescent="0.25">
      <c r="A3" s="410">
        <v>2022</v>
      </c>
      <c r="B3" s="47">
        <v>1</v>
      </c>
      <c r="C3" s="98"/>
      <c r="D3" s="98"/>
      <c r="E3" s="98">
        <v>8.5</v>
      </c>
      <c r="F3" s="296" t="s">
        <v>20</v>
      </c>
      <c r="G3" s="297"/>
      <c r="H3" s="297"/>
      <c r="I3" s="297"/>
    </row>
    <row r="4" spans="1:19" x14ac:dyDescent="0.25">
      <c r="A4" s="411"/>
      <c r="B4" s="46">
        <v>2</v>
      </c>
      <c r="C4" s="98">
        <v>18.2</v>
      </c>
      <c r="D4" s="98">
        <v>9.6</v>
      </c>
      <c r="E4" s="98">
        <v>8.6999999999999993</v>
      </c>
      <c r="F4" s="296" t="s">
        <v>22</v>
      </c>
      <c r="G4" s="297"/>
      <c r="H4" s="297"/>
      <c r="I4" s="297"/>
    </row>
    <row r="5" spans="1:19" x14ac:dyDescent="0.25">
      <c r="A5" s="411"/>
      <c r="B5" s="46">
        <v>3</v>
      </c>
      <c r="C5" s="98">
        <v>19.2</v>
      </c>
      <c r="D5" s="98">
        <v>18.2</v>
      </c>
      <c r="E5" s="98">
        <v>12</v>
      </c>
    </row>
    <row r="6" spans="1:19" x14ac:dyDescent="0.25">
      <c r="A6" s="411"/>
      <c r="B6" s="46">
        <v>4</v>
      </c>
      <c r="C6" s="98">
        <v>21.2</v>
      </c>
      <c r="D6" s="98">
        <v>16.2</v>
      </c>
      <c r="E6" s="98">
        <v>13.2</v>
      </c>
    </row>
    <row r="7" spans="1:19" x14ac:dyDescent="0.25">
      <c r="A7" s="411"/>
      <c r="B7" s="46">
        <v>5</v>
      </c>
      <c r="C7" s="98">
        <v>21.3</v>
      </c>
      <c r="D7" s="98">
        <v>13.8</v>
      </c>
      <c r="E7" s="98">
        <v>14</v>
      </c>
    </row>
    <row r="8" spans="1:19" x14ac:dyDescent="0.25">
      <c r="A8" s="411"/>
      <c r="B8" s="46">
        <v>6</v>
      </c>
      <c r="C8" s="98">
        <v>21.4</v>
      </c>
      <c r="D8" s="98">
        <v>14.9</v>
      </c>
      <c r="E8" s="98">
        <v>14.5</v>
      </c>
    </row>
    <row r="9" spans="1:19" x14ac:dyDescent="0.25">
      <c r="A9" s="411"/>
      <c r="B9" s="46">
        <v>7</v>
      </c>
      <c r="C9" s="98">
        <v>21.5</v>
      </c>
      <c r="D9" s="98">
        <v>16.5</v>
      </c>
      <c r="E9" s="98">
        <v>15</v>
      </c>
    </row>
    <row r="10" spans="1:19" x14ac:dyDescent="0.25">
      <c r="A10" s="411"/>
      <c r="B10" s="46">
        <v>8</v>
      </c>
      <c r="C10" s="98">
        <v>21.6</v>
      </c>
      <c r="D10" s="98">
        <v>16.5</v>
      </c>
      <c r="E10" s="98">
        <v>16.100000000000001</v>
      </c>
    </row>
    <row r="11" spans="1:19" x14ac:dyDescent="0.25">
      <c r="A11" s="411"/>
      <c r="B11" s="46">
        <v>9</v>
      </c>
      <c r="C11" s="98">
        <v>21.6</v>
      </c>
      <c r="D11" s="98">
        <v>16.899999999999999</v>
      </c>
      <c r="E11" s="98">
        <v>17.7</v>
      </c>
    </row>
    <row r="12" spans="1:19" x14ac:dyDescent="0.25">
      <c r="A12" s="411"/>
      <c r="B12" s="46">
        <v>10</v>
      </c>
      <c r="C12" s="98">
        <v>22</v>
      </c>
      <c r="D12" s="98">
        <v>18.3</v>
      </c>
      <c r="E12" s="98">
        <v>18.8</v>
      </c>
    </row>
    <row r="13" spans="1:19" x14ac:dyDescent="0.25">
      <c r="A13" s="411"/>
      <c r="B13" s="46">
        <v>11</v>
      </c>
      <c r="C13" s="98">
        <v>22</v>
      </c>
      <c r="D13" s="98">
        <v>18.2</v>
      </c>
      <c r="E13" s="98">
        <v>19.600000000000001</v>
      </c>
    </row>
    <row r="14" spans="1:19" x14ac:dyDescent="0.25">
      <c r="A14" s="411"/>
      <c r="B14" s="46">
        <v>12</v>
      </c>
      <c r="C14" s="98">
        <v>22.1</v>
      </c>
      <c r="D14" s="98">
        <v>21.3</v>
      </c>
      <c r="E14" s="98">
        <v>20.3</v>
      </c>
    </row>
    <row r="15" spans="1:19" x14ac:dyDescent="0.25">
      <c r="A15" s="413">
        <v>2023</v>
      </c>
      <c r="B15" s="47">
        <v>1</v>
      </c>
      <c r="C15" s="98">
        <v>21.7</v>
      </c>
      <c r="D15" s="98">
        <v>17.3</v>
      </c>
      <c r="E15" s="98">
        <v>20.7</v>
      </c>
    </row>
    <row r="16" spans="1:19" x14ac:dyDescent="0.25">
      <c r="A16" s="414"/>
      <c r="B16" s="46">
        <v>2</v>
      </c>
      <c r="C16" s="98">
        <v>21.2</v>
      </c>
      <c r="D16" s="98">
        <v>14.2</v>
      </c>
      <c r="E16" s="98">
        <v>21.3</v>
      </c>
      <c r="P16" s="273" t="s">
        <v>11</v>
      </c>
      <c r="Q16" s="273"/>
      <c r="R16" s="273"/>
      <c r="S16" s="273"/>
    </row>
    <row r="17" spans="1:10" x14ac:dyDescent="0.25">
      <c r="A17" s="414"/>
      <c r="B17" s="46">
        <v>3</v>
      </c>
      <c r="C17" s="98">
        <v>21.2</v>
      </c>
      <c r="D17" s="98">
        <v>16.5</v>
      </c>
      <c r="E17" s="98">
        <v>18.100000000000001</v>
      </c>
    </row>
    <row r="18" spans="1:10" x14ac:dyDescent="0.25">
      <c r="A18" s="414"/>
      <c r="B18" s="46">
        <v>4</v>
      </c>
      <c r="C18" s="98">
        <v>19.3</v>
      </c>
      <c r="D18" s="98">
        <v>16.7</v>
      </c>
      <c r="E18" s="98">
        <v>16.8</v>
      </c>
    </row>
    <row r="19" spans="1:10" x14ac:dyDescent="0.25">
      <c r="A19" s="414"/>
      <c r="B19" s="46">
        <v>5</v>
      </c>
      <c r="C19" s="98">
        <v>21.1</v>
      </c>
      <c r="D19" s="98">
        <v>17</v>
      </c>
      <c r="E19" s="98">
        <v>15.9</v>
      </c>
    </row>
    <row r="20" spans="1:10" x14ac:dyDescent="0.25">
      <c r="A20" s="414"/>
      <c r="B20" s="46">
        <v>6</v>
      </c>
      <c r="C20" s="98">
        <v>18.8</v>
      </c>
      <c r="D20" s="98">
        <v>17.2</v>
      </c>
      <c r="E20" s="98">
        <v>14.6</v>
      </c>
    </row>
    <row r="21" spans="1:10" x14ac:dyDescent="0.25">
      <c r="A21" s="414"/>
      <c r="B21" s="46">
        <v>7</v>
      </c>
      <c r="C21" s="98">
        <v>18.600000000000001</v>
      </c>
      <c r="D21" s="98">
        <v>16.899999999999999</v>
      </c>
      <c r="E21" s="98">
        <v>14</v>
      </c>
      <c r="J21" s="363"/>
    </row>
    <row r="22" spans="1:10" x14ac:dyDescent="0.25">
      <c r="A22" s="414"/>
      <c r="B22" s="46">
        <v>8</v>
      </c>
      <c r="C22" s="98">
        <v>18.2</v>
      </c>
      <c r="D22" s="98">
        <v>16.399999999999999</v>
      </c>
      <c r="E22" s="98">
        <v>13.1</v>
      </c>
      <c r="J22" s="363"/>
    </row>
    <row r="23" spans="1:10" x14ac:dyDescent="0.25">
      <c r="A23" s="414"/>
      <c r="B23" s="46">
        <v>9</v>
      </c>
      <c r="C23" s="98">
        <v>17.8</v>
      </c>
      <c r="D23" s="98">
        <v>17</v>
      </c>
      <c r="E23" s="98">
        <v>11.8</v>
      </c>
    </row>
    <row r="24" spans="1:10" x14ac:dyDescent="0.25">
      <c r="A24" s="414"/>
      <c r="B24" s="46">
        <v>10</v>
      </c>
      <c r="C24" s="98">
        <v>18.7</v>
      </c>
      <c r="D24" s="98">
        <v>18</v>
      </c>
      <c r="E24" s="98">
        <v>10.8</v>
      </c>
      <c r="J24" s="363"/>
    </row>
    <row r="25" spans="1:10" x14ac:dyDescent="0.25">
      <c r="A25" s="414"/>
      <c r="B25" s="46">
        <v>11</v>
      </c>
      <c r="C25" s="98">
        <v>16.7</v>
      </c>
      <c r="D25" s="98">
        <v>16.8</v>
      </c>
      <c r="E25" s="98">
        <v>10.3</v>
      </c>
      <c r="J25" s="363"/>
    </row>
    <row r="26" spans="1:10" x14ac:dyDescent="0.25">
      <c r="A26" s="414"/>
      <c r="B26" s="46">
        <v>12</v>
      </c>
      <c r="C26" s="98">
        <v>18.2</v>
      </c>
      <c r="D26" s="98">
        <v>16.399999999999999</v>
      </c>
      <c r="E26" s="98">
        <v>9.8000000000000007</v>
      </c>
      <c r="J26" s="363"/>
    </row>
    <row r="27" spans="1:10" x14ac:dyDescent="0.25">
      <c r="A27" s="415">
        <v>2024</v>
      </c>
      <c r="B27" s="47">
        <v>1</v>
      </c>
      <c r="C27" s="98">
        <v>16.600000000000001</v>
      </c>
      <c r="D27" s="98">
        <v>14.4</v>
      </c>
      <c r="E27" s="98">
        <v>9.5</v>
      </c>
    </row>
    <row r="28" spans="1:10" ht="15" customHeight="1" x14ac:dyDescent="0.25">
      <c r="A28" s="415"/>
      <c r="B28" s="46">
        <v>2</v>
      </c>
      <c r="C28" s="98">
        <v>16.304147465437786</v>
      </c>
      <c r="D28" s="98">
        <v>14.587786259541984</v>
      </c>
      <c r="E28" s="98">
        <v>9.3000000000000007</v>
      </c>
      <c r="J28" s="363"/>
    </row>
    <row r="29" spans="1:10" x14ac:dyDescent="0.25">
      <c r="A29" s="415"/>
      <c r="B29" s="46">
        <v>3</v>
      </c>
      <c r="C29" s="98">
        <v>14.615720524017467</v>
      </c>
      <c r="D29" s="98">
        <v>14.227272727272727</v>
      </c>
      <c r="E29" s="98">
        <v>9.1</v>
      </c>
      <c r="J29" s="363"/>
    </row>
    <row r="30" spans="1:10" x14ac:dyDescent="0.25">
      <c r="A30" s="415"/>
      <c r="B30" s="46">
        <v>4</v>
      </c>
      <c r="C30" s="98">
        <v>16.28688524590164</v>
      </c>
      <c r="D30" s="98">
        <v>16.124293785310737</v>
      </c>
      <c r="E30" s="98">
        <v>8.6999999999999993</v>
      </c>
      <c r="J30" s="363"/>
    </row>
    <row r="33" spans="2:9" ht="30.75" customHeight="1" x14ac:dyDescent="0.25">
      <c r="B33" s="412" t="s">
        <v>46</v>
      </c>
      <c r="C33" s="412"/>
      <c r="D33" s="412"/>
      <c r="E33" s="412"/>
      <c r="F33" s="412"/>
      <c r="G33" s="412"/>
      <c r="H33" s="412"/>
      <c r="I33" s="412"/>
    </row>
    <row r="64" spans="6:19" ht="37.5" customHeight="1" x14ac:dyDescent="0.25">
      <c r="F64" s="95"/>
      <c r="G64" s="95"/>
      <c r="H64" s="95"/>
      <c r="I64" s="95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2">
    <mergeCell ref="B33:I33"/>
    <mergeCell ref="J28:J30"/>
    <mergeCell ref="A15:A26"/>
    <mergeCell ref="A27:A30"/>
    <mergeCell ref="P16:S16"/>
    <mergeCell ref="J21:J22"/>
    <mergeCell ref="J24:J26"/>
    <mergeCell ref="B1:I1"/>
    <mergeCell ref="F2:I2"/>
    <mergeCell ref="A3:A14"/>
    <mergeCell ref="F3:I3"/>
    <mergeCell ref="F4:I4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F3:F4</xm:sqref>
        </x14:dataValidation>
        <x14:dataValidation type="list" allowBlank="1" showInputMessage="1" showErrorMessage="1">
          <x14:formula1>
            <xm:f>Content!$A$14:$A$41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3"/>
  <sheetViews>
    <sheetView showGridLines="0" view="pageBreakPreview" topLeftCell="C1" zoomScaleNormal="70" zoomScaleSheetLayoutView="100" workbookViewId="0">
      <selection activeCell="J17" sqref="J17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8" max="8" width="1.5703125" style="61" customWidth="1"/>
    <col min="9" max="17" width="7" customWidth="1"/>
  </cols>
  <sheetData>
    <row r="1" spans="1:17" x14ac:dyDescent="0.25">
      <c r="A1" s="45" t="s">
        <v>155</v>
      </c>
      <c r="B1" s="288" t="str">
        <f>INDEX(Content!$B$3:$G$41,MATCH(A1,Content!$A$3:$A$41,0),1)</f>
        <v xml:space="preserve">Government budget deficit, % of GDP                                       </v>
      </c>
      <c r="C1" s="288"/>
      <c r="D1" s="288"/>
      <c r="E1" s="288"/>
      <c r="F1" s="288"/>
      <c r="G1" s="288"/>
    </row>
    <row r="2" spans="1:17" ht="60" customHeight="1" x14ac:dyDescent="0.25">
      <c r="A2" s="96" t="s">
        <v>29</v>
      </c>
      <c r="B2" s="59" t="s">
        <v>115</v>
      </c>
      <c r="C2" s="59" t="s">
        <v>116</v>
      </c>
      <c r="D2" s="277" t="s">
        <v>28</v>
      </c>
      <c r="E2" s="277"/>
      <c r="F2" s="277"/>
      <c r="G2" s="278"/>
    </row>
    <row r="3" spans="1:17" x14ac:dyDescent="0.25">
      <c r="A3" s="123">
        <v>2019</v>
      </c>
      <c r="B3" s="27">
        <v>-1.848494416469652</v>
      </c>
      <c r="C3" s="27">
        <v>-7.9228995574380443</v>
      </c>
      <c r="D3" s="297" t="s">
        <v>21</v>
      </c>
      <c r="E3" s="297"/>
      <c r="F3" s="297"/>
      <c r="G3" s="297"/>
    </row>
    <row r="4" spans="1:17" ht="15" customHeight="1" x14ac:dyDescent="0.25">
      <c r="A4" s="123">
        <v>2020</v>
      </c>
      <c r="B4" s="27">
        <v>-3.9759385976457775</v>
      </c>
      <c r="C4" s="27">
        <v>-11.55153778512342</v>
      </c>
      <c r="D4" s="296" t="s">
        <v>20</v>
      </c>
      <c r="E4" s="297"/>
      <c r="F4" s="297"/>
      <c r="G4" s="297"/>
    </row>
    <row r="5" spans="1:17" x14ac:dyDescent="0.25">
      <c r="A5" s="123">
        <v>2021</v>
      </c>
      <c r="B5" s="27">
        <v>-3.0193665617247007</v>
      </c>
      <c r="C5" s="27">
        <v>-9.5981635300196011</v>
      </c>
      <c r="D5" s="297" t="s">
        <v>15</v>
      </c>
      <c r="E5" s="297"/>
      <c r="F5" s="297"/>
      <c r="G5" s="297"/>
    </row>
    <row r="6" spans="1:17" x14ac:dyDescent="0.25">
      <c r="A6" s="123">
        <v>2022</v>
      </c>
      <c r="B6" s="27">
        <v>-2.0904099678385455</v>
      </c>
      <c r="C6" s="27">
        <v>-8.0667474187114419</v>
      </c>
    </row>
    <row r="7" spans="1:17" x14ac:dyDescent="0.25">
      <c r="A7" s="124">
        <v>2023</v>
      </c>
      <c r="B7" s="27">
        <v>-2.2999999999999998</v>
      </c>
      <c r="C7" s="27">
        <v>-8.1</v>
      </c>
    </row>
    <row r="8" spans="1:17" x14ac:dyDescent="0.25">
      <c r="A8" s="234" t="s">
        <v>214</v>
      </c>
      <c r="B8" s="27">
        <v>-1.1000000000000001</v>
      </c>
      <c r="C8" s="27">
        <v>-7.6</v>
      </c>
    </row>
    <row r="11" spans="1:17" x14ac:dyDescent="0.25">
      <c r="N11" s="273" t="s">
        <v>11</v>
      </c>
      <c r="O11" s="273"/>
      <c r="P11" s="273"/>
      <c r="Q11" s="273"/>
    </row>
    <row r="17" spans="4:8" ht="30.75" customHeight="1" x14ac:dyDescent="0.25">
      <c r="D17" s="114"/>
      <c r="E17" s="114"/>
      <c r="F17" s="114"/>
      <c r="G17" s="114"/>
      <c r="H17" s="363"/>
    </row>
    <row r="18" spans="4:8" x14ac:dyDescent="0.25">
      <c r="H18" s="363"/>
    </row>
    <row r="19" spans="4:8" x14ac:dyDescent="0.25">
      <c r="H19" s="363"/>
    </row>
    <row r="53" spans="4:17" ht="37.5" customHeight="1" x14ac:dyDescent="0.25">
      <c r="D53" s="95"/>
      <c r="E53" s="95"/>
      <c r="F53" s="95"/>
      <c r="G53" s="95"/>
      <c r="I53" s="57"/>
      <c r="J53" s="57"/>
      <c r="K53" s="57"/>
      <c r="L53" s="57"/>
      <c r="M53" s="57"/>
      <c r="N53" s="57"/>
      <c r="O53" s="57"/>
      <c r="P53" s="57"/>
      <c r="Q53" s="57"/>
    </row>
  </sheetData>
  <mergeCells count="7">
    <mergeCell ref="H17:H19"/>
    <mergeCell ref="N11:Q11"/>
    <mergeCell ref="D5:G5"/>
    <mergeCell ref="B1:G1"/>
    <mergeCell ref="D2:G2"/>
    <mergeCell ref="D3:G3"/>
    <mergeCell ref="D4:G4"/>
  </mergeCells>
  <dataValidations count="1">
    <dataValidation type="list" allowBlank="1" showInputMessage="1" showErrorMessage="1" sqref="D3 D5">
      <formula1>#REF!</formula1>
    </dataValidation>
  </dataValidations>
  <hyperlinks>
    <hyperlink ref="N11:Q11" location="Content!A1" display="Content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D4</xm:sqref>
        </x14:dataValidation>
        <x14:dataValidation type="list" allowBlank="1" showInputMessage="1" showErrorMessage="1">
          <x14:formula1>
            <xm:f>Content!$A$3:$A$41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tabSelected="1" view="pageBreakPreview" zoomScale="70" zoomScaleNormal="70" zoomScaleSheetLayoutView="70" workbookViewId="0">
      <selection activeCell="M10" sqref="M10:P10"/>
    </sheetView>
  </sheetViews>
  <sheetFormatPr defaultColWidth="9.140625" defaultRowHeight="15" x14ac:dyDescent="0.25"/>
  <cols>
    <col min="1" max="1" width="15.5703125" style="109" customWidth="1"/>
    <col min="2" max="2" width="12.85546875" style="109" bestFit="1" customWidth="1"/>
    <col min="3" max="5" width="9.140625" style="109"/>
    <col min="6" max="6" width="61.28515625" style="109" customWidth="1"/>
    <col min="7" max="7" width="1.5703125" style="61" customWidth="1"/>
    <col min="8" max="16" width="7" style="109" customWidth="1"/>
    <col min="17" max="16384" width="9.140625" style="109"/>
  </cols>
  <sheetData>
    <row r="1" spans="1:16" x14ac:dyDescent="0.25">
      <c r="A1" s="245" t="s">
        <v>129</v>
      </c>
      <c r="B1" s="287" t="str">
        <f>INDEX(Content!$B$3:$G$41,MATCH(A1,Content!$A$3:$A$41,0),1)</f>
        <v>Tax execution of the republican budget, billion tenge (+overfulfillment/-underfulfillment)</v>
      </c>
      <c r="C1" s="288"/>
      <c r="D1" s="288"/>
      <c r="E1" s="288"/>
      <c r="F1" s="289"/>
    </row>
    <row r="2" spans="1:16" ht="60" customHeight="1" x14ac:dyDescent="0.25">
      <c r="A2" s="186" t="s">
        <v>29</v>
      </c>
      <c r="B2" s="237" t="s">
        <v>213</v>
      </c>
      <c r="C2" s="302" t="s">
        <v>28</v>
      </c>
      <c r="D2" s="302"/>
      <c r="E2" s="302"/>
      <c r="F2" s="303"/>
    </row>
    <row r="3" spans="1:16" x14ac:dyDescent="0.25">
      <c r="A3" s="187">
        <v>2019</v>
      </c>
      <c r="B3" s="235">
        <v>-36.149701770999854</v>
      </c>
      <c r="C3" s="305" t="s">
        <v>21</v>
      </c>
      <c r="D3" s="305"/>
      <c r="E3" s="305"/>
      <c r="F3" s="305"/>
    </row>
    <row r="4" spans="1:16" ht="15" customHeight="1" x14ac:dyDescent="0.25">
      <c r="A4" s="187">
        <v>2020</v>
      </c>
      <c r="B4" s="235">
        <v>15.773214050200295</v>
      </c>
      <c r="C4" s="305" t="s">
        <v>15</v>
      </c>
      <c r="D4" s="305"/>
      <c r="E4" s="305"/>
      <c r="F4" s="305"/>
    </row>
    <row r="5" spans="1:16" x14ac:dyDescent="0.25">
      <c r="A5" s="187">
        <v>2021</v>
      </c>
      <c r="B5" s="235">
        <v>144.13740313860035</v>
      </c>
    </row>
    <row r="6" spans="1:16" ht="15" customHeight="1" x14ac:dyDescent="0.25">
      <c r="A6" s="187">
        <v>2022</v>
      </c>
      <c r="B6" s="235">
        <v>210.04451368420087</v>
      </c>
      <c r="C6" s="376"/>
      <c r="D6" s="376"/>
      <c r="E6" s="376"/>
      <c r="F6" s="376"/>
    </row>
    <row r="7" spans="1:16" ht="15" customHeight="1" x14ac:dyDescent="0.25">
      <c r="A7" s="188">
        <v>2023</v>
      </c>
      <c r="B7" s="235">
        <v>-1366.6080073292997</v>
      </c>
      <c r="C7" s="376"/>
      <c r="D7" s="376"/>
      <c r="E7" s="376"/>
      <c r="F7" s="376"/>
    </row>
    <row r="8" spans="1:16" x14ac:dyDescent="0.25">
      <c r="A8" s="236" t="s">
        <v>214</v>
      </c>
      <c r="B8" s="235">
        <v>-692</v>
      </c>
    </row>
    <row r="10" spans="1:16" x14ac:dyDescent="0.25">
      <c r="M10" s="273" t="s">
        <v>11</v>
      </c>
      <c r="N10" s="273"/>
      <c r="O10" s="273"/>
      <c r="P10" s="273"/>
    </row>
    <row r="16" spans="1:16" ht="30.75" customHeight="1" x14ac:dyDescent="0.25">
      <c r="C16" s="114"/>
      <c r="D16" s="114"/>
      <c r="E16" s="114"/>
      <c r="F16" s="114"/>
      <c r="G16" s="363"/>
    </row>
    <row r="17" spans="7:7" x14ac:dyDescent="0.25">
      <c r="G17" s="363"/>
    </row>
    <row r="18" spans="7:7" x14ac:dyDescent="0.25">
      <c r="G18" s="363"/>
    </row>
    <row r="52" spans="3:16" ht="37.5" customHeight="1" x14ac:dyDescent="0.25">
      <c r="C52" s="95"/>
      <c r="D52" s="95"/>
      <c r="E52" s="95"/>
      <c r="F52" s="95"/>
      <c r="H52" s="57"/>
      <c r="I52" s="57"/>
      <c r="J52" s="57"/>
      <c r="K52" s="57"/>
      <c r="L52" s="57"/>
      <c r="M52" s="57"/>
      <c r="N52" s="57"/>
      <c r="O52" s="57"/>
      <c r="P52" s="57"/>
    </row>
  </sheetData>
  <mergeCells count="8">
    <mergeCell ref="B1:F1"/>
    <mergeCell ref="M10:P10"/>
    <mergeCell ref="G16:G18"/>
    <mergeCell ref="C2:F2"/>
    <mergeCell ref="C3:F3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3:C4">
      <formula1>#REF!</formula1>
    </dataValidation>
  </dataValidations>
  <hyperlinks>
    <hyperlink ref="M10:P10" location="Content!A1" display="Content"/>
  </hyperlinks>
  <pageMargins left="0.7" right="0.7" top="0.75" bottom="0.75" header="0.3" footer="0.3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71" t="s">
        <v>119</v>
      </c>
      <c r="B1" s="284" t="str">
        <f>INDEX(Content!$B$3:$G$41,MATCH(A1,Content!$A$3:$A$41,0),1)</f>
        <v>Scenarios for the price of Brent crude oil, USD per barrel</v>
      </c>
      <c r="C1" s="285"/>
      <c r="D1" s="285"/>
      <c r="E1" s="285"/>
      <c r="F1" s="285"/>
      <c r="G1" s="285"/>
      <c r="H1" s="285"/>
      <c r="I1" s="285"/>
      <c r="J1" s="285"/>
      <c r="K1" s="72"/>
      <c r="L1" s="72"/>
      <c r="M1" s="72"/>
      <c r="N1" s="72"/>
      <c r="O1" s="72"/>
      <c r="P1" s="72"/>
      <c r="Q1" s="72"/>
      <c r="R1" s="72"/>
      <c r="S1" s="72"/>
    </row>
    <row r="2" spans="1:19" x14ac:dyDescent="0.25">
      <c r="A2" s="78"/>
      <c r="B2" s="78"/>
      <c r="C2" s="78"/>
      <c r="D2" s="78"/>
      <c r="E2" s="78"/>
      <c r="F2" s="78"/>
      <c r="G2" s="78"/>
      <c r="H2" s="79"/>
      <c r="I2" s="63"/>
      <c r="J2" s="63"/>
      <c r="K2" s="72"/>
      <c r="L2" s="72"/>
      <c r="M2" s="72"/>
      <c r="N2" s="72"/>
      <c r="O2" s="72"/>
      <c r="P2" s="72"/>
      <c r="Q2" s="72"/>
      <c r="R2" s="72"/>
      <c r="S2" s="72"/>
    </row>
    <row r="3" spans="1:19" ht="23.25" customHeight="1" x14ac:dyDescent="0.25">
      <c r="A3" s="78"/>
      <c r="B3" s="78"/>
      <c r="C3" s="78"/>
      <c r="D3" s="78"/>
      <c r="E3" s="78"/>
      <c r="F3" s="78"/>
      <c r="G3" s="78"/>
      <c r="H3" s="79"/>
      <c r="I3" s="63"/>
      <c r="J3" s="63"/>
    </row>
    <row r="4" spans="1:19" x14ac:dyDescent="0.25">
      <c r="A4" s="78"/>
      <c r="B4" s="78"/>
      <c r="C4" s="78"/>
      <c r="D4" s="78"/>
      <c r="E4" s="78"/>
      <c r="F4" s="78"/>
      <c r="G4" s="78"/>
      <c r="H4" s="79"/>
      <c r="I4" s="63"/>
      <c r="J4" s="63"/>
    </row>
    <row r="5" spans="1:19" x14ac:dyDescent="0.25">
      <c r="A5" s="78"/>
      <c r="B5" s="78"/>
      <c r="C5" s="78"/>
      <c r="D5" s="78"/>
      <c r="E5" s="78"/>
      <c r="F5" s="78"/>
      <c r="G5" s="78"/>
      <c r="H5" s="79"/>
      <c r="I5" s="63"/>
      <c r="J5" s="63"/>
    </row>
    <row r="6" spans="1:19" x14ac:dyDescent="0.25">
      <c r="A6" s="78"/>
      <c r="B6" s="78"/>
      <c r="C6" s="78"/>
      <c r="D6" s="78"/>
      <c r="E6" s="78"/>
      <c r="F6" s="78"/>
      <c r="G6" s="78"/>
      <c r="H6" s="79"/>
      <c r="I6" s="63"/>
      <c r="J6" s="63"/>
    </row>
    <row r="7" spans="1:19" x14ac:dyDescent="0.25">
      <c r="A7" s="78"/>
      <c r="B7" s="78"/>
      <c r="C7" s="78"/>
      <c r="D7" s="78"/>
      <c r="E7" s="78"/>
      <c r="F7" s="78"/>
      <c r="G7" s="78"/>
      <c r="H7" s="79"/>
      <c r="I7" s="63"/>
      <c r="J7" s="63"/>
    </row>
    <row r="8" spans="1:19" x14ac:dyDescent="0.25">
      <c r="A8" s="78"/>
      <c r="B8" s="78"/>
      <c r="C8" s="78"/>
      <c r="D8" s="78"/>
      <c r="E8" s="78"/>
      <c r="F8" s="78"/>
      <c r="G8" s="78"/>
      <c r="H8" s="79"/>
      <c r="I8" s="63"/>
      <c r="J8" s="63"/>
    </row>
    <row r="9" spans="1:19" x14ac:dyDescent="0.25">
      <c r="A9" s="78"/>
      <c r="B9" s="78"/>
      <c r="C9" s="78"/>
      <c r="D9" s="78"/>
      <c r="E9" s="78"/>
      <c r="F9" s="78"/>
      <c r="G9" s="78"/>
      <c r="H9" s="79"/>
      <c r="I9" s="63"/>
      <c r="J9" s="63"/>
    </row>
    <row r="10" spans="1:19" x14ac:dyDescent="0.25">
      <c r="A10" s="63"/>
      <c r="B10" s="79"/>
      <c r="C10" s="78"/>
      <c r="D10" s="78"/>
      <c r="E10" s="78"/>
      <c r="F10" s="78"/>
      <c r="G10" s="78"/>
      <c r="H10" s="79"/>
      <c r="I10" s="63"/>
      <c r="J10" s="63" t="s">
        <v>3</v>
      </c>
    </row>
    <row r="11" spans="1:19" x14ac:dyDescent="0.25">
      <c r="A11" s="63"/>
      <c r="B11" s="63"/>
      <c r="C11" s="78"/>
      <c r="D11" s="78"/>
      <c r="E11" s="78"/>
      <c r="F11" s="78"/>
      <c r="G11" s="78"/>
      <c r="H11" s="79"/>
      <c r="I11" s="63"/>
      <c r="J11" s="63"/>
    </row>
    <row r="12" spans="1:19" x14ac:dyDescent="0.25">
      <c r="A12" s="63"/>
      <c r="B12" s="63"/>
      <c r="C12" s="78"/>
      <c r="D12" s="78"/>
      <c r="E12" s="78"/>
      <c r="F12" s="78"/>
      <c r="G12" s="78"/>
      <c r="H12" s="79"/>
      <c r="I12" s="63"/>
      <c r="J12" s="63"/>
    </row>
    <row r="13" spans="1:19" x14ac:dyDescent="0.25">
      <c r="A13" s="63"/>
      <c r="B13" s="63"/>
      <c r="C13" s="78"/>
      <c r="D13" s="78"/>
      <c r="E13" s="78"/>
      <c r="F13" s="78"/>
      <c r="G13" s="78"/>
      <c r="H13" s="79"/>
      <c r="I13" s="63"/>
      <c r="J13" s="63"/>
    </row>
    <row r="14" spans="1:19" x14ac:dyDescent="0.25">
      <c r="A14" s="63"/>
      <c r="B14" s="63"/>
      <c r="C14" s="78"/>
      <c r="D14" s="78"/>
      <c r="E14" s="78"/>
      <c r="F14" s="78"/>
      <c r="G14" s="78"/>
      <c r="H14" s="79"/>
      <c r="I14" s="63"/>
      <c r="J14" s="63"/>
    </row>
    <row r="15" spans="1:19" x14ac:dyDescent="0.25">
      <c r="A15" s="63"/>
      <c r="B15" s="63"/>
      <c r="C15" s="78"/>
      <c r="D15" s="78"/>
      <c r="E15" s="78"/>
      <c r="F15" s="78"/>
      <c r="G15" s="78"/>
      <c r="H15" s="79"/>
      <c r="I15" s="63"/>
      <c r="J15" s="63"/>
    </row>
    <row r="16" spans="1:19" x14ac:dyDescent="0.25">
      <c r="A16" s="63"/>
      <c r="B16" s="63"/>
      <c r="C16" s="78"/>
      <c r="D16" s="78"/>
      <c r="E16" s="78"/>
      <c r="F16" s="78"/>
      <c r="G16" s="78"/>
      <c r="H16" s="79"/>
      <c r="I16" s="63"/>
      <c r="J16" s="63"/>
    </row>
    <row r="17" spans="1:20" x14ac:dyDescent="0.25">
      <c r="A17" s="63"/>
      <c r="B17" s="63"/>
      <c r="C17" s="63"/>
      <c r="D17" s="63"/>
      <c r="E17" s="63"/>
      <c r="F17" s="63"/>
      <c r="G17" s="79"/>
      <c r="H17" s="79"/>
      <c r="I17" s="63"/>
      <c r="J17" s="63" t="s">
        <v>9</v>
      </c>
    </row>
    <row r="18" spans="1:20" x14ac:dyDescent="0.25">
      <c r="A18" s="63"/>
      <c r="B18" s="63"/>
      <c r="C18" s="63"/>
      <c r="D18" s="63"/>
      <c r="E18" s="63"/>
      <c r="F18" s="63"/>
      <c r="G18" s="79"/>
      <c r="H18" s="79"/>
      <c r="I18" s="63"/>
      <c r="J18" s="63"/>
    </row>
    <row r="19" spans="1:20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</row>
    <row r="20" spans="1:20" x14ac:dyDescent="0.25">
      <c r="A20" s="63"/>
      <c r="B20" s="63"/>
      <c r="C20" s="63"/>
      <c r="D20" s="63"/>
      <c r="E20" s="63"/>
      <c r="F20" s="63"/>
      <c r="G20" s="282" t="s">
        <v>28</v>
      </c>
      <c r="H20" s="282"/>
      <c r="I20" s="282"/>
      <c r="J20" s="282"/>
    </row>
    <row r="21" spans="1:20" x14ac:dyDescent="0.25">
      <c r="A21" s="63"/>
      <c r="B21" s="63"/>
      <c r="C21" s="63"/>
      <c r="D21" s="63"/>
      <c r="E21" s="63"/>
      <c r="F21" s="63"/>
      <c r="G21" s="283" t="s">
        <v>24</v>
      </c>
      <c r="H21" s="283"/>
      <c r="I21" s="283"/>
      <c r="J21" s="283"/>
    </row>
    <row r="22" spans="1:20" x14ac:dyDescent="0.25">
      <c r="A22" s="63"/>
      <c r="B22" s="63"/>
      <c r="C22" s="63"/>
      <c r="D22" s="63"/>
      <c r="E22" s="63"/>
      <c r="F22" s="63"/>
      <c r="G22" s="273" t="s">
        <v>11</v>
      </c>
      <c r="H22" s="273"/>
      <c r="I22" s="273"/>
      <c r="J22" s="273"/>
    </row>
    <row r="23" spans="1:20" x14ac:dyDescent="0.25">
      <c r="A23" s="21"/>
      <c r="B23" s="21">
        <v>3</v>
      </c>
      <c r="C23" s="21"/>
      <c r="D23" s="19"/>
      <c r="E23" s="18"/>
      <c r="R23" s="6"/>
    </row>
    <row r="24" spans="1:20" x14ac:dyDescent="0.25">
      <c r="A24" s="21"/>
      <c r="B24" s="21">
        <v>4</v>
      </c>
      <c r="C24" s="21"/>
      <c r="D24" s="19"/>
      <c r="E24" s="18"/>
      <c r="R24" s="6"/>
      <c r="T24" s="15"/>
    </row>
    <row r="25" spans="1:20" x14ac:dyDescent="0.25">
      <c r="A25" s="21">
        <v>2018</v>
      </c>
      <c r="B25" s="21">
        <v>1</v>
      </c>
      <c r="C25" s="21"/>
      <c r="D25" s="19"/>
      <c r="E25" s="18"/>
      <c r="R25" s="6"/>
    </row>
    <row r="26" spans="1:20" x14ac:dyDescent="0.25">
      <c r="A26" s="21"/>
      <c r="B26" s="21">
        <v>2</v>
      </c>
      <c r="C26" s="21"/>
      <c r="D26" s="19"/>
      <c r="E26" s="18"/>
      <c r="R26" s="6"/>
    </row>
    <row r="27" spans="1:20" x14ac:dyDescent="0.25">
      <c r="A27" s="21"/>
      <c r="B27" s="21">
        <v>3</v>
      </c>
      <c r="C27" s="21"/>
      <c r="D27" s="19"/>
      <c r="E27" s="18"/>
      <c r="R27" s="6"/>
    </row>
    <row r="28" spans="1:20" x14ac:dyDescent="0.25">
      <c r="A28" s="21"/>
      <c r="B28" s="21">
        <v>4</v>
      </c>
      <c r="C28" s="21"/>
      <c r="D28" s="19"/>
      <c r="E28" s="18"/>
      <c r="R28" s="6"/>
      <c r="S28" s="56"/>
      <c r="T28" s="56"/>
    </row>
    <row r="29" spans="1:20" x14ac:dyDescent="0.25">
      <c r="A29" s="21">
        <v>2019</v>
      </c>
      <c r="B29" s="21">
        <v>1</v>
      </c>
      <c r="C29" s="21"/>
      <c r="D29" s="19"/>
      <c r="E29" s="18"/>
      <c r="J29" s="2"/>
      <c r="R29" s="6"/>
      <c r="S29" s="56"/>
      <c r="T29" s="56"/>
    </row>
    <row r="30" spans="1:20" x14ac:dyDescent="0.25">
      <c r="A30" s="21"/>
      <c r="B30" s="21">
        <v>2</v>
      </c>
      <c r="C30" s="21"/>
      <c r="D30" s="19"/>
      <c r="E30" s="18"/>
      <c r="J30" s="2"/>
      <c r="S30" s="56"/>
      <c r="T30" s="56"/>
    </row>
    <row r="31" spans="1:20" x14ac:dyDescent="0.25">
      <c r="A31" s="21"/>
      <c r="B31" s="21">
        <v>3</v>
      </c>
      <c r="C31" s="21"/>
      <c r="D31" s="19"/>
      <c r="E31" s="18"/>
      <c r="J31" s="2"/>
      <c r="S31" s="56"/>
      <c r="T31" s="56"/>
    </row>
    <row r="32" spans="1:20" x14ac:dyDescent="0.25">
      <c r="A32" s="21"/>
      <c r="B32" s="21">
        <v>4</v>
      </c>
      <c r="C32" s="21"/>
      <c r="D32" s="19"/>
      <c r="E32" s="18"/>
      <c r="J32" s="2"/>
      <c r="S32" s="56"/>
      <c r="T32" s="56"/>
    </row>
    <row r="33" spans="1:20" x14ac:dyDescent="0.25">
      <c r="A33" s="21">
        <v>2020</v>
      </c>
      <c r="B33" s="21">
        <v>1</v>
      </c>
      <c r="C33" s="21"/>
      <c r="D33" s="19"/>
      <c r="E33" s="18"/>
      <c r="J33" s="2"/>
      <c r="S33" s="56"/>
      <c r="T33" s="56"/>
    </row>
    <row r="34" spans="1:20" x14ac:dyDescent="0.25">
      <c r="A34" s="21"/>
      <c r="B34" s="21">
        <v>2</v>
      </c>
      <c r="C34" s="21"/>
      <c r="D34" s="19"/>
      <c r="E34" s="18"/>
      <c r="J34" s="2"/>
    </row>
    <row r="35" spans="1:20" x14ac:dyDescent="0.25">
      <c r="A35" s="21"/>
      <c r="B35" s="21">
        <v>3</v>
      </c>
      <c r="C35" s="21"/>
      <c r="D35" s="19"/>
      <c r="E35" s="18"/>
      <c r="J35" s="2"/>
    </row>
    <row r="36" spans="1:20" x14ac:dyDescent="0.25">
      <c r="A36" s="21"/>
      <c r="B36" s="21">
        <v>4</v>
      </c>
      <c r="C36" s="21"/>
      <c r="D36" s="21"/>
      <c r="E36" s="21"/>
      <c r="J36" s="2"/>
    </row>
    <row r="37" spans="1:20" x14ac:dyDescent="0.25">
      <c r="A37" s="21">
        <v>2021</v>
      </c>
      <c r="B37" s="21">
        <v>1</v>
      </c>
      <c r="C37" s="21"/>
      <c r="D37" s="21"/>
      <c r="E37" s="21"/>
      <c r="F37" s="7"/>
      <c r="J37" s="2"/>
    </row>
    <row r="38" spans="1:20" x14ac:dyDescent="0.25">
      <c r="A38" s="21"/>
      <c r="B38" s="21">
        <v>2</v>
      </c>
      <c r="C38" s="21"/>
      <c r="D38" s="21"/>
      <c r="E38" s="21"/>
      <c r="F38" s="7"/>
      <c r="J38" s="2"/>
    </row>
    <row r="39" spans="1:20" x14ac:dyDescent="0.25">
      <c r="A39" s="21"/>
      <c r="B39" s="21">
        <v>3</v>
      </c>
      <c r="C39" s="21"/>
      <c r="D39" s="21">
        <v>3500</v>
      </c>
      <c r="E39" s="21"/>
      <c r="F39" s="7"/>
      <c r="J39" s="2"/>
    </row>
    <row r="40" spans="1:20" x14ac:dyDescent="0.25">
      <c r="A40" s="21"/>
      <c r="B40" s="21">
        <v>4</v>
      </c>
      <c r="C40" s="49"/>
      <c r="D40" s="21">
        <v>3500</v>
      </c>
      <c r="E40" s="49"/>
      <c r="F40" s="7"/>
      <c r="J40" s="2"/>
    </row>
    <row r="41" spans="1:20" x14ac:dyDescent="0.25">
      <c r="A41" s="21">
        <v>2022</v>
      </c>
      <c r="B41" s="21">
        <v>1</v>
      </c>
      <c r="C41" s="21"/>
      <c r="D41" s="21">
        <v>3500</v>
      </c>
      <c r="E41" s="21"/>
      <c r="F41" s="7"/>
      <c r="J41" s="2"/>
    </row>
    <row r="42" spans="1:20" x14ac:dyDescent="0.25">
      <c r="A42" s="21"/>
      <c r="B42" s="21">
        <v>2</v>
      </c>
      <c r="C42" s="21"/>
      <c r="D42" s="21">
        <v>3500</v>
      </c>
      <c r="E42" s="21"/>
      <c r="F42" s="7"/>
      <c r="J42" s="2"/>
    </row>
    <row r="43" spans="1:20" x14ac:dyDescent="0.25">
      <c r="A43" s="21"/>
      <c r="B43" s="21">
        <v>3</v>
      </c>
      <c r="C43" s="21">
        <v>2800</v>
      </c>
      <c r="D43" s="21">
        <v>3500</v>
      </c>
      <c r="E43" s="21"/>
      <c r="F43" s="7"/>
      <c r="J43" s="2"/>
    </row>
    <row r="44" spans="1:20" x14ac:dyDescent="0.25">
      <c r="A44" s="21"/>
      <c r="B44" s="21">
        <v>4</v>
      </c>
      <c r="C44" s="21">
        <v>2800</v>
      </c>
      <c r="D44" s="21">
        <v>3500</v>
      </c>
      <c r="E44" s="21"/>
      <c r="F44" s="21"/>
      <c r="J44" s="2"/>
    </row>
    <row r="45" spans="1:20" x14ac:dyDescent="0.25">
      <c r="A45" s="21">
        <v>2023</v>
      </c>
      <c r="B45" s="21">
        <v>1</v>
      </c>
      <c r="C45" s="21">
        <v>2800</v>
      </c>
      <c r="D45" s="21"/>
      <c r="E45" s="21"/>
      <c r="F45" s="21"/>
      <c r="J45" s="2"/>
    </row>
    <row r="46" spans="1:20" x14ac:dyDescent="0.25">
      <c r="A46" s="21"/>
      <c r="B46" s="21">
        <v>2</v>
      </c>
      <c r="C46" s="21">
        <v>2800</v>
      </c>
      <c r="D46" s="21"/>
      <c r="E46" s="21"/>
      <c r="F46" s="21"/>
      <c r="J46" s="2"/>
    </row>
    <row r="47" spans="1:20" x14ac:dyDescent="0.25">
      <c r="A47" s="21"/>
      <c r="B47" s="21">
        <v>3</v>
      </c>
      <c r="C47" s="21">
        <v>2800</v>
      </c>
      <c r="D47" s="21"/>
      <c r="E47" s="21"/>
      <c r="F47" s="21"/>
      <c r="J47" s="2"/>
    </row>
    <row r="48" spans="1:20" x14ac:dyDescent="0.25">
      <c r="A48" s="21"/>
      <c r="B48" s="21">
        <v>4</v>
      </c>
      <c r="C48" s="21">
        <v>2800</v>
      </c>
      <c r="D48" s="21"/>
      <c r="E48" s="21"/>
      <c r="F48" s="49"/>
    </row>
    <row r="49" spans="1:6" x14ac:dyDescent="0.25">
      <c r="A49" s="21"/>
      <c r="B49" s="21"/>
      <c r="C49" s="21">
        <v>2800</v>
      </c>
      <c r="D49" s="21">
        <v>3500</v>
      </c>
      <c r="E49" s="21"/>
      <c r="F49" s="49"/>
    </row>
    <row r="50" spans="1:6" x14ac:dyDescent="0.25">
      <c r="A50" s="18"/>
      <c r="B50" s="18"/>
      <c r="C50" s="21">
        <v>2800</v>
      </c>
      <c r="D50" s="21">
        <v>3500</v>
      </c>
      <c r="E50" s="21"/>
      <c r="F50" s="49"/>
    </row>
    <row r="51" spans="1:6" x14ac:dyDescent="0.25">
      <c r="A51" s="18"/>
      <c r="B51" s="18"/>
      <c r="C51" s="21">
        <v>2800</v>
      </c>
      <c r="D51" s="21">
        <v>3500</v>
      </c>
      <c r="E51" s="21"/>
      <c r="F51" s="49"/>
    </row>
    <row r="52" spans="1:6" x14ac:dyDescent="0.25">
      <c r="A52" s="18"/>
      <c r="B52" s="18"/>
      <c r="C52" s="21">
        <v>2800</v>
      </c>
      <c r="D52" s="21">
        <v>3500</v>
      </c>
      <c r="E52" s="21"/>
      <c r="F52" s="49"/>
    </row>
    <row r="53" spans="1:6" x14ac:dyDescent="0.25">
      <c r="A53" s="18"/>
      <c r="B53" s="18"/>
      <c r="C53" s="21">
        <v>2800</v>
      </c>
      <c r="D53" s="21">
        <v>3500</v>
      </c>
      <c r="E53" s="21"/>
      <c r="F53" s="49"/>
    </row>
    <row r="54" spans="1:6" x14ac:dyDescent="0.25">
      <c r="A54" s="18"/>
      <c r="B54" s="18"/>
      <c r="C54" s="21">
        <v>2800</v>
      </c>
      <c r="D54" s="21">
        <v>3500</v>
      </c>
      <c r="E54" s="21"/>
      <c r="F54" s="49"/>
    </row>
    <row r="55" spans="1:6" x14ac:dyDescent="0.25">
      <c r="A55" s="18"/>
      <c r="B55" s="18"/>
      <c r="C55" s="21">
        <v>2800</v>
      </c>
      <c r="D55" s="21">
        <v>3500</v>
      </c>
      <c r="E55" s="21"/>
      <c r="F55" s="49"/>
    </row>
    <row r="56" spans="1:6" x14ac:dyDescent="0.25">
      <c r="A56" s="18"/>
      <c r="B56" s="18"/>
      <c r="C56" s="21"/>
      <c r="D56" s="21"/>
      <c r="E56" s="21"/>
      <c r="F56" s="49"/>
    </row>
    <row r="57" spans="1:6" x14ac:dyDescent="0.25">
      <c r="A57" s="18"/>
      <c r="B57" s="18"/>
      <c r="C57" s="21"/>
      <c r="D57" s="21"/>
      <c r="E57" s="21"/>
      <c r="F57" s="49"/>
    </row>
    <row r="58" spans="1:6" x14ac:dyDescent="0.25">
      <c r="A58" s="18"/>
      <c r="B58" s="18"/>
      <c r="C58" s="18"/>
      <c r="D58" s="18"/>
      <c r="E58" s="18"/>
      <c r="F58" s="49"/>
    </row>
    <row r="59" spans="1:6" x14ac:dyDescent="0.25">
      <c r="A59" s="18"/>
      <c r="B59" s="18"/>
      <c r="C59" s="18"/>
      <c r="D59" s="18"/>
      <c r="E59" s="18"/>
      <c r="F59" s="7"/>
    </row>
    <row r="60" spans="1:6" x14ac:dyDescent="0.25">
      <c r="A60" s="18"/>
      <c r="B60" s="18"/>
      <c r="C60" s="18"/>
      <c r="D60" s="18"/>
      <c r="E60" s="18"/>
      <c r="F60" s="7"/>
    </row>
    <row r="61" spans="1:6" x14ac:dyDescent="0.25">
      <c r="A61" s="18"/>
      <c r="B61" s="18"/>
      <c r="C61" s="18"/>
      <c r="D61" s="18"/>
      <c r="E61" s="18"/>
    </row>
    <row r="62" spans="1:6" x14ac:dyDescent="0.25">
      <c r="A62" s="18"/>
      <c r="B62" s="18"/>
      <c r="C62" s="18"/>
      <c r="D62" s="18"/>
      <c r="E62" s="18"/>
    </row>
    <row r="63" spans="1:6" x14ac:dyDescent="0.25">
      <c r="A63" s="18"/>
      <c r="B63" s="18"/>
      <c r="C63" s="18"/>
      <c r="D63" s="18"/>
      <c r="E63" s="18"/>
    </row>
    <row r="64" spans="1:6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</sheetData>
  <mergeCells count="4">
    <mergeCell ref="G20:J20"/>
    <mergeCell ref="G21:J21"/>
    <mergeCell ref="G22:J22"/>
    <mergeCell ref="B1:J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Content!$H$45:$H$64</xm:f>
          </x14:formula1>
          <xm:sqref>G21:J21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F18" sqref="F18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45" t="s">
        <v>120</v>
      </c>
      <c r="B1" s="286" t="str">
        <f>INDEX(Content!$B$3:$G$41,MATCH(A1,Content!$A$3:$A$41,0),1)</f>
        <v>GDP, YoY, %</v>
      </c>
      <c r="C1" s="286"/>
      <c r="D1" s="286"/>
      <c r="E1" s="286"/>
      <c r="F1" s="286"/>
      <c r="G1" s="286"/>
      <c r="H1" s="286"/>
      <c r="I1" s="286"/>
    </row>
    <row r="2" spans="1:9" x14ac:dyDescent="0.25">
      <c r="A2" s="63"/>
      <c r="B2" s="63"/>
      <c r="C2" s="63"/>
      <c r="D2" s="63"/>
      <c r="E2" s="63"/>
      <c r="F2" s="63"/>
      <c r="G2" s="63"/>
      <c r="H2" s="63"/>
      <c r="I2" s="63"/>
    </row>
    <row r="3" spans="1:9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9" x14ac:dyDescent="0.25">
      <c r="A4" s="63"/>
      <c r="B4" s="63"/>
      <c r="C4" s="63"/>
      <c r="D4" s="63"/>
      <c r="E4" s="63"/>
      <c r="F4" s="63"/>
      <c r="G4" s="63"/>
      <c r="H4" s="63"/>
      <c r="I4" s="63"/>
    </row>
    <row r="5" spans="1:9" x14ac:dyDescent="0.25">
      <c r="A5" s="63"/>
      <c r="B5" s="63"/>
      <c r="C5" s="63"/>
      <c r="D5" s="63"/>
      <c r="E5" s="63"/>
      <c r="F5" s="63"/>
      <c r="G5" s="63"/>
      <c r="H5" s="63"/>
      <c r="I5" s="63"/>
    </row>
    <row r="6" spans="1:9" x14ac:dyDescent="0.25">
      <c r="A6" s="63"/>
      <c r="B6" s="63"/>
      <c r="C6" s="63"/>
      <c r="D6" s="63"/>
      <c r="E6" s="63"/>
      <c r="F6" s="63"/>
      <c r="G6" s="63"/>
      <c r="H6" s="63"/>
      <c r="I6" s="63"/>
    </row>
    <row r="7" spans="1:9" x14ac:dyDescent="0.25">
      <c r="A7" s="63"/>
      <c r="B7" s="63"/>
      <c r="C7" s="63"/>
      <c r="D7" s="63"/>
      <c r="E7" s="63"/>
      <c r="F7" s="63"/>
      <c r="G7" s="63"/>
      <c r="H7" s="63"/>
      <c r="I7" s="63"/>
    </row>
    <row r="8" spans="1:9" x14ac:dyDescent="0.25">
      <c r="A8" s="63"/>
      <c r="B8" s="63"/>
      <c r="C8" s="63"/>
      <c r="D8" s="63"/>
      <c r="E8" s="63"/>
      <c r="F8" s="63"/>
      <c r="G8" s="63"/>
      <c r="H8" s="63"/>
      <c r="I8" s="63"/>
    </row>
    <row r="9" spans="1:9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9" x14ac:dyDescent="0.25">
      <c r="A10" s="63"/>
      <c r="B10" s="63"/>
      <c r="C10" s="63"/>
      <c r="D10" s="63"/>
      <c r="E10" s="63"/>
      <c r="F10" s="63"/>
      <c r="G10" s="63"/>
      <c r="H10" s="63"/>
      <c r="I10" s="63"/>
    </row>
    <row r="11" spans="1:9" x14ac:dyDescent="0.25">
      <c r="A11" s="63"/>
      <c r="B11" s="63"/>
      <c r="C11" s="63"/>
      <c r="D11" s="63"/>
      <c r="E11" s="63"/>
      <c r="F11" s="63"/>
      <c r="G11" s="63"/>
      <c r="H11" s="63"/>
      <c r="I11" s="63"/>
    </row>
    <row r="12" spans="1:9" x14ac:dyDescent="0.25">
      <c r="A12" s="63"/>
      <c r="B12" s="63"/>
      <c r="C12" s="63"/>
      <c r="D12" s="63"/>
      <c r="E12" s="63"/>
      <c r="F12" s="63"/>
      <c r="G12" s="63"/>
      <c r="H12" s="63"/>
      <c r="I12" s="63"/>
    </row>
    <row r="13" spans="1:9" x14ac:dyDescent="0.25">
      <c r="A13" s="63"/>
      <c r="B13" s="63"/>
      <c r="C13" s="63"/>
      <c r="D13" s="63"/>
      <c r="E13" s="63"/>
      <c r="F13" s="63"/>
      <c r="G13" s="63"/>
      <c r="H13" s="63"/>
      <c r="I13" s="63"/>
    </row>
    <row r="14" spans="1:9" x14ac:dyDescent="0.25">
      <c r="A14" s="63"/>
      <c r="B14" s="63"/>
      <c r="C14" s="63"/>
      <c r="D14" s="63"/>
      <c r="E14" s="63"/>
      <c r="F14" s="63"/>
      <c r="G14" s="63"/>
      <c r="H14" s="63"/>
      <c r="I14" s="63"/>
    </row>
    <row r="15" spans="1:9" x14ac:dyDescent="0.25">
      <c r="A15" s="63"/>
      <c r="B15" s="63"/>
      <c r="C15" s="63"/>
      <c r="D15" s="63"/>
      <c r="E15" s="63"/>
      <c r="F15" s="63"/>
      <c r="G15" s="63"/>
      <c r="H15" s="63"/>
      <c r="I15" s="63"/>
    </row>
    <row r="16" spans="1:9" x14ac:dyDescent="0.25">
      <c r="A16" s="63"/>
      <c r="B16" s="63"/>
      <c r="C16" s="63"/>
      <c r="D16" s="63"/>
      <c r="E16" s="63"/>
      <c r="F16" s="63"/>
      <c r="G16" s="63"/>
      <c r="H16" s="63"/>
      <c r="I16" s="63"/>
    </row>
    <row r="17" spans="1:16" x14ac:dyDescent="0.25">
      <c r="A17" s="63"/>
      <c r="B17" s="63"/>
      <c r="C17" s="63"/>
      <c r="D17" s="63"/>
      <c r="E17" s="63"/>
      <c r="F17" s="63"/>
      <c r="G17" s="63"/>
      <c r="H17" s="63"/>
      <c r="I17" s="63"/>
    </row>
    <row r="18" spans="1:16" x14ac:dyDescent="0.25">
      <c r="A18" s="63"/>
      <c r="B18" s="63"/>
      <c r="C18" s="63"/>
      <c r="D18" s="63"/>
      <c r="E18" s="63"/>
      <c r="F18" s="282" t="s">
        <v>28</v>
      </c>
      <c r="G18" s="282"/>
      <c r="H18" s="282"/>
      <c r="I18" s="282"/>
    </row>
    <row r="19" spans="1:16" x14ac:dyDescent="0.25">
      <c r="A19" s="63"/>
      <c r="B19" s="63"/>
      <c r="C19" s="63"/>
      <c r="D19" s="63"/>
      <c r="E19" s="63"/>
      <c r="F19" s="283" t="s">
        <v>23</v>
      </c>
      <c r="G19" s="283"/>
      <c r="H19" s="283"/>
      <c r="I19" s="283"/>
      <c r="N19" s="14"/>
      <c r="O19" s="14"/>
      <c r="P19" s="14"/>
    </row>
    <row r="20" spans="1:16" x14ac:dyDescent="0.25">
      <c r="A20" s="63"/>
      <c r="B20" s="63"/>
      <c r="C20" s="63"/>
      <c r="D20" s="63"/>
      <c r="E20" s="63"/>
      <c r="F20" s="273" t="s">
        <v>11</v>
      </c>
      <c r="G20" s="273"/>
      <c r="H20" s="273"/>
      <c r="I20" s="273"/>
      <c r="N20" s="14"/>
    </row>
    <row r="23" spans="1:16" x14ac:dyDescent="0.25">
      <c r="N23" s="10"/>
      <c r="O23" s="10"/>
      <c r="P23" s="10"/>
    </row>
    <row r="24" spans="1:16" x14ac:dyDescent="0.25">
      <c r="N24" s="10"/>
      <c r="O24" s="10"/>
      <c r="P24" s="10"/>
    </row>
    <row r="25" spans="1:16" x14ac:dyDescent="0.25">
      <c r="N25" s="10"/>
      <c r="O25" s="10"/>
      <c r="P25" s="10"/>
    </row>
    <row r="26" spans="1:16" x14ac:dyDescent="0.25">
      <c r="N26" s="10"/>
      <c r="O26" s="10"/>
      <c r="P26" s="10"/>
    </row>
    <row r="27" spans="1:16" x14ac:dyDescent="0.25">
      <c r="N27" s="10"/>
      <c r="O27" s="10"/>
      <c r="P27" s="10"/>
    </row>
    <row r="28" spans="1:16" x14ac:dyDescent="0.25">
      <c r="N28" s="10"/>
      <c r="O28" s="10"/>
      <c r="P28" s="10"/>
    </row>
    <row r="29" spans="1:16" x14ac:dyDescent="0.25">
      <c r="N29" s="10"/>
      <c r="O29" s="10"/>
      <c r="P29" s="10"/>
    </row>
    <row r="30" spans="1:16" x14ac:dyDescent="0.25">
      <c r="N30" s="10"/>
      <c r="O30" s="10"/>
      <c r="P30" s="10"/>
    </row>
    <row r="31" spans="1:16" x14ac:dyDescent="0.25">
      <c r="N31" s="10"/>
      <c r="O31" s="10"/>
      <c r="P31" s="10"/>
    </row>
    <row r="32" spans="1:16" x14ac:dyDescent="0.25">
      <c r="N32" s="10"/>
      <c r="O32" s="10"/>
      <c r="P32" s="10"/>
    </row>
    <row r="33" spans="1:16" x14ac:dyDescent="0.25">
      <c r="N33" s="10"/>
      <c r="O33" s="10"/>
      <c r="P33" s="10"/>
    </row>
    <row r="34" spans="1:16" x14ac:dyDescent="0.25">
      <c r="N34" s="10"/>
      <c r="O34" s="10"/>
      <c r="P34" s="10"/>
    </row>
    <row r="35" spans="1:16" x14ac:dyDescent="0.25">
      <c r="N35" s="10"/>
      <c r="O35" s="10"/>
      <c r="P35" s="10"/>
    </row>
    <row r="36" spans="1:16" x14ac:dyDescent="0.25">
      <c r="N36" s="10"/>
      <c r="O36" s="10"/>
      <c r="P36" s="10"/>
    </row>
    <row r="37" spans="1:16" x14ac:dyDescent="0.25">
      <c r="N37" s="10"/>
      <c r="O37" s="10"/>
      <c r="P37" s="10"/>
    </row>
    <row r="38" spans="1:16" x14ac:dyDescent="0.25">
      <c r="C38" s="3"/>
      <c r="D38" s="3"/>
      <c r="E38" s="3"/>
      <c r="N38" s="10"/>
      <c r="O38" s="10"/>
      <c r="P38" s="10"/>
    </row>
    <row r="39" spans="1:16" x14ac:dyDescent="0.25">
      <c r="A39" s="2"/>
      <c r="B39" s="3"/>
      <c r="C39" s="3"/>
      <c r="D39" s="3"/>
      <c r="E39" s="3"/>
      <c r="N39" s="10"/>
      <c r="O39" s="10"/>
      <c r="P39" s="10"/>
    </row>
    <row r="40" spans="1:16" x14ac:dyDescent="0.25">
      <c r="A40" s="2"/>
      <c r="B40" s="3"/>
      <c r="C40" s="3">
        <v>1</v>
      </c>
      <c r="D40" s="3"/>
      <c r="E40" s="3"/>
      <c r="N40" s="10"/>
      <c r="O40" s="10"/>
      <c r="P40" s="10"/>
    </row>
    <row r="41" spans="1:16" x14ac:dyDescent="0.25">
      <c r="A41" s="2"/>
      <c r="B41" s="3">
        <v>2017</v>
      </c>
      <c r="C41" s="3">
        <v>2</v>
      </c>
      <c r="D41" s="3"/>
      <c r="E41" s="3"/>
      <c r="N41" s="10"/>
      <c r="O41" s="10"/>
      <c r="P41" s="10"/>
    </row>
    <row r="42" spans="1:16" x14ac:dyDescent="0.25">
      <c r="A42" s="2"/>
      <c r="B42" s="3"/>
      <c r="C42" s="3">
        <v>3</v>
      </c>
      <c r="D42" s="3"/>
      <c r="E42" s="3"/>
      <c r="N42" s="10"/>
      <c r="O42" s="10"/>
      <c r="P42" s="10"/>
    </row>
    <row r="43" spans="1:16" x14ac:dyDescent="0.25">
      <c r="A43" s="2"/>
      <c r="B43" s="3"/>
      <c r="C43" s="4">
        <v>4</v>
      </c>
      <c r="D43" s="3"/>
      <c r="E43" s="3"/>
      <c r="N43" s="10"/>
      <c r="O43" s="10"/>
      <c r="P43" s="10"/>
    </row>
    <row r="44" spans="1:16" x14ac:dyDescent="0.25">
      <c r="A44" s="2"/>
      <c r="B44" s="4"/>
      <c r="C44" s="3">
        <v>1</v>
      </c>
      <c r="D44" s="3"/>
      <c r="E44" s="3"/>
      <c r="N44" s="10"/>
      <c r="O44" s="10"/>
      <c r="P44" s="10"/>
    </row>
    <row r="45" spans="1:16" x14ac:dyDescent="0.25">
      <c r="A45" s="2"/>
      <c r="B45" s="3">
        <v>2018</v>
      </c>
      <c r="C45" s="3">
        <v>2</v>
      </c>
      <c r="D45" s="3"/>
      <c r="E45" s="3"/>
      <c r="N45" s="10"/>
      <c r="O45" s="10"/>
      <c r="P45" s="10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0"/>
      <c r="O46" s="10"/>
      <c r="P46" s="10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0"/>
      <c r="O47" s="10"/>
      <c r="P47" s="10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0"/>
      <c r="O48" s="10"/>
      <c r="P48" s="10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Content!$H$45:$H$64</xm:f>
          </x14:formula1>
          <xm:sqref>F19:I19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5" t="s">
        <v>121</v>
      </c>
      <c r="B1" s="286" t="str">
        <f>INDEX(Content!$B$3:$G$41,MATCH(A1,Content!$A$3:$A$41,0),1)</f>
        <v>Inflation, YoY, %</v>
      </c>
      <c r="C1" s="286"/>
      <c r="D1" s="286"/>
      <c r="E1" s="286"/>
      <c r="F1" s="286"/>
      <c r="G1" s="286"/>
      <c r="H1" s="286"/>
      <c r="I1" s="286"/>
      <c r="J1" s="70"/>
      <c r="K1" s="70"/>
      <c r="L1" s="70"/>
      <c r="M1" s="70"/>
    </row>
    <row r="18" spans="6:9" x14ac:dyDescent="0.25">
      <c r="F18" s="282" t="s">
        <v>28</v>
      </c>
      <c r="G18" s="282"/>
      <c r="H18" s="282"/>
      <c r="I18" s="282"/>
    </row>
    <row r="19" spans="6:9" x14ac:dyDescent="0.25">
      <c r="F19" s="283" t="s">
        <v>23</v>
      </c>
      <c r="G19" s="283"/>
      <c r="H19" s="283"/>
      <c r="I19" s="283"/>
    </row>
    <row r="20" spans="6:9" x14ac:dyDescent="0.25">
      <c r="F20" s="273" t="s">
        <v>11</v>
      </c>
      <c r="G20" s="273"/>
      <c r="H20" s="273"/>
      <c r="I20" s="273"/>
    </row>
  </sheetData>
  <mergeCells count="4">
    <mergeCell ref="F20:I20"/>
    <mergeCell ref="F18:I18"/>
    <mergeCell ref="F19:I19"/>
    <mergeCell ref="B1:I1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Content!$H$45:$H$64</xm:f>
          </x14:formula1>
          <xm:sqref>F19:I19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P30" sqref="P30"/>
    </sheetView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45" t="s">
        <v>122</v>
      </c>
      <c r="B1" s="287" t="str">
        <f>INDEX(Content!$B$3:$G$41,MATCH(A1,Content!$A$3:$A$41,0),1)</f>
        <v xml:space="preserve">Risk Map Based on the Expert Judgment  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9"/>
    </row>
    <row r="26" spans="10:13" x14ac:dyDescent="0.25">
      <c r="J26" s="282" t="s">
        <v>28</v>
      </c>
      <c r="K26" s="282"/>
      <c r="L26" s="282"/>
      <c r="M26" s="282"/>
    </row>
    <row r="27" spans="10:13" x14ac:dyDescent="0.25">
      <c r="J27" s="283" t="s">
        <v>19</v>
      </c>
      <c r="K27" s="283"/>
      <c r="L27" s="283"/>
      <c r="M27" s="283"/>
    </row>
    <row r="28" spans="10:13" x14ac:dyDescent="0.25">
      <c r="J28" s="273" t="s">
        <v>11</v>
      </c>
      <c r="K28" s="273"/>
      <c r="L28" s="273"/>
      <c r="M28" s="273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Content!$H$45:$H$64</xm:f>
          </x14:formula1>
          <xm:sqref>J27:M27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C11" sqref="A11:C16"/>
    </sheetView>
  </sheetViews>
  <sheetFormatPr defaultColWidth="9.140625" defaultRowHeight="15" x14ac:dyDescent="0.25"/>
  <cols>
    <col min="1" max="1" width="18.1406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62" t="s">
        <v>128</v>
      </c>
      <c r="B1" s="290" t="str">
        <f>INDEX(Content!$B$3:$G$41,MATCH(A1,Content!$A$3:$A$41,0),1)</f>
        <v>Current account of the balance of payment</v>
      </c>
      <c r="C1" s="290"/>
      <c r="D1" s="290"/>
      <c r="E1" s="290"/>
      <c r="F1" s="290"/>
      <c r="G1" s="290"/>
      <c r="H1" s="61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38.25" x14ac:dyDescent="0.25">
      <c r="A2" s="60"/>
      <c r="B2" s="60" t="s">
        <v>26</v>
      </c>
      <c r="C2" s="60" t="s">
        <v>27</v>
      </c>
      <c r="D2" s="291" t="s">
        <v>28</v>
      </c>
      <c r="E2" s="292"/>
      <c r="F2" s="292"/>
      <c r="G2" s="293"/>
      <c r="H2" s="61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15" customHeight="1" x14ac:dyDescent="0.25">
      <c r="A3" s="25">
        <v>2019</v>
      </c>
      <c r="B3" s="193">
        <v>-3.9E-2</v>
      </c>
      <c r="C3" s="27">
        <v>64.358333333333348</v>
      </c>
      <c r="D3" s="294" t="s">
        <v>23</v>
      </c>
      <c r="E3" s="294"/>
      <c r="F3" s="294"/>
      <c r="G3" s="295"/>
      <c r="H3" s="61"/>
      <c r="I3" s="63"/>
      <c r="J3" s="63"/>
      <c r="K3" s="63"/>
      <c r="L3" s="63"/>
      <c r="M3" s="75"/>
      <c r="N3" s="63"/>
      <c r="O3" s="63"/>
      <c r="P3" s="63"/>
      <c r="Q3" s="63"/>
      <c r="R3" s="63"/>
    </row>
    <row r="4" spans="1:18" x14ac:dyDescent="0.25">
      <c r="A4" s="25">
        <v>2020</v>
      </c>
      <c r="B4" s="193">
        <v>-6.4000000000000001E-2</v>
      </c>
      <c r="C4" s="27">
        <v>41.759166666666665</v>
      </c>
      <c r="D4" s="74"/>
      <c r="E4" s="74"/>
      <c r="F4" s="74"/>
      <c r="G4" s="74"/>
      <c r="H4" s="61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1:18" x14ac:dyDescent="0.25">
      <c r="A5" s="25">
        <v>2021</v>
      </c>
      <c r="B5" s="193">
        <v>-1.4E-2</v>
      </c>
      <c r="C5" s="27">
        <v>70.677208333333326</v>
      </c>
      <c r="D5" s="74"/>
      <c r="E5" s="74"/>
      <c r="F5" s="74"/>
      <c r="G5" s="74"/>
      <c r="H5" s="61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 x14ac:dyDescent="0.25">
      <c r="A6" s="25">
        <v>2022</v>
      </c>
      <c r="B6" s="194">
        <v>3.2000000000000001E-2</v>
      </c>
      <c r="C6" s="27">
        <v>100.78666666666666</v>
      </c>
      <c r="D6" s="63"/>
      <c r="E6" s="63"/>
      <c r="F6" s="63"/>
      <c r="G6" s="63"/>
      <c r="H6" s="61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 x14ac:dyDescent="0.25">
      <c r="A7" s="25">
        <v>2023</v>
      </c>
      <c r="B7" s="194">
        <v>-3.7999999999999999E-2</v>
      </c>
      <c r="C7" s="27">
        <v>82.4</v>
      </c>
      <c r="D7" s="63"/>
      <c r="E7" s="63"/>
      <c r="F7" s="63"/>
      <c r="G7" s="63"/>
      <c r="H7" s="61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 x14ac:dyDescent="0.25">
      <c r="A8" s="25">
        <v>2024</v>
      </c>
      <c r="B8" s="194">
        <v>-3.9E-2</v>
      </c>
      <c r="C8" s="27">
        <v>79.8</v>
      </c>
      <c r="D8" s="63"/>
      <c r="E8" s="63"/>
      <c r="F8" s="63"/>
      <c r="G8" s="63"/>
      <c r="H8" s="61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8" x14ac:dyDescent="0.25">
      <c r="A9" s="25">
        <v>2025</v>
      </c>
      <c r="B9" s="194">
        <v>-1.7999999999999999E-2</v>
      </c>
      <c r="C9" s="27">
        <v>80</v>
      </c>
      <c r="D9" s="63"/>
      <c r="E9" s="63"/>
      <c r="F9" s="63"/>
      <c r="G9" s="63"/>
      <c r="H9" s="61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spans="1:18" ht="15" customHeight="1" x14ac:dyDescent="0.25">
      <c r="A10" s="25">
        <v>2026</v>
      </c>
      <c r="B10" s="194">
        <v>-2.8000000000000001E-2</v>
      </c>
      <c r="C10" s="27">
        <v>77.3</v>
      </c>
      <c r="D10" s="63"/>
      <c r="E10" s="63"/>
      <c r="F10" s="63"/>
      <c r="G10" s="63"/>
      <c r="H10" s="61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 x14ac:dyDescent="0.25">
      <c r="A11" s="63"/>
      <c r="B11" s="63"/>
      <c r="C11" s="63"/>
      <c r="D11" s="63"/>
      <c r="E11" s="63"/>
      <c r="F11" s="63"/>
      <c r="G11" s="63"/>
      <c r="H11" s="61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18" x14ac:dyDescent="0.25">
      <c r="A12" s="63"/>
      <c r="B12" s="63"/>
      <c r="C12" s="63"/>
      <c r="D12" s="63"/>
      <c r="E12" s="63"/>
      <c r="F12" s="63"/>
      <c r="G12" s="63"/>
      <c r="H12" s="61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1:18" x14ac:dyDescent="0.25">
      <c r="A13" s="63"/>
      <c r="B13" s="63"/>
      <c r="C13" s="63"/>
      <c r="D13" s="63"/>
      <c r="E13" s="63"/>
      <c r="F13" s="63"/>
      <c r="G13" s="63"/>
      <c r="H13" s="61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18" x14ac:dyDescent="0.25">
      <c r="A14" s="63"/>
      <c r="B14" s="63"/>
      <c r="C14" s="63"/>
      <c r="D14" s="63"/>
      <c r="E14" s="63"/>
      <c r="F14" s="63"/>
      <c r="G14" s="63"/>
      <c r="H14" s="61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 x14ac:dyDescent="0.25">
      <c r="A15" s="63"/>
      <c r="B15" s="63"/>
      <c r="C15" s="63"/>
      <c r="D15" s="63"/>
      <c r="E15" s="63"/>
      <c r="F15" s="63"/>
      <c r="G15" s="63"/>
      <c r="H15" s="61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 x14ac:dyDescent="0.25">
      <c r="A16" s="63"/>
      <c r="B16" s="63"/>
      <c r="C16" s="63"/>
      <c r="D16" s="63"/>
      <c r="E16" s="63"/>
      <c r="F16" s="63"/>
      <c r="G16" s="63"/>
      <c r="H16" s="61"/>
      <c r="I16" s="63"/>
      <c r="J16" s="63"/>
      <c r="K16" s="63"/>
      <c r="L16" s="63"/>
      <c r="M16" s="63"/>
      <c r="N16" s="63"/>
      <c r="O16" s="273" t="s">
        <v>11</v>
      </c>
      <c r="P16" s="273"/>
      <c r="Q16" s="273"/>
      <c r="R16" s="273"/>
    </row>
  </sheetData>
  <mergeCells count="4">
    <mergeCell ref="O16:R16"/>
    <mergeCell ref="B1:G1"/>
    <mergeCell ref="D2:G2"/>
    <mergeCell ref="D3:G3"/>
  </mergeCells>
  <hyperlinks>
    <hyperlink ref="O16:R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Content!$B$65:$B$78</xm:f>
          </x14:formula1>
          <xm:sqref>D4:D5</xm:sqref>
        </x14:dataValidation>
        <x14:dataValidation type="list" allowBlank="1" showInputMessage="1" showErrorMessage="1">
          <x14:formula1>
            <xm:f>Content!$H$45:$H$64</xm:f>
          </x14:formula1>
          <xm:sqref>D3:G3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74"/>
  <sheetViews>
    <sheetView showGridLines="0" view="pageBreakPreview" zoomScale="85" zoomScaleNormal="100" zoomScaleSheetLayoutView="85" workbookViewId="0">
      <selection activeCell="H261" sqref="H261"/>
    </sheetView>
  </sheetViews>
  <sheetFormatPr defaultColWidth="9.140625" defaultRowHeight="15" x14ac:dyDescent="0.25"/>
  <cols>
    <col min="1" max="1" width="12.42578125" customWidth="1"/>
    <col min="2" max="2" width="9.28515625" style="16" customWidth="1"/>
    <col min="3" max="4" width="8.28515625" style="16" bestFit="1" customWidth="1"/>
    <col min="5" max="5" width="8.42578125" style="16" bestFit="1" customWidth="1"/>
    <col min="6" max="9" width="7.140625" customWidth="1"/>
    <col min="10" max="10" width="1.5703125" style="61" customWidth="1"/>
    <col min="11" max="18" width="7.28515625" customWidth="1"/>
  </cols>
  <sheetData>
    <row r="1" spans="1:19" x14ac:dyDescent="0.25">
      <c r="A1" s="45" t="s">
        <v>123</v>
      </c>
      <c r="B1" s="287" t="str">
        <f>INDEX(Content!$B$3:$G$41,MATCH(A1,Content!$A$3:$A$41,0),1)</f>
        <v>Interest rate Band and TONIA</v>
      </c>
      <c r="C1" s="288"/>
      <c r="D1" s="288"/>
      <c r="E1" s="288"/>
      <c r="F1" s="288"/>
      <c r="G1" s="288"/>
      <c r="H1" s="288"/>
      <c r="I1" s="288"/>
    </row>
    <row r="2" spans="1:19" ht="25.5" customHeight="1" x14ac:dyDescent="0.25">
      <c r="A2" s="48" t="s">
        <v>5</v>
      </c>
      <c r="B2" s="137" t="s">
        <v>2</v>
      </c>
      <c r="C2" s="300" t="s">
        <v>76</v>
      </c>
      <c r="D2" s="300"/>
      <c r="E2" s="137" t="s">
        <v>77</v>
      </c>
      <c r="F2" s="301" t="s">
        <v>28</v>
      </c>
      <c r="G2" s="302"/>
      <c r="H2" s="302"/>
      <c r="I2" s="303"/>
    </row>
    <row r="3" spans="1:19" hidden="1" x14ac:dyDescent="0.25">
      <c r="A3" s="32">
        <v>44566</v>
      </c>
      <c r="B3" s="31">
        <v>9.9700000000000006</v>
      </c>
      <c r="C3" s="31">
        <v>8.75</v>
      </c>
      <c r="D3" s="31">
        <v>10.75</v>
      </c>
      <c r="E3" s="31">
        <v>9.75</v>
      </c>
      <c r="F3" s="304" t="s">
        <v>74</v>
      </c>
      <c r="G3" s="305"/>
      <c r="H3" s="305"/>
      <c r="I3" s="306"/>
    </row>
    <row r="4" spans="1:19" hidden="1" x14ac:dyDescent="0.25">
      <c r="A4" s="32">
        <v>44571</v>
      </c>
      <c r="B4" s="31">
        <v>10.35</v>
      </c>
      <c r="C4" s="31">
        <v>8.75</v>
      </c>
      <c r="D4" s="31">
        <v>10.75</v>
      </c>
      <c r="E4" s="31">
        <v>9.75</v>
      </c>
      <c r="F4" s="307" t="s">
        <v>17</v>
      </c>
      <c r="G4" s="308"/>
      <c r="H4" s="308"/>
      <c r="I4" s="309"/>
    </row>
    <row r="5" spans="1:19" hidden="1" x14ac:dyDescent="0.25">
      <c r="A5" s="32">
        <v>44572</v>
      </c>
      <c r="B5" s="31">
        <v>9.99</v>
      </c>
      <c r="C5" s="31">
        <v>8.75</v>
      </c>
      <c r="D5" s="31">
        <v>10.75</v>
      </c>
      <c r="E5" s="31">
        <v>9.75</v>
      </c>
    </row>
    <row r="6" spans="1:19" hidden="1" x14ac:dyDescent="0.25">
      <c r="A6" s="32">
        <v>44573</v>
      </c>
      <c r="B6" s="31">
        <v>9.7100000000000009</v>
      </c>
      <c r="C6" s="31">
        <v>8.75</v>
      </c>
      <c r="D6" s="31">
        <v>10.75</v>
      </c>
      <c r="E6" s="31">
        <v>9.75</v>
      </c>
    </row>
    <row r="7" spans="1:19" hidden="1" x14ac:dyDescent="0.25">
      <c r="A7" s="32">
        <v>44574</v>
      </c>
      <c r="B7" s="31">
        <v>9.6199999999999992</v>
      </c>
      <c r="C7" s="31">
        <v>8.75</v>
      </c>
      <c r="D7" s="31">
        <v>10.75</v>
      </c>
      <c r="E7" s="31">
        <v>9.75</v>
      </c>
    </row>
    <row r="8" spans="1:19" hidden="1" x14ac:dyDescent="0.25">
      <c r="A8" s="32">
        <v>44575</v>
      </c>
      <c r="B8" s="31">
        <v>9.4700000000000006</v>
      </c>
      <c r="C8" s="31">
        <v>8.75</v>
      </c>
      <c r="D8" s="31">
        <v>10.75</v>
      </c>
      <c r="E8" s="31">
        <v>9.75</v>
      </c>
    </row>
    <row r="9" spans="1:19" hidden="1" x14ac:dyDescent="0.25">
      <c r="A9" s="32">
        <v>44578</v>
      </c>
      <c r="B9" s="31">
        <v>9.3800000000000008</v>
      </c>
      <c r="C9" s="31">
        <v>8.75</v>
      </c>
      <c r="D9" s="31">
        <v>10.75</v>
      </c>
      <c r="E9" s="31">
        <v>9.75</v>
      </c>
    </row>
    <row r="10" spans="1:19" hidden="1" x14ac:dyDescent="0.25">
      <c r="A10" s="32">
        <v>44579</v>
      </c>
      <c r="B10" s="31">
        <v>9.6</v>
      </c>
      <c r="C10" s="31">
        <v>8.75</v>
      </c>
      <c r="D10" s="31">
        <v>10.75</v>
      </c>
      <c r="E10" s="31">
        <v>9.75</v>
      </c>
    </row>
    <row r="11" spans="1:19" hidden="1" x14ac:dyDescent="0.25">
      <c r="A11" s="32">
        <v>44580</v>
      </c>
      <c r="B11" s="31">
        <v>10.15</v>
      </c>
      <c r="C11" s="31">
        <v>8.75</v>
      </c>
      <c r="D11" s="31">
        <v>10.75</v>
      </c>
      <c r="E11" s="31">
        <v>9.75</v>
      </c>
    </row>
    <row r="12" spans="1:19" hidden="1" x14ac:dyDescent="0.25">
      <c r="A12" s="32">
        <v>44581</v>
      </c>
      <c r="B12" s="31">
        <v>10.46</v>
      </c>
      <c r="C12" s="31">
        <v>8.75</v>
      </c>
      <c r="D12" s="31">
        <v>10.75</v>
      </c>
      <c r="E12" s="31">
        <v>9.75</v>
      </c>
    </row>
    <row r="13" spans="1:19" hidden="1" x14ac:dyDescent="0.25">
      <c r="A13" s="32">
        <v>44582</v>
      </c>
      <c r="B13" s="31">
        <v>10.54</v>
      </c>
      <c r="C13" s="31">
        <v>8.75</v>
      </c>
      <c r="D13" s="31">
        <v>10.75</v>
      </c>
      <c r="E13" s="31">
        <v>9.75</v>
      </c>
    </row>
    <row r="14" spans="1:19" hidden="1" x14ac:dyDescent="0.25">
      <c r="A14" s="32">
        <v>44585</v>
      </c>
      <c r="B14" s="31">
        <v>10.51</v>
      </c>
      <c r="C14" s="31">
        <v>9.25</v>
      </c>
      <c r="D14" s="31">
        <v>11.25</v>
      </c>
      <c r="E14" s="31">
        <v>9.75</v>
      </c>
    </row>
    <row r="15" spans="1:19" hidden="1" x14ac:dyDescent="0.25">
      <c r="A15" s="32">
        <v>44586</v>
      </c>
      <c r="B15" s="31">
        <v>11.03</v>
      </c>
      <c r="C15" s="31">
        <v>9.25</v>
      </c>
      <c r="D15" s="31">
        <v>11.25</v>
      </c>
      <c r="E15" s="31">
        <v>10.25</v>
      </c>
    </row>
    <row r="16" spans="1:19" hidden="1" x14ac:dyDescent="0.25">
      <c r="A16" s="32">
        <v>44587</v>
      </c>
      <c r="B16" s="31">
        <v>11.05</v>
      </c>
      <c r="C16" s="31">
        <v>9.25</v>
      </c>
      <c r="D16" s="31">
        <v>11.25</v>
      </c>
      <c r="E16" s="31">
        <v>10.25</v>
      </c>
      <c r="P16" s="299" t="s">
        <v>11</v>
      </c>
      <c r="Q16" s="299"/>
      <c r="R16" s="299"/>
      <c r="S16" s="299"/>
    </row>
    <row r="17" spans="1:5" hidden="1" x14ac:dyDescent="0.25">
      <c r="A17" s="32">
        <v>44588</v>
      </c>
      <c r="B17" s="31">
        <v>11.04</v>
      </c>
      <c r="C17" s="31">
        <v>9.25</v>
      </c>
      <c r="D17" s="31">
        <v>11.25</v>
      </c>
      <c r="E17" s="31">
        <v>10.25</v>
      </c>
    </row>
    <row r="18" spans="1:5" hidden="1" x14ac:dyDescent="0.25">
      <c r="A18" s="32">
        <v>44589</v>
      </c>
      <c r="B18" s="31">
        <v>10.99</v>
      </c>
      <c r="C18" s="31">
        <v>9.25</v>
      </c>
      <c r="D18" s="31">
        <v>11.25</v>
      </c>
      <c r="E18" s="31">
        <v>10.25</v>
      </c>
    </row>
    <row r="19" spans="1:5" hidden="1" x14ac:dyDescent="0.25">
      <c r="A19" s="32">
        <v>44592</v>
      </c>
      <c r="B19" s="31">
        <v>11.02</v>
      </c>
      <c r="C19" s="31">
        <v>9.25</v>
      </c>
      <c r="D19" s="31">
        <v>11.25</v>
      </c>
      <c r="E19" s="31">
        <v>10.25</v>
      </c>
    </row>
    <row r="20" spans="1:5" hidden="1" x14ac:dyDescent="0.25">
      <c r="A20" s="32">
        <v>44593</v>
      </c>
      <c r="B20" s="31">
        <v>11.03</v>
      </c>
      <c r="C20" s="31">
        <v>9.25</v>
      </c>
      <c r="D20" s="31">
        <v>11.25</v>
      </c>
      <c r="E20" s="31">
        <v>10.25</v>
      </c>
    </row>
    <row r="21" spans="1:5" hidden="1" x14ac:dyDescent="0.25">
      <c r="A21" s="32">
        <v>44594</v>
      </c>
      <c r="B21" s="31">
        <v>11.08</v>
      </c>
      <c r="C21" s="31">
        <v>9.25</v>
      </c>
      <c r="D21" s="31">
        <v>11.25</v>
      </c>
      <c r="E21" s="31">
        <v>10.25</v>
      </c>
    </row>
    <row r="22" spans="1:5" hidden="1" x14ac:dyDescent="0.25">
      <c r="A22" s="32">
        <v>44595</v>
      </c>
      <c r="B22" s="31">
        <v>11.03</v>
      </c>
      <c r="C22" s="31">
        <v>9.25</v>
      </c>
      <c r="D22" s="31">
        <v>11.25</v>
      </c>
      <c r="E22" s="31">
        <v>10.25</v>
      </c>
    </row>
    <row r="23" spans="1:5" hidden="1" x14ac:dyDescent="0.25">
      <c r="A23" s="32">
        <v>44596</v>
      </c>
      <c r="B23" s="31">
        <v>10.68</v>
      </c>
      <c r="C23" s="31">
        <v>9.25</v>
      </c>
      <c r="D23" s="31">
        <v>11.25</v>
      </c>
      <c r="E23" s="31">
        <v>10.25</v>
      </c>
    </row>
    <row r="24" spans="1:5" hidden="1" x14ac:dyDescent="0.25">
      <c r="A24" s="32">
        <v>44599</v>
      </c>
      <c r="B24" s="31">
        <v>10.7</v>
      </c>
      <c r="C24" s="31">
        <v>9.25</v>
      </c>
      <c r="D24" s="31">
        <v>11.25</v>
      </c>
      <c r="E24" s="31">
        <v>10.25</v>
      </c>
    </row>
    <row r="25" spans="1:5" hidden="1" x14ac:dyDescent="0.25">
      <c r="A25" s="32">
        <v>44600</v>
      </c>
      <c r="B25" s="31">
        <v>9.92</v>
      </c>
      <c r="C25" s="31">
        <v>9.25</v>
      </c>
      <c r="D25" s="31">
        <v>11.25</v>
      </c>
      <c r="E25" s="31">
        <v>10.25</v>
      </c>
    </row>
    <row r="26" spans="1:5" hidden="1" x14ac:dyDescent="0.25">
      <c r="A26" s="32">
        <v>44601</v>
      </c>
      <c r="B26" s="31">
        <v>10.08</v>
      </c>
      <c r="C26" s="31">
        <v>9.25</v>
      </c>
      <c r="D26" s="31">
        <v>11.25</v>
      </c>
      <c r="E26" s="31">
        <v>10.25</v>
      </c>
    </row>
    <row r="27" spans="1:5" hidden="1" x14ac:dyDescent="0.25">
      <c r="A27" s="32">
        <v>44602</v>
      </c>
      <c r="B27" s="31">
        <v>10.09</v>
      </c>
      <c r="C27" s="31">
        <v>9.25</v>
      </c>
      <c r="D27" s="31">
        <v>11.25</v>
      </c>
      <c r="E27" s="31">
        <v>10.25</v>
      </c>
    </row>
    <row r="28" spans="1:5" hidden="1" x14ac:dyDescent="0.25">
      <c r="A28" s="32">
        <v>44603</v>
      </c>
      <c r="B28" s="31">
        <v>10.210000000000001</v>
      </c>
      <c r="C28" s="31">
        <v>9.25</v>
      </c>
      <c r="D28" s="31">
        <v>11.25</v>
      </c>
      <c r="E28" s="31">
        <v>10.25</v>
      </c>
    </row>
    <row r="29" spans="1:5" hidden="1" x14ac:dyDescent="0.25">
      <c r="A29" s="32">
        <v>44606</v>
      </c>
      <c r="B29" s="31">
        <v>10.24</v>
      </c>
      <c r="C29" s="31">
        <v>9.25</v>
      </c>
      <c r="D29" s="31">
        <v>11.25</v>
      </c>
      <c r="E29" s="31">
        <v>10.25</v>
      </c>
    </row>
    <row r="30" spans="1:5" hidden="1" x14ac:dyDescent="0.25">
      <c r="A30" s="32">
        <v>44607</v>
      </c>
      <c r="B30" s="31">
        <v>10.050000000000001</v>
      </c>
      <c r="C30" s="31">
        <v>9.25</v>
      </c>
      <c r="D30" s="31">
        <v>11.25</v>
      </c>
      <c r="E30" s="31">
        <v>10.25</v>
      </c>
    </row>
    <row r="31" spans="1:5" hidden="1" x14ac:dyDescent="0.25">
      <c r="A31" s="32">
        <v>44608</v>
      </c>
      <c r="B31" s="31">
        <v>10.02</v>
      </c>
      <c r="C31" s="31">
        <v>9.25</v>
      </c>
      <c r="D31" s="31">
        <v>11.25</v>
      </c>
      <c r="E31" s="31">
        <v>10.25</v>
      </c>
    </row>
    <row r="32" spans="1:5" hidden="1" x14ac:dyDescent="0.25">
      <c r="A32" s="32">
        <v>44609</v>
      </c>
      <c r="B32" s="31">
        <v>9.86</v>
      </c>
      <c r="C32" s="31">
        <v>9.25</v>
      </c>
      <c r="D32" s="31">
        <v>11.25</v>
      </c>
      <c r="E32" s="31">
        <v>10.25</v>
      </c>
    </row>
    <row r="33" spans="1:5" hidden="1" x14ac:dyDescent="0.25">
      <c r="A33" s="32">
        <v>44610</v>
      </c>
      <c r="B33" s="31">
        <v>9.8800000000000008</v>
      </c>
      <c r="C33" s="31">
        <v>9.25</v>
      </c>
      <c r="D33" s="31">
        <v>11.25</v>
      </c>
      <c r="E33" s="31">
        <v>10.25</v>
      </c>
    </row>
    <row r="34" spans="1:5" hidden="1" x14ac:dyDescent="0.25">
      <c r="A34" s="32">
        <v>44613</v>
      </c>
      <c r="B34" s="31">
        <v>10.24</v>
      </c>
      <c r="C34" s="31">
        <v>9.25</v>
      </c>
      <c r="D34" s="31">
        <v>11.25</v>
      </c>
      <c r="E34" s="31">
        <v>10.25</v>
      </c>
    </row>
    <row r="35" spans="1:5" hidden="1" x14ac:dyDescent="0.25">
      <c r="A35" s="32">
        <v>44614</v>
      </c>
      <c r="B35" s="31">
        <v>11.05</v>
      </c>
      <c r="C35" s="31">
        <v>9.25</v>
      </c>
      <c r="D35" s="31">
        <v>11.25</v>
      </c>
      <c r="E35" s="31">
        <v>10.25</v>
      </c>
    </row>
    <row r="36" spans="1:5" hidden="1" x14ac:dyDescent="0.25">
      <c r="A36" s="32">
        <v>44615</v>
      </c>
      <c r="B36" s="31">
        <v>11.05</v>
      </c>
      <c r="C36" s="31">
        <v>9.25</v>
      </c>
      <c r="D36" s="31">
        <v>11.25</v>
      </c>
      <c r="E36" s="31">
        <v>10.25</v>
      </c>
    </row>
    <row r="37" spans="1:5" hidden="1" x14ac:dyDescent="0.25">
      <c r="A37" s="32">
        <v>44616</v>
      </c>
      <c r="B37" s="31">
        <v>14.42</v>
      </c>
      <c r="C37" s="31">
        <v>12.5</v>
      </c>
      <c r="D37" s="31">
        <v>14.5</v>
      </c>
      <c r="E37" s="31">
        <v>13.5</v>
      </c>
    </row>
    <row r="38" spans="1:5" hidden="1" x14ac:dyDescent="0.25">
      <c r="A38" s="32">
        <v>44617</v>
      </c>
      <c r="B38" s="31">
        <v>14.43</v>
      </c>
      <c r="C38" s="31">
        <v>12.5</v>
      </c>
      <c r="D38" s="31">
        <v>14.5</v>
      </c>
      <c r="E38" s="31">
        <v>13.5</v>
      </c>
    </row>
    <row r="39" spans="1:5" hidden="1" x14ac:dyDescent="0.25">
      <c r="A39" s="32">
        <v>44620</v>
      </c>
      <c r="B39" s="31">
        <v>14.47</v>
      </c>
      <c r="C39" s="31">
        <v>12.5</v>
      </c>
      <c r="D39" s="31">
        <v>14.5</v>
      </c>
      <c r="E39" s="31">
        <v>13.5</v>
      </c>
    </row>
    <row r="40" spans="1:5" hidden="1" x14ac:dyDescent="0.25">
      <c r="A40" s="32">
        <v>44621</v>
      </c>
      <c r="B40" s="31">
        <v>14.45</v>
      </c>
      <c r="C40" s="31">
        <v>12.5</v>
      </c>
      <c r="D40" s="31">
        <v>14.5</v>
      </c>
      <c r="E40" s="31">
        <v>13.5</v>
      </c>
    </row>
    <row r="41" spans="1:5" hidden="1" x14ac:dyDescent="0.25">
      <c r="A41" s="32">
        <v>44622</v>
      </c>
      <c r="B41" s="31">
        <v>14.46</v>
      </c>
      <c r="C41" s="31">
        <v>12.5</v>
      </c>
      <c r="D41" s="31">
        <v>14.5</v>
      </c>
      <c r="E41" s="31">
        <v>13.5</v>
      </c>
    </row>
    <row r="42" spans="1:5" hidden="1" x14ac:dyDescent="0.25">
      <c r="A42" s="32">
        <v>44623</v>
      </c>
      <c r="B42" s="31">
        <v>14.45</v>
      </c>
      <c r="C42" s="31">
        <v>12.5</v>
      </c>
      <c r="D42" s="31">
        <v>14.5</v>
      </c>
      <c r="E42" s="31">
        <v>13.5</v>
      </c>
    </row>
    <row r="43" spans="1:5" hidden="1" x14ac:dyDescent="0.25">
      <c r="A43" s="32">
        <v>44624</v>
      </c>
      <c r="B43" s="31">
        <v>14.21</v>
      </c>
      <c r="C43" s="31">
        <v>12.5</v>
      </c>
      <c r="D43" s="31">
        <v>14.5</v>
      </c>
      <c r="E43" s="31">
        <v>13.5</v>
      </c>
    </row>
    <row r="44" spans="1:5" hidden="1" x14ac:dyDescent="0.25">
      <c r="A44" s="32">
        <v>44625</v>
      </c>
      <c r="B44" s="31">
        <v>14.16</v>
      </c>
      <c r="C44" s="31">
        <v>12.5</v>
      </c>
      <c r="D44" s="31">
        <v>14.5</v>
      </c>
      <c r="E44" s="31">
        <v>13.5</v>
      </c>
    </row>
    <row r="45" spans="1:5" hidden="1" x14ac:dyDescent="0.25">
      <c r="A45" s="32">
        <v>44629</v>
      </c>
      <c r="B45" s="31">
        <v>13.83</v>
      </c>
      <c r="C45" s="31">
        <v>12.5</v>
      </c>
      <c r="D45" s="31">
        <v>14.5</v>
      </c>
      <c r="E45" s="31">
        <v>13.5</v>
      </c>
    </row>
    <row r="46" spans="1:5" hidden="1" x14ac:dyDescent="0.25">
      <c r="A46" s="32">
        <v>44630</v>
      </c>
      <c r="B46" s="31">
        <v>13.81</v>
      </c>
      <c r="C46" s="31">
        <v>12.5</v>
      </c>
      <c r="D46" s="31">
        <v>14.5</v>
      </c>
      <c r="E46" s="31">
        <v>13.5</v>
      </c>
    </row>
    <row r="47" spans="1:5" hidden="1" x14ac:dyDescent="0.25">
      <c r="A47" s="32">
        <v>44631</v>
      </c>
      <c r="B47" s="31">
        <v>13.98</v>
      </c>
      <c r="C47" s="31">
        <v>12.5</v>
      </c>
      <c r="D47" s="31">
        <v>14.5</v>
      </c>
      <c r="E47" s="31">
        <v>13.5</v>
      </c>
    </row>
    <row r="48" spans="1:5" hidden="1" x14ac:dyDescent="0.25">
      <c r="A48" s="32">
        <v>44634</v>
      </c>
      <c r="B48" s="31">
        <v>13.88</v>
      </c>
      <c r="C48" s="31">
        <v>12.5</v>
      </c>
      <c r="D48" s="31">
        <v>14.5</v>
      </c>
      <c r="E48" s="31">
        <v>13.5</v>
      </c>
    </row>
    <row r="49" spans="1:5" hidden="1" x14ac:dyDescent="0.25">
      <c r="A49" s="32">
        <v>44635</v>
      </c>
      <c r="B49" s="31">
        <v>14.16</v>
      </c>
      <c r="C49" s="31">
        <v>12.5</v>
      </c>
      <c r="D49" s="31">
        <v>14.5</v>
      </c>
      <c r="E49" s="31">
        <v>13.5</v>
      </c>
    </row>
    <row r="50" spans="1:5" hidden="1" x14ac:dyDescent="0.25">
      <c r="A50" s="32">
        <v>44636</v>
      </c>
      <c r="B50" s="31">
        <v>14.16</v>
      </c>
      <c r="C50" s="31">
        <v>12.5</v>
      </c>
      <c r="D50" s="31">
        <v>14.5</v>
      </c>
      <c r="E50" s="31">
        <v>13.5</v>
      </c>
    </row>
    <row r="51" spans="1:5" hidden="1" x14ac:dyDescent="0.25">
      <c r="A51" s="32">
        <v>44637</v>
      </c>
      <c r="B51" s="31">
        <v>14.26</v>
      </c>
      <c r="C51" s="31">
        <v>12.5</v>
      </c>
      <c r="D51" s="31">
        <v>14.5</v>
      </c>
      <c r="E51" s="31">
        <v>13.5</v>
      </c>
    </row>
    <row r="52" spans="1:5" hidden="1" x14ac:dyDescent="0.25">
      <c r="A52" s="32">
        <v>44638</v>
      </c>
      <c r="B52" s="31">
        <v>14.35</v>
      </c>
      <c r="C52" s="31">
        <v>12.5</v>
      </c>
      <c r="D52" s="31">
        <v>14.5</v>
      </c>
      <c r="E52" s="31">
        <v>13.5</v>
      </c>
    </row>
    <row r="53" spans="1:5" hidden="1" x14ac:dyDescent="0.25">
      <c r="A53" s="32">
        <v>44644</v>
      </c>
      <c r="B53" s="31">
        <v>14.07</v>
      </c>
      <c r="C53" s="31">
        <v>12.5</v>
      </c>
      <c r="D53" s="31">
        <v>14.5</v>
      </c>
      <c r="E53" s="31">
        <v>13.5</v>
      </c>
    </row>
    <row r="54" spans="1:5" hidden="1" x14ac:dyDescent="0.25">
      <c r="A54" s="32">
        <v>44645</v>
      </c>
      <c r="B54" s="31">
        <v>14.01</v>
      </c>
      <c r="C54" s="31">
        <v>12.5</v>
      </c>
      <c r="D54" s="31">
        <v>14.5</v>
      </c>
      <c r="E54" s="31">
        <v>13.5</v>
      </c>
    </row>
    <row r="55" spans="1:5" hidden="1" x14ac:dyDescent="0.25">
      <c r="A55" s="32">
        <v>44648</v>
      </c>
      <c r="B55" s="31">
        <v>13.84</v>
      </c>
      <c r="C55" s="31">
        <v>12.5</v>
      </c>
      <c r="D55" s="31">
        <v>14.5</v>
      </c>
      <c r="E55" s="31">
        <v>13.5</v>
      </c>
    </row>
    <row r="56" spans="1:5" hidden="1" x14ac:dyDescent="0.25">
      <c r="A56" s="32">
        <v>44649</v>
      </c>
      <c r="B56" s="31">
        <v>13.83</v>
      </c>
      <c r="C56" s="31">
        <v>12.5</v>
      </c>
      <c r="D56" s="31">
        <v>14.5</v>
      </c>
      <c r="E56" s="31">
        <v>13.5</v>
      </c>
    </row>
    <row r="57" spans="1:5" hidden="1" x14ac:dyDescent="0.25">
      <c r="A57" s="32">
        <v>44650</v>
      </c>
      <c r="B57" s="31">
        <v>13.69</v>
      </c>
      <c r="C57" s="31">
        <v>12.5</v>
      </c>
      <c r="D57" s="31">
        <v>14.5</v>
      </c>
      <c r="E57" s="31">
        <v>13.5</v>
      </c>
    </row>
    <row r="58" spans="1:5" hidden="1" x14ac:dyDescent="0.25">
      <c r="A58" s="32">
        <v>44651</v>
      </c>
      <c r="B58" s="31">
        <v>13.7</v>
      </c>
      <c r="C58" s="31">
        <v>12.5</v>
      </c>
      <c r="D58" s="31">
        <v>14.5</v>
      </c>
      <c r="E58" s="31">
        <v>13.5</v>
      </c>
    </row>
    <row r="59" spans="1:5" hidden="1" x14ac:dyDescent="0.25">
      <c r="A59" s="32">
        <v>44652</v>
      </c>
      <c r="B59" s="31">
        <v>13.22</v>
      </c>
      <c r="C59" s="31">
        <v>12.5</v>
      </c>
      <c r="D59" s="31">
        <v>14.5</v>
      </c>
      <c r="E59" s="31">
        <v>13.5</v>
      </c>
    </row>
    <row r="60" spans="1:5" hidden="1" x14ac:dyDescent="0.25">
      <c r="A60" s="32">
        <v>44655</v>
      </c>
      <c r="B60" s="31">
        <v>13.17</v>
      </c>
      <c r="C60" s="31">
        <v>12.5</v>
      </c>
      <c r="D60" s="31">
        <v>14.5</v>
      </c>
      <c r="E60" s="31">
        <v>13.5</v>
      </c>
    </row>
    <row r="61" spans="1:5" hidden="1" x14ac:dyDescent="0.25">
      <c r="A61" s="32">
        <v>44656</v>
      </c>
      <c r="B61" s="31">
        <v>12.99</v>
      </c>
      <c r="C61" s="31">
        <v>12.5</v>
      </c>
      <c r="D61" s="31">
        <v>14.5</v>
      </c>
      <c r="E61" s="31">
        <v>13.5</v>
      </c>
    </row>
    <row r="62" spans="1:5" hidden="1" x14ac:dyDescent="0.25">
      <c r="A62" s="32">
        <v>44657</v>
      </c>
      <c r="B62" s="31">
        <v>12.76</v>
      </c>
      <c r="C62" s="31">
        <v>12.5</v>
      </c>
      <c r="D62" s="31">
        <v>14.5</v>
      </c>
      <c r="E62" s="31">
        <v>13.5</v>
      </c>
    </row>
    <row r="63" spans="1:5" hidden="1" x14ac:dyDescent="0.25">
      <c r="A63" s="32">
        <v>44658</v>
      </c>
      <c r="B63" s="31">
        <v>12.7</v>
      </c>
      <c r="C63" s="31">
        <v>12.5</v>
      </c>
      <c r="D63" s="31">
        <v>14.5</v>
      </c>
      <c r="E63" s="31">
        <v>13.5</v>
      </c>
    </row>
    <row r="64" spans="1:5" hidden="1" x14ac:dyDescent="0.25">
      <c r="A64" s="32">
        <v>44659</v>
      </c>
      <c r="B64" s="31">
        <v>12.87</v>
      </c>
      <c r="C64" s="31">
        <v>12.5</v>
      </c>
      <c r="D64" s="31">
        <v>14.5</v>
      </c>
      <c r="E64" s="31">
        <v>13.5</v>
      </c>
    </row>
    <row r="65" spans="1:5" hidden="1" x14ac:dyDescent="0.25">
      <c r="A65" s="32">
        <v>44662</v>
      </c>
      <c r="B65" s="31">
        <v>13.61</v>
      </c>
      <c r="C65" s="31">
        <v>12.5</v>
      </c>
      <c r="D65" s="31">
        <v>14.5</v>
      </c>
      <c r="E65" s="31">
        <v>13.5</v>
      </c>
    </row>
    <row r="66" spans="1:5" hidden="1" x14ac:dyDescent="0.25">
      <c r="A66" s="32">
        <v>44663</v>
      </c>
      <c r="B66" s="31">
        <v>14.15</v>
      </c>
      <c r="C66" s="31">
        <v>12.5</v>
      </c>
      <c r="D66" s="31">
        <v>14.5</v>
      </c>
      <c r="E66" s="31">
        <v>13.5</v>
      </c>
    </row>
    <row r="67" spans="1:5" hidden="1" x14ac:dyDescent="0.25">
      <c r="A67" s="32">
        <v>44664</v>
      </c>
      <c r="B67" s="31">
        <v>14.03</v>
      </c>
      <c r="C67" s="31">
        <v>12.5</v>
      </c>
      <c r="D67" s="31">
        <v>14.5</v>
      </c>
      <c r="E67" s="31">
        <v>13.5</v>
      </c>
    </row>
    <row r="68" spans="1:5" hidden="1" x14ac:dyDescent="0.25">
      <c r="A68" s="32">
        <v>44665</v>
      </c>
      <c r="B68" s="31">
        <v>14.01</v>
      </c>
      <c r="C68" s="31">
        <v>12.5</v>
      </c>
      <c r="D68" s="31">
        <v>14.5</v>
      </c>
      <c r="E68" s="31">
        <v>13.5</v>
      </c>
    </row>
    <row r="69" spans="1:5" hidden="1" x14ac:dyDescent="0.25">
      <c r="A69" s="32">
        <v>44666</v>
      </c>
      <c r="B69" s="31">
        <v>14.02</v>
      </c>
      <c r="C69" s="31">
        <v>12.5</v>
      </c>
      <c r="D69" s="31">
        <v>14.5</v>
      </c>
      <c r="E69" s="31">
        <v>13.5</v>
      </c>
    </row>
    <row r="70" spans="1:5" hidden="1" x14ac:dyDescent="0.25">
      <c r="A70" s="32">
        <v>44669</v>
      </c>
      <c r="B70" s="31">
        <v>13.95</v>
      </c>
      <c r="C70" s="31">
        <v>12.5</v>
      </c>
      <c r="D70" s="31">
        <v>14.5</v>
      </c>
      <c r="E70" s="31">
        <v>13.5</v>
      </c>
    </row>
    <row r="71" spans="1:5" hidden="1" x14ac:dyDescent="0.25">
      <c r="A71" s="32">
        <v>44670</v>
      </c>
      <c r="B71" s="31">
        <v>13.97</v>
      </c>
      <c r="C71" s="31">
        <v>12.5</v>
      </c>
      <c r="D71" s="31">
        <v>14.5</v>
      </c>
      <c r="E71" s="31">
        <v>13.5</v>
      </c>
    </row>
    <row r="72" spans="1:5" hidden="1" x14ac:dyDescent="0.25">
      <c r="A72" s="32">
        <v>44671</v>
      </c>
      <c r="B72" s="31">
        <v>13.99</v>
      </c>
      <c r="C72" s="31">
        <v>12.5</v>
      </c>
      <c r="D72" s="31">
        <v>14.5</v>
      </c>
      <c r="E72" s="31">
        <v>13.5</v>
      </c>
    </row>
    <row r="73" spans="1:5" hidden="1" x14ac:dyDescent="0.25">
      <c r="A73" s="32">
        <v>44672</v>
      </c>
      <c r="B73" s="31">
        <v>14.05</v>
      </c>
      <c r="C73" s="31">
        <v>12.5</v>
      </c>
      <c r="D73" s="31">
        <v>14.5</v>
      </c>
      <c r="E73" s="31">
        <v>13.5</v>
      </c>
    </row>
    <row r="74" spans="1:5" hidden="1" x14ac:dyDescent="0.25">
      <c r="A74" s="32">
        <v>44673</v>
      </c>
      <c r="B74" s="31">
        <v>13.97</v>
      </c>
      <c r="C74" s="31">
        <v>12.5</v>
      </c>
      <c r="D74" s="31">
        <v>14.5</v>
      </c>
      <c r="E74" s="31">
        <v>13.5</v>
      </c>
    </row>
    <row r="75" spans="1:5" hidden="1" x14ac:dyDescent="0.25">
      <c r="A75" s="32">
        <v>44676</v>
      </c>
      <c r="B75" s="31">
        <v>13.98</v>
      </c>
      <c r="C75" s="31">
        <v>12.5</v>
      </c>
      <c r="D75" s="31">
        <v>14.5</v>
      </c>
      <c r="E75" s="31">
        <v>13.5</v>
      </c>
    </row>
    <row r="76" spans="1:5" hidden="1" x14ac:dyDescent="0.25">
      <c r="A76" s="32">
        <v>44677</v>
      </c>
      <c r="B76" s="31">
        <v>14.43</v>
      </c>
      <c r="C76" s="31">
        <v>13</v>
      </c>
      <c r="D76" s="31">
        <v>15</v>
      </c>
      <c r="E76" s="31">
        <v>14</v>
      </c>
    </row>
    <row r="77" spans="1:5" hidden="1" x14ac:dyDescent="0.25">
      <c r="A77" s="32">
        <v>44678</v>
      </c>
      <c r="B77" s="31">
        <v>14.38</v>
      </c>
      <c r="C77" s="31">
        <v>13</v>
      </c>
      <c r="D77" s="31">
        <v>15</v>
      </c>
      <c r="E77" s="31">
        <v>14</v>
      </c>
    </row>
    <row r="78" spans="1:5" hidden="1" x14ac:dyDescent="0.25">
      <c r="A78" s="32">
        <v>44679</v>
      </c>
      <c r="B78" s="31">
        <v>14.42</v>
      </c>
      <c r="C78" s="31">
        <v>13</v>
      </c>
      <c r="D78" s="31">
        <v>15</v>
      </c>
      <c r="E78" s="31">
        <v>14</v>
      </c>
    </row>
    <row r="79" spans="1:5" hidden="1" x14ac:dyDescent="0.25">
      <c r="A79" s="32">
        <v>44680</v>
      </c>
      <c r="B79" s="31">
        <v>14.53</v>
      </c>
      <c r="C79" s="31">
        <v>13</v>
      </c>
      <c r="D79" s="31">
        <v>15</v>
      </c>
      <c r="E79" s="31">
        <v>14</v>
      </c>
    </row>
    <row r="80" spans="1:5" hidden="1" x14ac:dyDescent="0.25">
      <c r="A80" s="32">
        <v>44684</v>
      </c>
      <c r="B80" s="31">
        <v>14.46</v>
      </c>
      <c r="C80" s="31">
        <v>13</v>
      </c>
      <c r="D80" s="31">
        <v>15</v>
      </c>
      <c r="E80" s="31">
        <v>14</v>
      </c>
    </row>
    <row r="81" spans="1:5" hidden="1" x14ac:dyDescent="0.25">
      <c r="A81" s="32">
        <v>44685</v>
      </c>
      <c r="B81" s="31">
        <v>14.44</v>
      </c>
      <c r="C81" s="31">
        <v>13</v>
      </c>
      <c r="D81" s="31">
        <v>15</v>
      </c>
      <c r="E81" s="31">
        <v>14</v>
      </c>
    </row>
    <row r="82" spans="1:5" hidden="1" x14ac:dyDescent="0.25">
      <c r="A82" s="32">
        <v>44686</v>
      </c>
      <c r="B82" s="31">
        <v>14.37</v>
      </c>
      <c r="C82" s="31">
        <v>13</v>
      </c>
      <c r="D82" s="31">
        <v>15</v>
      </c>
      <c r="E82" s="31">
        <v>14</v>
      </c>
    </row>
    <row r="83" spans="1:5" hidden="1" x14ac:dyDescent="0.25">
      <c r="A83" s="32">
        <v>44687</v>
      </c>
      <c r="B83" s="31">
        <v>14.44</v>
      </c>
      <c r="C83" s="31">
        <v>13</v>
      </c>
      <c r="D83" s="31">
        <v>15</v>
      </c>
      <c r="E83" s="31">
        <v>14</v>
      </c>
    </row>
    <row r="84" spans="1:5" hidden="1" x14ac:dyDescent="0.25">
      <c r="A84" s="32">
        <v>44692</v>
      </c>
      <c r="B84" s="31">
        <v>14.14</v>
      </c>
      <c r="C84" s="31">
        <v>13</v>
      </c>
      <c r="D84" s="31">
        <v>15</v>
      </c>
      <c r="E84" s="31">
        <v>14</v>
      </c>
    </row>
    <row r="85" spans="1:5" hidden="1" x14ac:dyDescent="0.25">
      <c r="A85" s="32">
        <v>44693</v>
      </c>
      <c r="B85" s="31">
        <v>13.61</v>
      </c>
      <c r="C85" s="31">
        <v>13</v>
      </c>
      <c r="D85" s="31">
        <v>15</v>
      </c>
      <c r="E85" s="31">
        <v>14</v>
      </c>
    </row>
    <row r="86" spans="1:5" hidden="1" x14ac:dyDescent="0.25">
      <c r="A86" s="32">
        <v>44694</v>
      </c>
      <c r="B86" s="31">
        <v>13.51</v>
      </c>
      <c r="C86" s="31">
        <v>13</v>
      </c>
      <c r="D86" s="31">
        <v>15</v>
      </c>
      <c r="E86" s="31">
        <v>14</v>
      </c>
    </row>
    <row r="87" spans="1:5" hidden="1" x14ac:dyDescent="0.25">
      <c r="A87" s="32">
        <v>44697</v>
      </c>
      <c r="B87" s="31">
        <v>13.81</v>
      </c>
      <c r="C87" s="31">
        <v>13</v>
      </c>
      <c r="D87" s="31">
        <v>15</v>
      </c>
      <c r="E87" s="31">
        <v>14</v>
      </c>
    </row>
    <row r="88" spans="1:5" hidden="1" x14ac:dyDescent="0.25">
      <c r="A88" s="32">
        <v>44698</v>
      </c>
      <c r="B88" s="31">
        <v>14.11</v>
      </c>
      <c r="C88" s="31">
        <v>13</v>
      </c>
      <c r="D88" s="31">
        <v>15</v>
      </c>
      <c r="E88" s="31">
        <v>14</v>
      </c>
    </row>
    <row r="89" spans="1:5" hidden="1" x14ac:dyDescent="0.25">
      <c r="A89" s="32">
        <v>44699</v>
      </c>
      <c r="B89" s="31">
        <v>14.27</v>
      </c>
      <c r="C89" s="31">
        <v>13</v>
      </c>
      <c r="D89" s="31">
        <v>15</v>
      </c>
      <c r="E89" s="31">
        <v>14</v>
      </c>
    </row>
    <row r="90" spans="1:5" hidden="1" x14ac:dyDescent="0.25">
      <c r="A90" s="32">
        <v>44700</v>
      </c>
      <c r="B90" s="31">
        <v>14.35</v>
      </c>
      <c r="C90" s="31">
        <v>13</v>
      </c>
      <c r="D90" s="31">
        <v>15</v>
      </c>
      <c r="E90" s="31">
        <v>14</v>
      </c>
    </row>
    <row r="91" spans="1:5" hidden="1" x14ac:dyDescent="0.25">
      <c r="A91" s="32">
        <v>44701</v>
      </c>
      <c r="B91" s="31">
        <v>14.16</v>
      </c>
      <c r="C91" s="31">
        <v>13</v>
      </c>
      <c r="D91" s="31">
        <v>15</v>
      </c>
      <c r="E91" s="31">
        <v>14</v>
      </c>
    </row>
    <row r="92" spans="1:5" hidden="1" x14ac:dyDescent="0.25">
      <c r="A92" s="32">
        <v>44704</v>
      </c>
      <c r="B92" s="31">
        <v>14.52</v>
      </c>
      <c r="C92" s="31">
        <v>13</v>
      </c>
      <c r="D92" s="31">
        <v>15</v>
      </c>
      <c r="E92" s="31">
        <v>14</v>
      </c>
    </row>
    <row r="93" spans="1:5" hidden="1" x14ac:dyDescent="0.25">
      <c r="A93" s="32">
        <v>44705</v>
      </c>
      <c r="B93" s="31">
        <v>14.85</v>
      </c>
      <c r="C93" s="31">
        <v>13</v>
      </c>
      <c r="D93" s="31">
        <v>15</v>
      </c>
      <c r="E93" s="31">
        <v>14</v>
      </c>
    </row>
    <row r="94" spans="1:5" hidden="1" x14ac:dyDescent="0.25">
      <c r="A94" s="32">
        <v>44706</v>
      </c>
      <c r="B94" s="31">
        <v>14.89</v>
      </c>
      <c r="C94" s="31">
        <v>13</v>
      </c>
      <c r="D94" s="31">
        <v>15</v>
      </c>
      <c r="E94" s="31">
        <v>14</v>
      </c>
    </row>
    <row r="95" spans="1:5" hidden="1" x14ac:dyDescent="0.25">
      <c r="A95" s="32">
        <v>44707</v>
      </c>
      <c r="B95" s="31">
        <v>14.87</v>
      </c>
      <c r="C95" s="31">
        <v>13</v>
      </c>
      <c r="D95" s="31">
        <v>15</v>
      </c>
      <c r="E95" s="31">
        <v>14</v>
      </c>
    </row>
    <row r="96" spans="1:5" hidden="1" x14ac:dyDescent="0.25">
      <c r="A96" s="32">
        <v>44708</v>
      </c>
      <c r="B96" s="31">
        <v>14.92</v>
      </c>
      <c r="C96" s="31">
        <v>13</v>
      </c>
      <c r="D96" s="31">
        <v>15</v>
      </c>
      <c r="E96" s="31">
        <v>14</v>
      </c>
    </row>
    <row r="97" spans="1:5" hidden="1" x14ac:dyDescent="0.25">
      <c r="A97" s="32">
        <v>44711</v>
      </c>
      <c r="B97" s="31">
        <v>14.79</v>
      </c>
      <c r="C97" s="31">
        <v>13</v>
      </c>
      <c r="D97" s="31">
        <v>15</v>
      </c>
      <c r="E97" s="31">
        <v>14</v>
      </c>
    </row>
    <row r="98" spans="1:5" hidden="1" x14ac:dyDescent="0.25">
      <c r="A98" s="32">
        <v>44712</v>
      </c>
      <c r="B98" s="31">
        <v>14.89</v>
      </c>
      <c r="C98" s="31">
        <v>13</v>
      </c>
      <c r="D98" s="31">
        <v>15</v>
      </c>
      <c r="E98" s="31">
        <v>14</v>
      </c>
    </row>
    <row r="99" spans="1:5" hidden="1" x14ac:dyDescent="0.25">
      <c r="A99" s="32">
        <v>44713</v>
      </c>
      <c r="B99" s="31">
        <v>14.88</v>
      </c>
      <c r="C99" s="31">
        <v>13</v>
      </c>
      <c r="D99" s="31">
        <v>15</v>
      </c>
      <c r="E99" s="31">
        <v>14</v>
      </c>
    </row>
    <row r="100" spans="1:5" hidden="1" x14ac:dyDescent="0.25">
      <c r="A100" s="32">
        <v>44714</v>
      </c>
      <c r="B100" s="31">
        <v>14.55</v>
      </c>
      <c r="C100" s="31">
        <v>13</v>
      </c>
      <c r="D100" s="31">
        <v>15</v>
      </c>
      <c r="E100" s="31">
        <v>14</v>
      </c>
    </row>
    <row r="101" spans="1:5" hidden="1" x14ac:dyDescent="0.25">
      <c r="A101" s="32">
        <v>44715</v>
      </c>
      <c r="B101" s="31">
        <v>14.58</v>
      </c>
      <c r="C101" s="31">
        <v>13</v>
      </c>
      <c r="D101" s="31">
        <v>15</v>
      </c>
      <c r="E101" s="31">
        <v>14</v>
      </c>
    </row>
    <row r="102" spans="1:5" hidden="1" x14ac:dyDescent="0.25">
      <c r="A102" s="32">
        <v>44718</v>
      </c>
      <c r="B102" s="31">
        <v>14.26</v>
      </c>
      <c r="C102" s="31">
        <v>13</v>
      </c>
      <c r="D102" s="31">
        <v>15</v>
      </c>
      <c r="E102" s="31">
        <v>14</v>
      </c>
    </row>
    <row r="103" spans="1:5" hidden="1" x14ac:dyDescent="0.25">
      <c r="A103" s="32">
        <v>44719</v>
      </c>
      <c r="B103" s="31">
        <v>13.95</v>
      </c>
      <c r="C103" s="31">
        <v>13</v>
      </c>
      <c r="D103" s="31">
        <v>15</v>
      </c>
      <c r="E103" s="31">
        <v>14</v>
      </c>
    </row>
    <row r="104" spans="1:5" hidden="1" x14ac:dyDescent="0.25">
      <c r="A104" s="32">
        <v>44720</v>
      </c>
      <c r="B104" s="31">
        <v>13.68</v>
      </c>
      <c r="C104" s="31">
        <v>13</v>
      </c>
      <c r="D104" s="31">
        <v>15</v>
      </c>
      <c r="E104" s="31">
        <v>14</v>
      </c>
    </row>
    <row r="105" spans="1:5" hidden="1" x14ac:dyDescent="0.25">
      <c r="A105" s="32">
        <v>44721</v>
      </c>
      <c r="B105" s="31">
        <v>13.64</v>
      </c>
      <c r="C105" s="31">
        <v>13</v>
      </c>
      <c r="D105" s="31">
        <v>15</v>
      </c>
      <c r="E105" s="31">
        <v>14</v>
      </c>
    </row>
    <row r="106" spans="1:5" hidden="1" x14ac:dyDescent="0.25">
      <c r="A106" s="32">
        <v>44722</v>
      </c>
      <c r="B106" s="31">
        <v>13.42</v>
      </c>
      <c r="C106" s="31">
        <v>13</v>
      </c>
      <c r="D106" s="31">
        <v>15</v>
      </c>
      <c r="E106" s="31">
        <v>14</v>
      </c>
    </row>
    <row r="107" spans="1:5" hidden="1" x14ac:dyDescent="0.25">
      <c r="A107" s="32">
        <v>44725</v>
      </c>
      <c r="B107" s="31">
        <v>13.33</v>
      </c>
      <c r="C107" s="31">
        <v>13</v>
      </c>
      <c r="D107" s="31">
        <v>15</v>
      </c>
      <c r="E107" s="31">
        <v>14</v>
      </c>
    </row>
    <row r="108" spans="1:5" hidden="1" x14ac:dyDescent="0.25">
      <c r="A108" s="32">
        <v>44726</v>
      </c>
      <c r="B108" s="31">
        <v>13.25</v>
      </c>
      <c r="C108" s="31">
        <v>13</v>
      </c>
      <c r="D108" s="31">
        <v>15</v>
      </c>
      <c r="E108" s="31">
        <v>14</v>
      </c>
    </row>
    <row r="109" spans="1:5" hidden="1" x14ac:dyDescent="0.25">
      <c r="A109" s="32">
        <v>44727</v>
      </c>
      <c r="B109" s="31">
        <v>13.2</v>
      </c>
      <c r="C109" s="31">
        <v>13</v>
      </c>
      <c r="D109" s="31">
        <v>15</v>
      </c>
      <c r="E109" s="31">
        <v>14</v>
      </c>
    </row>
    <row r="110" spans="1:5" hidden="1" x14ac:dyDescent="0.25">
      <c r="A110" s="32">
        <v>44728</v>
      </c>
      <c r="B110" s="31">
        <v>13.11</v>
      </c>
      <c r="C110" s="31">
        <v>13</v>
      </c>
      <c r="D110" s="31">
        <v>15</v>
      </c>
      <c r="E110" s="31">
        <v>14</v>
      </c>
    </row>
    <row r="111" spans="1:5" hidden="1" x14ac:dyDescent="0.25">
      <c r="A111" s="32">
        <v>44729</v>
      </c>
      <c r="B111" s="31">
        <v>13.07</v>
      </c>
      <c r="C111" s="31">
        <v>13</v>
      </c>
      <c r="D111" s="31">
        <v>15</v>
      </c>
      <c r="E111" s="31">
        <v>14</v>
      </c>
    </row>
    <row r="112" spans="1:5" hidden="1" x14ac:dyDescent="0.25">
      <c r="A112" s="32">
        <v>44732</v>
      </c>
      <c r="B112" s="31">
        <v>13.42</v>
      </c>
      <c r="C112" s="31">
        <v>13</v>
      </c>
      <c r="D112" s="31">
        <v>15</v>
      </c>
      <c r="E112" s="31">
        <v>14</v>
      </c>
    </row>
    <row r="113" spans="1:5" hidden="1" x14ac:dyDescent="0.25">
      <c r="A113" s="32">
        <v>44733</v>
      </c>
      <c r="B113" s="31">
        <v>13.11</v>
      </c>
      <c r="C113" s="31">
        <v>13</v>
      </c>
      <c r="D113" s="31">
        <v>15</v>
      </c>
      <c r="E113" s="31">
        <v>14</v>
      </c>
    </row>
    <row r="114" spans="1:5" hidden="1" x14ac:dyDescent="0.25">
      <c r="A114" s="32">
        <v>44734</v>
      </c>
      <c r="B114" s="31">
        <v>13.08</v>
      </c>
      <c r="C114" s="31">
        <v>13</v>
      </c>
      <c r="D114" s="31">
        <v>15</v>
      </c>
      <c r="E114" s="31">
        <v>14</v>
      </c>
    </row>
    <row r="115" spans="1:5" hidden="1" x14ac:dyDescent="0.25">
      <c r="A115" s="32">
        <v>44735</v>
      </c>
      <c r="B115" s="31">
        <v>13.09</v>
      </c>
      <c r="C115" s="31">
        <v>13</v>
      </c>
      <c r="D115" s="31">
        <v>15</v>
      </c>
      <c r="E115" s="31">
        <v>14</v>
      </c>
    </row>
    <row r="116" spans="1:5" hidden="1" x14ac:dyDescent="0.25">
      <c r="A116" s="32">
        <v>44736</v>
      </c>
      <c r="B116" s="31">
        <v>13.07</v>
      </c>
      <c r="C116" s="31">
        <v>13</v>
      </c>
      <c r="D116" s="31">
        <v>15</v>
      </c>
      <c r="E116" s="31">
        <v>14</v>
      </c>
    </row>
    <row r="117" spans="1:5" hidden="1" x14ac:dyDescent="0.25">
      <c r="A117" s="32">
        <v>44739</v>
      </c>
      <c r="B117" s="31">
        <v>13.08</v>
      </c>
      <c r="C117" s="31">
        <v>13</v>
      </c>
      <c r="D117" s="31">
        <v>15</v>
      </c>
      <c r="E117" s="31">
        <v>14</v>
      </c>
    </row>
    <row r="118" spans="1:5" hidden="1" x14ac:dyDescent="0.25">
      <c r="A118" s="32">
        <v>44740</v>
      </c>
      <c r="B118" s="31">
        <v>13.23</v>
      </c>
      <c r="C118" s="31">
        <v>13</v>
      </c>
      <c r="D118" s="31">
        <v>15</v>
      </c>
      <c r="E118" s="31">
        <v>14</v>
      </c>
    </row>
    <row r="119" spans="1:5" hidden="1" x14ac:dyDescent="0.25">
      <c r="A119" s="32">
        <v>44741</v>
      </c>
      <c r="B119" s="31">
        <v>13.22</v>
      </c>
      <c r="C119" s="31">
        <v>13</v>
      </c>
      <c r="D119" s="31">
        <v>15</v>
      </c>
      <c r="E119" s="31">
        <v>14</v>
      </c>
    </row>
    <row r="120" spans="1:5" hidden="1" x14ac:dyDescent="0.25">
      <c r="A120" s="32">
        <v>44742</v>
      </c>
      <c r="B120" s="31">
        <v>13.39</v>
      </c>
      <c r="C120" s="31">
        <v>13</v>
      </c>
      <c r="D120" s="31">
        <v>15</v>
      </c>
      <c r="E120" s="31">
        <v>14</v>
      </c>
    </row>
    <row r="121" spans="1:5" hidden="1" x14ac:dyDescent="0.25">
      <c r="A121" s="32">
        <v>44743</v>
      </c>
      <c r="B121" s="31">
        <v>13.06</v>
      </c>
      <c r="C121" s="31">
        <v>13</v>
      </c>
      <c r="D121" s="31">
        <v>15</v>
      </c>
      <c r="E121" s="31">
        <v>14</v>
      </c>
    </row>
    <row r="122" spans="1:5" hidden="1" x14ac:dyDescent="0.25">
      <c r="A122" s="32">
        <v>44746</v>
      </c>
      <c r="B122" s="31">
        <v>13.05</v>
      </c>
      <c r="C122" s="31">
        <v>13</v>
      </c>
      <c r="D122" s="31">
        <v>15</v>
      </c>
      <c r="E122" s="31">
        <v>14</v>
      </c>
    </row>
    <row r="123" spans="1:5" hidden="1" x14ac:dyDescent="0.25">
      <c r="A123" s="32">
        <v>44747</v>
      </c>
      <c r="B123" s="31">
        <v>13.01</v>
      </c>
      <c r="C123" s="31">
        <v>13</v>
      </c>
      <c r="D123" s="31">
        <v>15</v>
      </c>
      <c r="E123" s="31">
        <v>14</v>
      </c>
    </row>
    <row r="124" spans="1:5" hidden="1" x14ac:dyDescent="0.25">
      <c r="A124" s="32">
        <v>44749</v>
      </c>
      <c r="B124" s="31">
        <v>12.98</v>
      </c>
      <c r="C124" s="31">
        <v>13</v>
      </c>
      <c r="D124" s="31">
        <v>15</v>
      </c>
      <c r="E124" s="31">
        <v>14</v>
      </c>
    </row>
    <row r="125" spans="1:5" hidden="1" x14ac:dyDescent="0.25">
      <c r="A125" s="32">
        <v>44750</v>
      </c>
      <c r="B125" s="31">
        <v>12.8</v>
      </c>
      <c r="C125" s="31">
        <v>13</v>
      </c>
      <c r="D125" s="31">
        <v>15</v>
      </c>
      <c r="E125" s="31">
        <v>14</v>
      </c>
    </row>
    <row r="126" spans="1:5" hidden="1" x14ac:dyDescent="0.25">
      <c r="A126" s="32">
        <v>44753</v>
      </c>
      <c r="B126" s="31">
        <v>12.98</v>
      </c>
      <c r="C126" s="31">
        <v>13</v>
      </c>
      <c r="D126" s="31">
        <v>15</v>
      </c>
      <c r="E126" s="31">
        <v>14</v>
      </c>
    </row>
    <row r="127" spans="1:5" hidden="1" x14ac:dyDescent="0.25">
      <c r="A127" s="32">
        <v>44754</v>
      </c>
      <c r="B127" s="31">
        <v>12.98</v>
      </c>
      <c r="C127" s="31">
        <v>13</v>
      </c>
      <c r="D127" s="31">
        <v>15</v>
      </c>
      <c r="E127" s="31">
        <v>14</v>
      </c>
    </row>
    <row r="128" spans="1:5" hidden="1" x14ac:dyDescent="0.25">
      <c r="A128" s="32">
        <v>44755</v>
      </c>
      <c r="B128" s="31">
        <v>13</v>
      </c>
      <c r="C128" s="31">
        <v>13</v>
      </c>
      <c r="D128" s="31">
        <v>15</v>
      </c>
      <c r="E128" s="31">
        <v>14</v>
      </c>
    </row>
    <row r="129" spans="1:5" hidden="1" x14ac:dyDescent="0.25">
      <c r="A129" s="32">
        <v>44756</v>
      </c>
      <c r="B129" s="31">
        <v>13</v>
      </c>
      <c r="C129" s="31">
        <v>13</v>
      </c>
      <c r="D129" s="31">
        <v>15</v>
      </c>
      <c r="E129" s="31">
        <v>14</v>
      </c>
    </row>
    <row r="130" spans="1:5" hidden="1" x14ac:dyDescent="0.25">
      <c r="A130" s="32">
        <v>44757</v>
      </c>
      <c r="B130" s="31">
        <v>13</v>
      </c>
      <c r="C130" s="31">
        <v>13</v>
      </c>
      <c r="D130" s="31">
        <v>15</v>
      </c>
      <c r="E130" s="31">
        <v>14</v>
      </c>
    </row>
    <row r="131" spans="1:5" hidden="1" x14ac:dyDescent="0.25">
      <c r="A131" s="32">
        <v>44760</v>
      </c>
      <c r="B131" s="31">
        <v>13</v>
      </c>
      <c r="C131" s="31">
        <v>13</v>
      </c>
      <c r="D131" s="31">
        <v>15</v>
      </c>
      <c r="E131" s="31">
        <v>14</v>
      </c>
    </row>
    <row r="132" spans="1:5" hidden="1" x14ac:dyDescent="0.25">
      <c r="A132" s="32">
        <v>44761</v>
      </c>
      <c r="B132" s="31">
        <v>13</v>
      </c>
      <c r="C132" s="31">
        <v>13</v>
      </c>
      <c r="D132" s="31">
        <v>15</v>
      </c>
      <c r="E132" s="31">
        <v>14</v>
      </c>
    </row>
    <row r="133" spans="1:5" hidden="1" x14ac:dyDescent="0.25">
      <c r="A133" s="32">
        <v>44762</v>
      </c>
      <c r="B133" s="31">
        <v>12.86</v>
      </c>
      <c r="C133" s="31">
        <v>13</v>
      </c>
      <c r="D133" s="31">
        <v>15</v>
      </c>
      <c r="E133" s="31">
        <v>14</v>
      </c>
    </row>
    <row r="134" spans="1:5" hidden="1" x14ac:dyDescent="0.25">
      <c r="A134" s="32">
        <v>44763</v>
      </c>
      <c r="B134" s="31">
        <v>13</v>
      </c>
      <c r="C134" s="31">
        <v>13</v>
      </c>
      <c r="D134" s="31">
        <v>15</v>
      </c>
      <c r="E134" s="31">
        <v>14</v>
      </c>
    </row>
    <row r="135" spans="1:5" hidden="1" x14ac:dyDescent="0.25">
      <c r="A135" s="32">
        <v>44764</v>
      </c>
      <c r="B135" s="31">
        <v>13</v>
      </c>
      <c r="C135" s="31">
        <v>13</v>
      </c>
      <c r="D135" s="31">
        <v>15</v>
      </c>
      <c r="E135" s="31">
        <v>14</v>
      </c>
    </row>
    <row r="136" spans="1:5" hidden="1" x14ac:dyDescent="0.25">
      <c r="A136" s="32">
        <v>44767</v>
      </c>
      <c r="B136" s="31">
        <v>13</v>
      </c>
      <c r="C136" s="31">
        <v>13</v>
      </c>
      <c r="D136" s="31">
        <v>15</v>
      </c>
      <c r="E136" s="31">
        <v>14</v>
      </c>
    </row>
    <row r="137" spans="1:5" hidden="1" x14ac:dyDescent="0.25">
      <c r="A137" s="32">
        <v>44768</v>
      </c>
      <c r="B137" s="31">
        <v>13.5</v>
      </c>
      <c r="C137" s="31">
        <v>13.5</v>
      </c>
      <c r="D137" s="31">
        <v>15.5</v>
      </c>
      <c r="E137" s="31">
        <v>14.5</v>
      </c>
    </row>
    <row r="138" spans="1:5" hidden="1" x14ac:dyDescent="0.25">
      <c r="A138" s="32">
        <v>44769</v>
      </c>
      <c r="B138" s="31">
        <v>13.5</v>
      </c>
      <c r="C138" s="31">
        <v>13.5</v>
      </c>
      <c r="D138" s="31">
        <v>15.5</v>
      </c>
      <c r="E138" s="31">
        <v>14.5</v>
      </c>
    </row>
    <row r="139" spans="1:5" hidden="1" x14ac:dyDescent="0.25">
      <c r="A139" s="32">
        <v>44770</v>
      </c>
      <c r="B139" s="31">
        <v>13.5</v>
      </c>
      <c r="C139" s="31">
        <v>13.5</v>
      </c>
      <c r="D139" s="31">
        <v>15.5</v>
      </c>
      <c r="E139" s="31">
        <v>14.5</v>
      </c>
    </row>
    <row r="140" spans="1:5" hidden="1" x14ac:dyDescent="0.25">
      <c r="A140" s="32">
        <v>44771</v>
      </c>
      <c r="B140" s="31">
        <v>13.49</v>
      </c>
      <c r="C140" s="31">
        <v>13.5</v>
      </c>
      <c r="D140" s="31">
        <v>15.5</v>
      </c>
      <c r="E140" s="31">
        <v>14.5</v>
      </c>
    </row>
    <row r="141" spans="1:5" hidden="1" x14ac:dyDescent="0.25">
      <c r="A141" s="32">
        <v>44774</v>
      </c>
      <c r="B141" s="31">
        <v>13.46</v>
      </c>
      <c r="C141" s="31">
        <v>13.5</v>
      </c>
      <c r="D141" s="31">
        <v>15.5</v>
      </c>
      <c r="E141" s="31">
        <v>14.5</v>
      </c>
    </row>
    <row r="142" spans="1:5" hidden="1" x14ac:dyDescent="0.25">
      <c r="A142" s="32">
        <v>44775</v>
      </c>
      <c r="B142" s="31">
        <v>13.49</v>
      </c>
      <c r="C142" s="31">
        <v>13.5</v>
      </c>
      <c r="D142" s="31">
        <v>15.5</v>
      </c>
      <c r="E142" s="31">
        <v>14.5</v>
      </c>
    </row>
    <row r="143" spans="1:5" hidden="1" x14ac:dyDescent="0.25">
      <c r="A143" s="32">
        <v>44776</v>
      </c>
      <c r="B143" s="31">
        <v>13.49</v>
      </c>
      <c r="C143" s="31">
        <v>13.5</v>
      </c>
      <c r="D143" s="31">
        <v>15.5</v>
      </c>
      <c r="E143" s="31">
        <v>14.5</v>
      </c>
    </row>
    <row r="144" spans="1:5" hidden="1" x14ac:dyDescent="0.25">
      <c r="A144" s="32">
        <v>44777</v>
      </c>
      <c r="B144" s="31">
        <v>13.5</v>
      </c>
      <c r="C144" s="31">
        <v>13.5</v>
      </c>
      <c r="D144" s="31">
        <v>15.5</v>
      </c>
      <c r="E144" s="31">
        <v>14.5</v>
      </c>
    </row>
    <row r="145" spans="1:5" hidden="1" x14ac:dyDescent="0.25">
      <c r="A145" s="32">
        <v>44778</v>
      </c>
      <c r="B145" s="31">
        <v>13.5</v>
      </c>
      <c r="C145" s="31">
        <v>13.5</v>
      </c>
      <c r="D145" s="31">
        <v>15.5</v>
      </c>
      <c r="E145" s="31">
        <v>14.5</v>
      </c>
    </row>
    <row r="146" spans="1:5" hidden="1" x14ac:dyDescent="0.25">
      <c r="A146" s="32">
        <v>44781</v>
      </c>
      <c r="B146" s="31">
        <v>13.5</v>
      </c>
      <c r="C146" s="31">
        <v>13.5</v>
      </c>
      <c r="D146" s="31">
        <v>15.5</v>
      </c>
      <c r="E146" s="31">
        <v>14.5</v>
      </c>
    </row>
    <row r="147" spans="1:5" hidden="1" x14ac:dyDescent="0.25">
      <c r="A147" s="32">
        <v>44782</v>
      </c>
      <c r="B147" s="31">
        <v>13.5</v>
      </c>
      <c r="C147" s="31">
        <v>13.5</v>
      </c>
      <c r="D147" s="31">
        <v>15.5</v>
      </c>
      <c r="E147" s="31">
        <v>14.5</v>
      </c>
    </row>
    <row r="148" spans="1:5" hidden="1" x14ac:dyDescent="0.25">
      <c r="A148" s="32">
        <v>44783</v>
      </c>
      <c r="B148" s="31">
        <v>13.5</v>
      </c>
      <c r="C148" s="31">
        <v>13.5</v>
      </c>
      <c r="D148" s="31">
        <v>15.5</v>
      </c>
      <c r="E148" s="31">
        <v>14.5</v>
      </c>
    </row>
    <row r="149" spans="1:5" hidden="1" x14ac:dyDescent="0.25">
      <c r="A149" s="32">
        <v>44784</v>
      </c>
      <c r="B149" s="31">
        <v>13.5</v>
      </c>
      <c r="C149" s="31">
        <v>13.5</v>
      </c>
      <c r="D149" s="31">
        <v>15.5</v>
      </c>
      <c r="E149" s="31">
        <v>14.5</v>
      </c>
    </row>
    <row r="150" spans="1:5" hidden="1" x14ac:dyDescent="0.25">
      <c r="A150" s="32">
        <v>44785</v>
      </c>
      <c r="B150" s="31">
        <v>13.5</v>
      </c>
      <c r="C150" s="31">
        <v>13.5</v>
      </c>
      <c r="D150" s="31">
        <v>15.5</v>
      </c>
      <c r="E150" s="31">
        <v>14.5</v>
      </c>
    </row>
    <row r="151" spans="1:5" hidden="1" x14ac:dyDescent="0.25">
      <c r="A151" s="32">
        <v>44788</v>
      </c>
      <c r="B151" s="31">
        <v>13.5</v>
      </c>
      <c r="C151" s="31">
        <v>13.5</v>
      </c>
      <c r="D151" s="31">
        <v>15.5</v>
      </c>
      <c r="E151" s="31">
        <v>14.5</v>
      </c>
    </row>
    <row r="152" spans="1:5" hidden="1" x14ac:dyDescent="0.25">
      <c r="A152" s="32">
        <v>44789</v>
      </c>
      <c r="B152" s="31">
        <v>13.5</v>
      </c>
      <c r="C152" s="31">
        <v>13.5</v>
      </c>
      <c r="D152" s="31">
        <v>15.5</v>
      </c>
      <c r="E152" s="31">
        <v>14.5</v>
      </c>
    </row>
    <row r="153" spans="1:5" hidden="1" x14ac:dyDescent="0.25">
      <c r="A153" s="32">
        <v>44790</v>
      </c>
      <c r="B153" s="31">
        <v>13.5</v>
      </c>
      <c r="C153" s="31">
        <v>13.5</v>
      </c>
      <c r="D153" s="31">
        <v>15.5</v>
      </c>
      <c r="E153" s="31">
        <v>14.5</v>
      </c>
    </row>
    <row r="154" spans="1:5" hidden="1" x14ac:dyDescent="0.25">
      <c r="A154" s="32">
        <v>44791</v>
      </c>
      <c r="B154" s="31">
        <v>13.5</v>
      </c>
      <c r="C154" s="31">
        <v>13.5</v>
      </c>
      <c r="D154" s="31">
        <v>15.5</v>
      </c>
      <c r="E154" s="31">
        <v>14.5</v>
      </c>
    </row>
    <row r="155" spans="1:5" hidden="1" x14ac:dyDescent="0.25">
      <c r="A155" s="32">
        <v>44792</v>
      </c>
      <c r="B155" s="31">
        <v>13.5</v>
      </c>
      <c r="C155" s="31">
        <v>13.5</v>
      </c>
      <c r="D155" s="31">
        <v>15.5</v>
      </c>
      <c r="E155" s="31">
        <v>14.5</v>
      </c>
    </row>
    <row r="156" spans="1:5" hidden="1" x14ac:dyDescent="0.25">
      <c r="A156" s="32">
        <v>44795</v>
      </c>
      <c r="B156" s="31">
        <v>13.5</v>
      </c>
      <c r="C156" s="31">
        <v>13.5</v>
      </c>
      <c r="D156" s="31">
        <v>15.5</v>
      </c>
      <c r="E156" s="31">
        <v>14.5</v>
      </c>
    </row>
    <row r="157" spans="1:5" hidden="1" x14ac:dyDescent="0.25">
      <c r="A157" s="32">
        <v>44796</v>
      </c>
      <c r="B157" s="31">
        <v>13.54</v>
      </c>
      <c r="C157" s="31">
        <v>13.5</v>
      </c>
      <c r="D157" s="31">
        <v>15.5</v>
      </c>
      <c r="E157" s="31">
        <v>14.5</v>
      </c>
    </row>
    <row r="158" spans="1:5" hidden="1" x14ac:dyDescent="0.25">
      <c r="A158" s="32">
        <v>44797</v>
      </c>
      <c r="B158" s="31">
        <v>14.54</v>
      </c>
      <c r="C158" s="31">
        <v>13.5</v>
      </c>
      <c r="D158" s="31">
        <v>15.5</v>
      </c>
      <c r="E158" s="31">
        <v>14.5</v>
      </c>
    </row>
    <row r="159" spans="1:5" hidden="1" x14ac:dyDescent="0.25">
      <c r="A159" s="32">
        <v>44798</v>
      </c>
      <c r="B159" s="31">
        <v>14.97</v>
      </c>
      <c r="C159" s="31">
        <v>13.5</v>
      </c>
      <c r="D159" s="31">
        <v>15.5</v>
      </c>
      <c r="E159" s="31">
        <v>14.5</v>
      </c>
    </row>
    <row r="160" spans="1:5" hidden="1" x14ac:dyDescent="0.25">
      <c r="A160" s="32">
        <v>44799</v>
      </c>
      <c r="B160" s="31">
        <v>15.25</v>
      </c>
      <c r="C160" s="31">
        <v>13.5</v>
      </c>
      <c r="D160" s="31">
        <v>15.5</v>
      </c>
      <c r="E160" s="31">
        <v>14.5</v>
      </c>
    </row>
    <row r="161" spans="1:5" hidden="1" x14ac:dyDescent="0.25">
      <c r="A161" s="32">
        <v>44800</v>
      </c>
      <c r="B161" s="31">
        <v>15.04</v>
      </c>
      <c r="C161" s="31">
        <v>13.5</v>
      </c>
      <c r="D161" s="31">
        <v>15.5</v>
      </c>
      <c r="E161" s="31">
        <v>14.5</v>
      </c>
    </row>
    <row r="162" spans="1:5" hidden="1" x14ac:dyDescent="0.25">
      <c r="A162" s="32">
        <v>44804</v>
      </c>
      <c r="B162" s="31">
        <v>15.13</v>
      </c>
      <c r="C162" s="31">
        <v>13.5</v>
      </c>
      <c r="D162" s="31">
        <v>15.5</v>
      </c>
      <c r="E162" s="31">
        <v>14.5</v>
      </c>
    </row>
    <row r="163" spans="1:5" hidden="1" x14ac:dyDescent="0.25">
      <c r="A163" s="32">
        <v>44805</v>
      </c>
      <c r="B163" s="31">
        <v>15.21</v>
      </c>
      <c r="C163" s="31">
        <v>13.5</v>
      </c>
      <c r="D163" s="31">
        <v>15.5</v>
      </c>
      <c r="E163" s="31">
        <v>14.5</v>
      </c>
    </row>
    <row r="164" spans="1:5" hidden="1" x14ac:dyDescent="0.25">
      <c r="A164" s="32">
        <v>44806</v>
      </c>
      <c r="B164" s="31">
        <v>15.29</v>
      </c>
      <c r="C164" s="31">
        <v>13.5</v>
      </c>
      <c r="D164" s="31">
        <v>15.5</v>
      </c>
      <c r="E164" s="31">
        <v>14.5</v>
      </c>
    </row>
    <row r="165" spans="1:5" hidden="1" x14ac:dyDescent="0.25">
      <c r="A165" s="32">
        <v>44809</v>
      </c>
      <c r="B165" s="31">
        <v>15.1</v>
      </c>
      <c r="C165" s="31">
        <v>13.5</v>
      </c>
      <c r="D165" s="31">
        <v>15.5</v>
      </c>
      <c r="E165" s="31">
        <v>14.5</v>
      </c>
    </row>
    <row r="166" spans="1:5" hidden="1" x14ac:dyDescent="0.25">
      <c r="A166" s="32">
        <v>44810</v>
      </c>
      <c r="B166" s="31">
        <v>15.09</v>
      </c>
      <c r="C166" s="31">
        <v>13.5</v>
      </c>
      <c r="D166" s="31">
        <v>15.5</v>
      </c>
      <c r="E166" s="31">
        <v>14.5</v>
      </c>
    </row>
    <row r="167" spans="1:5" hidden="1" x14ac:dyDescent="0.25">
      <c r="A167" s="32">
        <v>44811</v>
      </c>
      <c r="B167" s="31">
        <v>14.44</v>
      </c>
      <c r="C167" s="31">
        <v>13.5</v>
      </c>
      <c r="D167" s="31">
        <v>15.5</v>
      </c>
      <c r="E167" s="31">
        <v>14.5</v>
      </c>
    </row>
    <row r="168" spans="1:5" hidden="1" x14ac:dyDescent="0.25">
      <c r="A168" s="32">
        <v>44812</v>
      </c>
      <c r="B168" s="31">
        <v>13.95</v>
      </c>
      <c r="C168" s="31">
        <v>13.5</v>
      </c>
      <c r="D168" s="31">
        <v>15.5</v>
      </c>
      <c r="E168" s="31">
        <v>14.5</v>
      </c>
    </row>
    <row r="169" spans="1:5" hidden="1" x14ac:dyDescent="0.25">
      <c r="A169" s="32">
        <v>44813</v>
      </c>
      <c r="B169" s="31">
        <v>13.61</v>
      </c>
      <c r="C169" s="31">
        <v>13.5</v>
      </c>
      <c r="D169" s="31">
        <v>15.5</v>
      </c>
      <c r="E169" s="31">
        <v>14.5</v>
      </c>
    </row>
    <row r="170" spans="1:5" hidden="1" x14ac:dyDescent="0.25">
      <c r="A170" s="32">
        <v>44816</v>
      </c>
      <c r="B170" s="31">
        <v>13.54</v>
      </c>
      <c r="C170" s="31">
        <v>13.5</v>
      </c>
      <c r="D170" s="31">
        <v>15.5</v>
      </c>
      <c r="E170" s="31">
        <v>14.5</v>
      </c>
    </row>
    <row r="171" spans="1:5" hidden="1" x14ac:dyDescent="0.25">
      <c r="A171" s="32">
        <v>44817</v>
      </c>
      <c r="B171" s="31">
        <v>13.67</v>
      </c>
      <c r="C171" s="31">
        <v>13.5</v>
      </c>
      <c r="D171" s="31">
        <v>15.5</v>
      </c>
      <c r="E171" s="31">
        <v>14.5</v>
      </c>
    </row>
    <row r="172" spans="1:5" hidden="1" x14ac:dyDescent="0.25">
      <c r="A172" s="32">
        <v>44818</v>
      </c>
      <c r="B172" s="31">
        <v>14.34</v>
      </c>
      <c r="C172" s="31">
        <v>13.5</v>
      </c>
      <c r="D172" s="31">
        <v>15.5</v>
      </c>
      <c r="E172" s="31">
        <v>14.5</v>
      </c>
    </row>
    <row r="173" spans="1:5" hidden="1" x14ac:dyDescent="0.25">
      <c r="A173" s="32">
        <v>44819</v>
      </c>
      <c r="B173" s="31">
        <v>13.98</v>
      </c>
      <c r="C173" s="31">
        <v>13.5</v>
      </c>
      <c r="D173" s="31">
        <v>15.5</v>
      </c>
      <c r="E173" s="31">
        <v>14.5</v>
      </c>
    </row>
    <row r="174" spans="1:5" hidden="1" x14ac:dyDescent="0.25">
      <c r="A174" s="32">
        <v>44820</v>
      </c>
      <c r="B174" s="31">
        <v>14.35</v>
      </c>
      <c r="C174" s="31">
        <v>13.5</v>
      </c>
      <c r="D174" s="31">
        <v>15.5</v>
      </c>
      <c r="E174" s="31">
        <v>14.5</v>
      </c>
    </row>
    <row r="175" spans="1:5" hidden="1" x14ac:dyDescent="0.25">
      <c r="A175" s="32">
        <v>44823</v>
      </c>
      <c r="B175" s="31">
        <v>14.46</v>
      </c>
      <c r="C175" s="31">
        <v>13.5</v>
      </c>
      <c r="D175" s="31">
        <v>15.5</v>
      </c>
      <c r="E175" s="31">
        <v>14.5</v>
      </c>
    </row>
    <row r="176" spans="1:5" hidden="1" x14ac:dyDescent="0.25">
      <c r="A176" s="32">
        <v>44824</v>
      </c>
      <c r="B176" s="31">
        <v>14.68</v>
      </c>
      <c r="C176" s="31">
        <v>13.5</v>
      </c>
      <c r="D176" s="31">
        <v>15.5</v>
      </c>
      <c r="E176" s="31">
        <v>14.5</v>
      </c>
    </row>
    <row r="177" spans="1:5" hidden="1" x14ac:dyDescent="0.25">
      <c r="A177" s="32">
        <v>44825</v>
      </c>
      <c r="B177" s="31">
        <v>14.65</v>
      </c>
      <c r="C177" s="31">
        <v>13.5</v>
      </c>
      <c r="D177" s="31">
        <v>15.5</v>
      </c>
      <c r="E177" s="31">
        <v>14.5</v>
      </c>
    </row>
    <row r="178" spans="1:5" hidden="1" x14ac:dyDescent="0.25">
      <c r="A178" s="32">
        <v>44826</v>
      </c>
      <c r="B178" s="31">
        <v>14.37</v>
      </c>
      <c r="C178" s="31">
        <v>13.5</v>
      </c>
      <c r="D178" s="31">
        <v>15.5</v>
      </c>
      <c r="E178" s="31">
        <v>14.5</v>
      </c>
    </row>
    <row r="179" spans="1:5" hidden="1" x14ac:dyDescent="0.25">
      <c r="A179" s="32">
        <v>44827</v>
      </c>
      <c r="B179" s="31">
        <v>14.34</v>
      </c>
      <c r="C179" s="31">
        <v>13.5</v>
      </c>
      <c r="D179" s="31">
        <v>15.5</v>
      </c>
      <c r="E179" s="31">
        <v>14.5</v>
      </c>
    </row>
    <row r="180" spans="1:5" hidden="1" x14ac:dyDescent="0.25">
      <c r="A180" s="32">
        <v>44830</v>
      </c>
      <c r="B180" s="31">
        <v>14.43</v>
      </c>
      <c r="C180" s="31">
        <v>13.5</v>
      </c>
      <c r="D180" s="31">
        <v>15.5</v>
      </c>
      <c r="E180" s="31">
        <v>14.5</v>
      </c>
    </row>
    <row r="181" spans="1:5" hidden="1" x14ac:dyDescent="0.25">
      <c r="A181" s="32">
        <v>44831</v>
      </c>
      <c r="B181" s="31">
        <v>14.39</v>
      </c>
      <c r="C181" s="31">
        <v>13.5</v>
      </c>
      <c r="D181" s="31">
        <v>15.5</v>
      </c>
      <c r="E181" s="31">
        <v>14.5</v>
      </c>
    </row>
    <row r="182" spans="1:5" hidden="1" x14ac:dyDescent="0.25">
      <c r="A182" s="32">
        <v>44832</v>
      </c>
      <c r="B182" s="31">
        <v>14.35</v>
      </c>
      <c r="C182" s="31">
        <v>13.5</v>
      </c>
      <c r="D182" s="31">
        <v>15.5</v>
      </c>
      <c r="E182" s="31">
        <v>14.5</v>
      </c>
    </row>
    <row r="183" spans="1:5" hidden="1" x14ac:dyDescent="0.25">
      <c r="A183" s="32">
        <v>44833</v>
      </c>
      <c r="B183" s="31">
        <v>14.25</v>
      </c>
      <c r="C183" s="31">
        <v>13.5</v>
      </c>
      <c r="D183" s="31">
        <v>15.5</v>
      </c>
      <c r="E183" s="31">
        <v>14.5</v>
      </c>
    </row>
    <row r="184" spans="1:5" hidden="1" x14ac:dyDescent="0.25">
      <c r="A184" s="32">
        <v>44834</v>
      </c>
      <c r="B184" s="31">
        <v>14.68</v>
      </c>
      <c r="C184" s="31">
        <v>13.5</v>
      </c>
      <c r="D184" s="31">
        <v>15.5</v>
      </c>
      <c r="E184" s="31">
        <v>14.5</v>
      </c>
    </row>
    <row r="185" spans="1:5" hidden="1" x14ac:dyDescent="0.25">
      <c r="A185" s="32">
        <v>44837</v>
      </c>
      <c r="B185" s="31">
        <v>14.37</v>
      </c>
      <c r="C185" s="31">
        <v>13.5</v>
      </c>
      <c r="D185" s="31">
        <v>15.5</v>
      </c>
      <c r="E185" s="31">
        <v>14.5</v>
      </c>
    </row>
    <row r="186" spans="1:5" hidden="1" x14ac:dyDescent="0.25">
      <c r="A186" s="32">
        <v>44838</v>
      </c>
      <c r="B186" s="31">
        <v>15.02</v>
      </c>
      <c r="C186" s="31">
        <v>13.5</v>
      </c>
      <c r="D186" s="31">
        <v>15.5</v>
      </c>
      <c r="E186" s="31">
        <v>14.5</v>
      </c>
    </row>
    <row r="187" spans="1:5" hidden="1" x14ac:dyDescent="0.25">
      <c r="A187" s="32">
        <v>44839</v>
      </c>
      <c r="B187" s="31">
        <v>14.83</v>
      </c>
      <c r="C187" s="31">
        <v>13.5</v>
      </c>
      <c r="D187" s="31">
        <v>15.5</v>
      </c>
      <c r="E187" s="31">
        <v>14.5</v>
      </c>
    </row>
    <row r="188" spans="1:5" hidden="1" x14ac:dyDescent="0.25">
      <c r="A188" s="32">
        <v>44840</v>
      </c>
      <c r="B188" s="31">
        <v>14.79</v>
      </c>
      <c r="C188" s="31">
        <v>13.5</v>
      </c>
      <c r="D188" s="31">
        <v>15.5</v>
      </c>
      <c r="E188" s="31">
        <v>14.5</v>
      </c>
    </row>
    <row r="189" spans="1:5" hidden="1" x14ac:dyDescent="0.25">
      <c r="A189" s="32">
        <v>44841</v>
      </c>
      <c r="B189" s="31">
        <v>14.88</v>
      </c>
      <c r="C189" s="31">
        <v>13.5</v>
      </c>
      <c r="D189" s="31">
        <v>15.5</v>
      </c>
      <c r="E189" s="31">
        <v>14.5</v>
      </c>
    </row>
    <row r="190" spans="1:5" hidden="1" x14ac:dyDescent="0.25">
      <c r="A190" s="32">
        <v>44844</v>
      </c>
      <c r="B190" s="31">
        <v>14.47</v>
      </c>
      <c r="C190" s="31">
        <v>13.5</v>
      </c>
      <c r="D190" s="31">
        <v>15.5</v>
      </c>
      <c r="E190" s="31">
        <v>14.5</v>
      </c>
    </row>
    <row r="191" spans="1:5" hidden="1" x14ac:dyDescent="0.25">
      <c r="A191" s="32">
        <v>44845</v>
      </c>
      <c r="B191" s="31">
        <v>14.55</v>
      </c>
      <c r="C191" s="31">
        <v>13.5</v>
      </c>
      <c r="D191" s="31">
        <v>15.5</v>
      </c>
      <c r="E191" s="31">
        <v>14.5</v>
      </c>
    </row>
    <row r="192" spans="1:5" hidden="1" x14ac:dyDescent="0.25">
      <c r="A192" s="32">
        <v>44846</v>
      </c>
      <c r="B192" s="31">
        <v>14.19</v>
      </c>
      <c r="C192" s="31">
        <v>13.5</v>
      </c>
      <c r="D192" s="31">
        <v>15.5</v>
      </c>
      <c r="E192" s="31">
        <v>14.5</v>
      </c>
    </row>
    <row r="193" spans="1:5" hidden="1" x14ac:dyDescent="0.25">
      <c r="A193" s="32">
        <v>44847</v>
      </c>
      <c r="B193" s="31">
        <v>14.25</v>
      </c>
      <c r="C193" s="31">
        <v>13.5</v>
      </c>
      <c r="D193" s="31">
        <v>15.5</v>
      </c>
      <c r="E193" s="31">
        <v>14.5</v>
      </c>
    </row>
    <row r="194" spans="1:5" hidden="1" x14ac:dyDescent="0.25">
      <c r="A194" s="32">
        <v>44848</v>
      </c>
      <c r="B194" s="31">
        <v>14.15</v>
      </c>
      <c r="C194" s="31">
        <v>13.5</v>
      </c>
      <c r="D194" s="31">
        <v>15.5</v>
      </c>
      <c r="E194" s="31">
        <v>14.5</v>
      </c>
    </row>
    <row r="195" spans="1:5" hidden="1" x14ac:dyDescent="0.25">
      <c r="A195" s="32">
        <v>44851</v>
      </c>
      <c r="B195" s="31">
        <v>14.09</v>
      </c>
      <c r="C195" s="31">
        <v>13.5</v>
      </c>
      <c r="D195" s="31">
        <v>15.5</v>
      </c>
      <c r="E195" s="31">
        <v>14.5</v>
      </c>
    </row>
    <row r="196" spans="1:5" hidden="1" x14ac:dyDescent="0.25">
      <c r="A196" s="32">
        <v>44852</v>
      </c>
      <c r="B196" s="31">
        <v>14.01</v>
      </c>
      <c r="C196" s="31">
        <v>13.5</v>
      </c>
      <c r="D196" s="31">
        <v>15.5</v>
      </c>
      <c r="E196" s="31">
        <v>14.5</v>
      </c>
    </row>
    <row r="197" spans="1:5" hidden="1" x14ac:dyDescent="0.25">
      <c r="A197" s="32">
        <v>44853</v>
      </c>
      <c r="B197" s="31">
        <v>14.27</v>
      </c>
      <c r="C197" s="31">
        <v>13.5</v>
      </c>
      <c r="D197" s="31">
        <v>15.5</v>
      </c>
      <c r="E197" s="31">
        <v>14.5</v>
      </c>
    </row>
    <row r="198" spans="1:5" hidden="1" x14ac:dyDescent="0.25">
      <c r="A198" s="32">
        <v>44854</v>
      </c>
      <c r="B198" s="31">
        <v>14.34</v>
      </c>
      <c r="C198" s="31">
        <v>13.5</v>
      </c>
      <c r="D198" s="31">
        <v>15.5</v>
      </c>
      <c r="E198" s="31">
        <v>14.5</v>
      </c>
    </row>
    <row r="199" spans="1:5" hidden="1" x14ac:dyDescent="0.25">
      <c r="A199" s="32">
        <v>44855</v>
      </c>
      <c r="B199" s="31">
        <v>14.54</v>
      </c>
      <c r="C199" s="31">
        <v>13.5</v>
      </c>
      <c r="D199" s="31">
        <v>15.5</v>
      </c>
      <c r="E199" s="31">
        <v>14.5</v>
      </c>
    </row>
    <row r="200" spans="1:5" hidden="1" x14ac:dyDescent="0.25">
      <c r="A200" s="32">
        <v>44856</v>
      </c>
      <c r="B200" s="31">
        <v>14.59</v>
      </c>
      <c r="C200" s="31">
        <v>13.5</v>
      </c>
      <c r="D200" s="31">
        <v>15.5</v>
      </c>
      <c r="E200" s="31">
        <v>14.5</v>
      </c>
    </row>
    <row r="201" spans="1:5" hidden="1" x14ac:dyDescent="0.25">
      <c r="A201" s="32">
        <v>44860</v>
      </c>
      <c r="B201" s="31">
        <v>14.64</v>
      </c>
      <c r="C201" s="31">
        <v>13.5</v>
      </c>
      <c r="D201" s="31">
        <v>15.5</v>
      </c>
      <c r="E201" s="31">
        <v>14.5</v>
      </c>
    </row>
    <row r="202" spans="1:5" hidden="1" x14ac:dyDescent="0.25">
      <c r="A202" s="32">
        <v>44861</v>
      </c>
      <c r="B202" s="31">
        <v>15.76</v>
      </c>
      <c r="C202" s="31">
        <v>15</v>
      </c>
      <c r="D202" s="31">
        <v>17</v>
      </c>
      <c r="E202" s="31">
        <v>16</v>
      </c>
    </row>
    <row r="203" spans="1:5" hidden="1" x14ac:dyDescent="0.25">
      <c r="A203" s="32">
        <v>44862</v>
      </c>
      <c r="B203" s="31">
        <v>15.42</v>
      </c>
      <c r="C203" s="31">
        <v>15</v>
      </c>
      <c r="D203" s="31">
        <v>17</v>
      </c>
      <c r="E203" s="31">
        <v>16</v>
      </c>
    </row>
    <row r="204" spans="1:5" hidden="1" x14ac:dyDescent="0.25">
      <c r="A204" s="32">
        <v>44865</v>
      </c>
      <c r="B204" s="31">
        <v>15.41</v>
      </c>
      <c r="C204" s="31">
        <v>15</v>
      </c>
      <c r="D204" s="31">
        <v>17</v>
      </c>
      <c r="E204" s="31">
        <v>16</v>
      </c>
    </row>
    <row r="205" spans="1:5" hidden="1" x14ac:dyDescent="0.25">
      <c r="A205" s="32">
        <v>44866</v>
      </c>
      <c r="B205" s="31">
        <v>15.23</v>
      </c>
      <c r="C205" s="31">
        <v>15</v>
      </c>
      <c r="D205" s="31">
        <v>17</v>
      </c>
      <c r="E205" s="31">
        <v>16</v>
      </c>
    </row>
    <row r="206" spans="1:5" hidden="1" x14ac:dyDescent="0.25">
      <c r="A206" s="32">
        <v>44867</v>
      </c>
      <c r="B206" s="31">
        <v>15.14</v>
      </c>
      <c r="C206" s="31">
        <v>15</v>
      </c>
      <c r="D206" s="31">
        <v>17</v>
      </c>
      <c r="E206" s="31">
        <v>16</v>
      </c>
    </row>
    <row r="207" spans="1:5" hidden="1" x14ac:dyDescent="0.25">
      <c r="A207" s="32">
        <v>44868</v>
      </c>
      <c r="B207" s="31">
        <v>15.09</v>
      </c>
      <c r="C207" s="31">
        <v>15</v>
      </c>
      <c r="D207" s="31">
        <v>17</v>
      </c>
      <c r="E207" s="31">
        <v>16</v>
      </c>
    </row>
    <row r="208" spans="1:5" hidden="1" x14ac:dyDescent="0.25">
      <c r="A208" s="32">
        <v>44869</v>
      </c>
      <c r="B208" s="31">
        <v>15.01</v>
      </c>
      <c r="C208" s="31">
        <v>15</v>
      </c>
      <c r="D208" s="31">
        <v>17</v>
      </c>
      <c r="E208" s="31">
        <v>16</v>
      </c>
    </row>
    <row r="209" spans="1:5" hidden="1" x14ac:dyDescent="0.25">
      <c r="A209" s="32">
        <v>44872</v>
      </c>
      <c r="B209" s="31">
        <v>15</v>
      </c>
      <c r="C209" s="31">
        <v>15</v>
      </c>
      <c r="D209" s="31">
        <v>17</v>
      </c>
      <c r="E209" s="31">
        <v>16</v>
      </c>
    </row>
    <row r="210" spans="1:5" hidden="1" x14ac:dyDescent="0.25">
      <c r="A210" s="32">
        <v>44873</v>
      </c>
      <c r="B210" s="31">
        <v>15.01</v>
      </c>
      <c r="C210" s="31">
        <v>15</v>
      </c>
      <c r="D210" s="31">
        <v>17</v>
      </c>
      <c r="E210" s="31">
        <v>16</v>
      </c>
    </row>
    <row r="211" spans="1:5" hidden="1" x14ac:dyDescent="0.25">
      <c r="A211" s="32">
        <v>44874</v>
      </c>
      <c r="B211" s="31">
        <v>15.01</v>
      </c>
      <c r="C211" s="31">
        <v>15</v>
      </c>
      <c r="D211" s="31">
        <v>17</v>
      </c>
      <c r="E211" s="31">
        <v>16</v>
      </c>
    </row>
    <row r="212" spans="1:5" hidden="1" x14ac:dyDescent="0.25">
      <c r="A212" s="32">
        <v>44875</v>
      </c>
      <c r="B212" s="31">
        <v>15.01</v>
      </c>
      <c r="C212" s="31">
        <v>15</v>
      </c>
      <c r="D212" s="31">
        <v>17</v>
      </c>
      <c r="E212" s="31">
        <v>16</v>
      </c>
    </row>
    <row r="213" spans="1:5" hidden="1" x14ac:dyDescent="0.25">
      <c r="A213" s="32">
        <v>44876</v>
      </c>
      <c r="B213" s="31">
        <v>15.06</v>
      </c>
      <c r="C213" s="31">
        <v>15</v>
      </c>
      <c r="D213" s="31">
        <v>17</v>
      </c>
      <c r="E213" s="31">
        <v>16</v>
      </c>
    </row>
    <row r="214" spans="1:5" hidden="1" x14ac:dyDescent="0.25">
      <c r="A214" s="32">
        <v>44879</v>
      </c>
      <c r="B214" s="31">
        <v>15.04</v>
      </c>
      <c r="C214" s="31">
        <v>15</v>
      </c>
      <c r="D214" s="31">
        <v>17</v>
      </c>
      <c r="E214" s="31">
        <v>16</v>
      </c>
    </row>
    <row r="215" spans="1:5" hidden="1" x14ac:dyDescent="0.25">
      <c r="A215" s="32">
        <v>44880</v>
      </c>
      <c r="B215" s="31">
        <v>15.02</v>
      </c>
      <c r="C215" s="31">
        <v>15</v>
      </c>
      <c r="D215" s="31">
        <v>17</v>
      </c>
      <c r="E215" s="31">
        <v>16</v>
      </c>
    </row>
    <row r="216" spans="1:5" hidden="1" x14ac:dyDescent="0.25">
      <c r="A216" s="32">
        <v>44881</v>
      </c>
      <c r="B216" s="31">
        <v>15.07</v>
      </c>
      <c r="C216" s="31">
        <v>15</v>
      </c>
      <c r="D216" s="31">
        <v>17</v>
      </c>
      <c r="E216" s="31">
        <v>16</v>
      </c>
    </row>
    <row r="217" spans="1:5" hidden="1" x14ac:dyDescent="0.25">
      <c r="A217" s="32">
        <v>44882</v>
      </c>
      <c r="B217" s="31">
        <v>15.07</v>
      </c>
      <c r="C217" s="31">
        <v>15</v>
      </c>
      <c r="D217" s="31">
        <v>17</v>
      </c>
      <c r="E217" s="31">
        <v>16</v>
      </c>
    </row>
    <row r="218" spans="1:5" hidden="1" x14ac:dyDescent="0.25">
      <c r="A218" s="32">
        <v>44883</v>
      </c>
      <c r="B218" s="31">
        <v>15.03</v>
      </c>
      <c r="C218" s="31">
        <v>15</v>
      </c>
      <c r="D218" s="31">
        <v>17</v>
      </c>
      <c r="E218" s="31">
        <v>16</v>
      </c>
    </row>
    <row r="219" spans="1:5" hidden="1" x14ac:dyDescent="0.25">
      <c r="A219" s="32">
        <v>44886</v>
      </c>
      <c r="B219" s="31">
        <v>15.15</v>
      </c>
      <c r="C219" s="31">
        <v>15</v>
      </c>
      <c r="D219" s="31">
        <v>17</v>
      </c>
      <c r="E219" s="31">
        <v>16</v>
      </c>
    </row>
    <row r="220" spans="1:5" hidden="1" x14ac:dyDescent="0.25">
      <c r="A220" s="32">
        <v>44887</v>
      </c>
      <c r="B220" s="31">
        <v>15.33</v>
      </c>
      <c r="C220" s="31">
        <v>15</v>
      </c>
      <c r="D220" s="31">
        <v>17</v>
      </c>
      <c r="E220" s="31">
        <v>16</v>
      </c>
    </row>
    <row r="221" spans="1:5" hidden="1" x14ac:dyDescent="0.25">
      <c r="A221" s="32">
        <v>44888</v>
      </c>
      <c r="B221" s="31">
        <v>15.25</v>
      </c>
      <c r="C221" s="31">
        <v>15</v>
      </c>
      <c r="D221" s="31">
        <v>17</v>
      </c>
      <c r="E221" s="31">
        <v>16</v>
      </c>
    </row>
    <row r="222" spans="1:5" hidden="1" x14ac:dyDescent="0.25">
      <c r="A222" s="32">
        <v>44889</v>
      </c>
      <c r="B222" s="31">
        <v>15.98</v>
      </c>
      <c r="C222" s="31">
        <v>15</v>
      </c>
      <c r="D222" s="31">
        <v>17</v>
      </c>
      <c r="E222" s="31">
        <v>16</v>
      </c>
    </row>
    <row r="223" spans="1:5" hidden="1" x14ac:dyDescent="0.25">
      <c r="A223" s="32">
        <v>44890</v>
      </c>
      <c r="B223" s="31">
        <v>16.75</v>
      </c>
      <c r="C223" s="31">
        <v>15</v>
      </c>
      <c r="D223" s="31">
        <v>17</v>
      </c>
      <c r="E223" s="31">
        <v>16</v>
      </c>
    </row>
    <row r="224" spans="1:5" hidden="1" x14ac:dyDescent="0.25">
      <c r="A224" s="32">
        <v>44893</v>
      </c>
      <c r="B224" s="31">
        <v>16.78</v>
      </c>
      <c r="C224" s="31">
        <v>15</v>
      </c>
      <c r="D224" s="31">
        <v>17</v>
      </c>
      <c r="E224" s="31">
        <v>16</v>
      </c>
    </row>
    <row r="225" spans="1:5" hidden="1" x14ac:dyDescent="0.25">
      <c r="A225" s="32">
        <v>44894</v>
      </c>
      <c r="B225" s="31">
        <v>16.739999999999998</v>
      </c>
      <c r="C225" s="31">
        <v>15</v>
      </c>
      <c r="D225" s="31">
        <v>17</v>
      </c>
      <c r="E225" s="31">
        <v>16</v>
      </c>
    </row>
    <row r="226" spans="1:5" hidden="1" x14ac:dyDescent="0.25">
      <c r="A226" s="32">
        <v>44895</v>
      </c>
      <c r="B226" s="31">
        <v>16.920000000000002</v>
      </c>
      <c r="C226" s="31">
        <v>15</v>
      </c>
      <c r="D226" s="31">
        <v>17</v>
      </c>
      <c r="E226" s="31">
        <v>16</v>
      </c>
    </row>
    <row r="227" spans="1:5" hidden="1" x14ac:dyDescent="0.25">
      <c r="A227" s="32">
        <v>44896</v>
      </c>
      <c r="B227" s="31">
        <v>16.89</v>
      </c>
      <c r="C227" s="31">
        <v>15</v>
      </c>
      <c r="D227" s="31">
        <v>17</v>
      </c>
      <c r="E227" s="31">
        <v>16</v>
      </c>
    </row>
    <row r="228" spans="1:5" hidden="1" x14ac:dyDescent="0.25">
      <c r="A228" s="32">
        <v>44897</v>
      </c>
      <c r="B228" s="31">
        <v>16.36</v>
      </c>
      <c r="C228" s="31">
        <v>15</v>
      </c>
      <c r="D228" s="31">
        <v>17</v>
      </c>
      <c r="E228" s="31">
        <v>16</v>
      </c>
    </row>
    <row r="229" spans="1:5" hidden="1" x14ac:dyDescent="0.25">
      <c r="A229" s="32">
        <v>44900</v>
      </c>
      <c r="B229" s="31">
        <v>16.04</v>
      </c>
      <c r="C229" s="31">
        <v>15</v>
      </c>
      <c r="D229" s="31">
        <v>17</v>
      </c>
      <c r="E229" s="31">
        <v>16</v>
      </c>
    </row>
    <row r="230" spans="1:5" hidden="1" x14ac:dyDescent="0.25">
      <c r="A230" s="32">
        <v>44901</v>
      </c>
      <c r="B230" s="31">
        <v>16.37</v>
      </c>
      <c r="C230" s="31">
        <v>15.75</v>
      </c>
      <c r="D230" s="31">
        <v>17.75</v>
      </c>
      <c r="E230" s="31">
        <v>16.75</v>
      </c>
    </row>
    <row r="231" spans="1:5" hidden="1" x14ac:dyDescent="0.25">
      <c r="A231" s="32">
        <v>44902</v>
      </c>
      <c r="B231" s="31">
        <v>16.27</v>
      </c>
      <c r="C231" s="31">
        <v>15.75</v>
      </c>
      <c r="D231" s="31">
        <v>17.75</v>
      </c>
      <c r="E231" s="31">
        <v>16.75</v>
      </c>
    </row>
    <row r="232" spans="1:5" hidden="1" x14ac:dyDescent="0.25">
      <c r="A232" s="32">
        <v>44903</v>
      </c>
      <c r="B232" s="31">
        <v>16.05</v>
      </c>
      <c r="C232" s="31">
        <v>15.75</v>
      </c>
      <c r="D232" s="31">
        <v>17.75</v>
      </c>
      <c r="E232" s="31">
        <v>16.75</v>
      </c>
    </row>
    <row r="233" spans="1:5" hidden="1" x14ac:dyDescent="0.25">
      <c r="A233" s="32">
        <v>44904</v>
      </c>
      <c r="B233" s="31">
        <v>15.88</v>
      </c>
      <c r="C233" s="31">
        <v>15.75</v>
      </c>
      <c r="D233" s="31">
        <v>17.75</v>
      </c>
      <c r="E233" s="31">
        <v>16.75</v>
      </c>
    </row>
    <row r="234" spans="1:5" hidden="1" x14ac:dyDescent="0.25">
      <c r="A234" s="32">
        <v>44907</v>
      </c>
      <c r="B234" s="31">
        <v>15.86</v>
      </c>
      <c r="C234" s="31">
        <v>15.75</v>
      </c>
      <c r="D234" s="31">
        <v>17.75</v>
      </c>
      <c r="E234" s="31">
        <v>16.75</v>
      </c>
    </row>
    <row r="235" spans="1:5" hidden="1" x14ac:dyDescent="0.25">
      <c r="A235" s="32">
        <v>44908</v>
      </c>
      <c r="B235" s="31">
        <v>15.83</v>
      </c>
      <c r="C235" s="31">
        <v>15.75</v>
      </c>
      <c r="D235" s="31">
        <v>17.75</v>
      </c>
      <c r="E235" s="31">
        <v>16.75</v>
      </c>
    </row>
    <row r="236" spans="1:5" hidden="1" x14ac:dyDescent="0.25">
      <c r="A236" s="32">
        <v>44909</v>
      </c>
      <c r="B236" s="31">
        <v>16.02</v>
      </c>
      <c r="C236" s="31">
        <v>15.75</v>
      </c>
      <c r="D236" s="31">
        <v>17.75</v>
      </c>
      <c r="E236" s="31">
        <v>16.75</v>
      </c>
    </row>
    <row r="237" spans="1:5" hidden="1" x14ac:dyDescent="0.25">
      <c r="A237" s="32">
        <v>44910</v>
      </c>
      <c r="B237" s="31">
        <v>15.92</v>
      </c>
      <c r="C237" s="31">
        <v>15.75</v>
      </c>
      <c r="D237" s="31">
        <v>17.75</v>
      </c>
      <c r="E237" s="31">
        <v>16.75</v>
      </c>
    </row>
    <row r="238" spans="1:5" hidden="1" x14ac:dyDescent="0.25">
      <c r="A238" s="32">
        <v>44914</v>
      </c>
      <c r="B238" s="31">
        <v>15.82</v>
      </c>
      <c r="C238" s="31">
        <v>15.75</v>
      </c>
      <c r="D238" s="31">
        <v>17.75</v>
      </c>
      <c r="E238" s="31">
        <v>16.75</v>
      </c>
    </row>
    <row r="239" spans="1:5" hidden="1" x14ac:dyDescent="0.25">
      <c r="A239" s="32">
        <v>44915</v>
      </c>
      <c r="B239" s="31">
        <v>15.82</v>
      </c>
      <c r="C239" s="31">
        <v>15.75</v>
      </c>
      <c r="D239" s="31">
        <v>17.75</v>
      </c>
      <c r="E239" s="31">
        <v>16.75</v>
      </c>
    </row>
    <row r="240" spans="1:5" hidden="1" x14ac:dyDescent="0.25">
      <c r="A240" s="32">
        <v>44916</v>
      </c>
      <c r="B240" s="31">
        <v>15.89</v>
      </c>
      <c r="C240" s="31">
        <v>15.75</v>
      </c>
      <c r="D240" s="31">
        <v>17.75</v>
      </c>
      <c r="E240" s="31">
        <v>16.75</v>
      </c>
    </row>
    <row r="241" spans="1:9" hidden="1" x14ac:dyDescent="0.25">
      <c r="A241" s="32">
        <v>44917</v>
      </c>
      <c r="B241" s="31">
        <v>15.86</v>
      </c>
      <c r="C241" s="31">
        <v>15.75</v>
      </c>
      <c r="D241" s="31">
        <v>17.75</v>
      </c>
      <c r="E241" s="31">
        <v>16.75</v>
      </c>
    </row>
    <row r="242" spans="1:9" hidden="1" x14ac:dyDescent="0.25">
      <c r="A242" s="32">
        <v>44918</v>
      </c>
      <c r="B242" s="31">
        <v>15.99</v>
      </c>
      <c r="C242" s="31">
        <v>15.75</v>
      </c>
      <c r="D242" s="31">
        <v>17.75</v>
      </c>
      <c r="E242" s="31">
        <v>16.75</v>
      </c>
    </row>
    <row r="243" spans="1:9" hidden="1" x14ac:dyDescent="0.25">
      <c r="A243" s="32">
        <v>44921</v>
      </c>
      <c r="B243" s="31">
        <v>16.38</v>
      </c>
      <c r="C243" s="31">
        <v>15.75</v>
      </c>
      <c r="D243" s="31">
        <v>17.75</v>
      </c>
      <c r="E243" s="31">
        <v>16.75</v>
      </c>
    </row>
    <row r="244" spans="1:9" hidden="1" x14ac:dyDescent="0.25">
      <c r="A244" s="32">
        <v>44922</v>
      </c>
      <c r="B244" s="31">
        <v>16.600000000000001</v>
      </c>
      <c r="C244" s="31">
        <v>15.75</v>
      </c>
      <c r="D244" s="31">
        <v>17.75</v>
      </c>
      <c r="E244" s="31">
        <v>16.75</v>
      </c>
    </row>
    <row r="245" spans="1:9" hidden="1" x14ac:dyDescent="0.25">
      <c r="A245" s="32">
        <v>44923</v>
      </c>
      <c r="B245" s="31">
        <v>16.79</v>
      </c>
      <c r="C245" s="31">
        <v>15.75</v>
      </c>
      <c r="D245" s="31">
        <v>17.75</v>
      </c>
      <c r="E245" s="31">
        <v>16.75</v>
      </c>
    </row>
    <row r="246" spans="1:9" hidden="1" x14ac:dyDescent="0.25">
      <c r="A246" s="32">
        <v>44924</v>
      </c>
      <c r="B246" s="31">
        <v>17.39</v>
      </c>
      <c r="C246" s="31">
        <v>15.75</v>
      </c>
      <c r="D246" s="31">
        <v>17.75</v>
      </c>
      <c r="E246" s="31">
        <v>16.75</v>
      </c>
    </row>
    <row r="247" spans="1:9" hidden="1" x14ac:dyDescent="0.25">
      <c r="A247" s="32">
        <v>44925</v>
      </c>
      <c r="B247" s="31">
        <v>17.63</v>
      </c>
      <c r="C247" s="31">
        <v>15.75</v>
      </c>
      <c r="D247" s="31">
        <v>17.75</v>
      </c>
      <c r="E247" s="31">
        <v>16.75</v>
      </c>
    </row>
    <row r="248" spans="1:9" x14ac:dyDescent="0.25">
      <c r="A248" s="32">
        <v>44930</v>
      </c>
      <c r="B248" s="31">
        <v>16.100000000000001</v>
      </c>
      <c r="C248" s="31">
        <v>15.75</v>
      </c>
      <c r="D248" s="31">
        <v>17.75</v>
      </c>
      <c r="E248" s="31">
        <v>16.75</v>
      </c>
      <c r="F248" s="296" t="s">
        <v>16</v>
      </c>
      <c r="G248" s="297"/>
      <c r="H248" s="297"/>
      <c r="I248" s="298"/>
    </row>
    <row r="249" spans="1:9" x14ac:dyDescent="0.25">
      <c r="A249" s="32">
        <v>44931</v>
      </c>
      <c r="B249" s="31">
        <v>15.9</v>
      </c>
      <c r="C249" s="31">
        <v>15.75</v>
      </c>
      <c r="D249" s="31">
        <v>17.75</v>
      </c>
      <c r="E249" s="31">
        <v>16.75</v>
      </c>
      <c r="F249" s="296" t="s">
        <v>17</v>
      </c>
      <c r="G249" s="297"/>
      <c r="H249" s="297"/>
      <c r="I249" s="298"/>
    </row>
    <row r="250" spans="1:9" x14ac:dyDescent="0.25">
      <c r="A250" s="32">
        <v>44932</v>
      </c>
      <c r="B250" s="31">
        <v>15.82</v>
      </c>
      <c r="C250" s="31">
        <v>15.75</v>
      </c>
      <c r="D250" s="31">
        <v>17.75</v>
      </c>
      <c r="E250" s="31">
        <v>16.75</v>
      </c>
    </row>
    <row r="251" spans="1:9" x14ac:dyDescent="0.25">
      <c r="A251" s="32">
        <v>44935</v>
      </c>
      <c r="B251" s="31">
        <v>15.86</v>
      </c>
      <c r="C251" s="31">
        <v>15.75</v>
      </c>
      <c r="D251" s="31">
        <v>17.75</v>
      </c>
      <c r="E251" s="31">
        <v>16.75</v>
      </c>
    </row>
    <row r="252" spans="1:9" x14ac:dyDescent="0.25">
      <c r="A252" s="32">
        <v>44936</v>
      </c>
      <c r="B252" s="31">
        <v>15.78</v>
      </c>
      <c r="C252" s="31">
        <v>15.75</v>
      </c>
      <c r="D252" s="31">
        <v>17.75</v>
      </c>
      <c r="E252" s="31">
        <v>16.75</v>
      </c>
    </row>
    <row r="253" spans="1:9" x14ac:dyDescent="0.25">
      <c r="A253" s="32">
        <v>44937</v>
      </c>
      <c r="B253" s="31">
        <v>15.76</v>
      </c>
      <c r="C253" s="31">
        <v>15.75</v>
      </c>
      <c r="D253" s="31">
        <v>17.75</v>
      </c>
      <c r="E253" s="31">
        <v>16.75</v>
      </c>
    </row>
    <row r="254" spans="1:9" x14ac:dyDescent="0.25">
      <c r="A254" s="32">
        <v>44938</v>
      </c>
      <c r="B254" s="31">
        <v>15.76</v>
      </c>
      <c r="C254" s="31">
        <v>15.75</v>
      </c>
      <c r="D254" s="31">
        <v>17.75</v>
      </c>
      <c r="E254" s="31">
        <v>16.75</v>
      </c>
    </row>
    <row r="255" spans="1:9" x14ac:dyDescent="0.25">
      <c r="A255" s="32">
        <v>44939</v>
      </c>
      <c r="B255" s="31">
        <v>15.76</v>
      </c>
      <c r="C255" s="31">
        <v>15.75</v>
      </c>
      <c r="D255" s="31">
        <v>17.75</v>
      </c>
      <c r="E255" s="31">
        <v>16.75</v>
      </c>
    </row>
    <row r="256" spans="1:9" x14ac:dyDescent="0.25">
      <c r="A256" s="32">
        <v>44942</v>
      </c>
      <c r="B256" s="31">
        <v>15.78</v>
      </c>
      <c r="C256" s="31">
        <v>15.75</v>
      </c>
      <c r="D256" s="31">
        <v>17.75</v>
      </c>
      <c r="E256" s="31">
        <v>16.75</v>
      </c>
    </row>
    <row r="257" spans="1:20" x14ac:dyDescent="0.25">
      <c r="A257" s="32">
        <v>44943</v>
      </c>
      <c r="B257" s="31">
        <v>15.76</v>
      </c>
      <c r="C257" s="31">
        <v>15.75</v>
      </c>
      <c r="D257" s="31">
        <v>17.75</v>
      </c>
      <c r="E257" s="31">
        <v>16.75</v>
      </c>
    </row>
    <row r="258" spans="1:20" x14ac:dyDescent="0.25">
      <c r="A258" s="32">
        <v>44944</v>
      </c>
      <c r="B258" s="31">
        <v>15.76</v>
      </c>
      <c r="C258" s="31">
        <v>15.75</v>
      </c>
      <c r="D258" s="31">
        <v>17.75</v>
      </c>
      <c r="E258" s="31">
        <v>16.75</v>
      </c>
    </row>
    <row r="259" spans="1:20" x14ac:dyDescent="0.25">
      <c r="A259" s="32">
        <v>44945</v>
      </c>
      <c r="B259" s="31">
        <v>15.76</v>
      </c>
      <c r="C259" s="31">
        <v>15.75</v>
      </c>
      <c r="D259" s="31">
        <v>17.75</v>
      </c>
      <c r="E259" s="31">
        <v>16.75</v>
      </c>
    </row>
    <row r="260" spans="1:20" x14ac:dyDescent="0.25">
      <c r="A260" s="32">
        <v>44946</v>
      </c>
      <c r="B260" s="31">
        <v>15.76</v>
      </c>
      <c r="C260" s="31">
        <v>15.75</v>
      </c>
      <c r="D260" s="31">
        <v>17.75</v>
      </c>
      <c r="E260" s="31">
        <v>16.75</v>
      </c>
    </row>
    <row r="261" spans="1:20" x14ac:dyDescent="0.25">
      <c r="A261" s="32">
        <v>44949</v>
      </c>
      <c r="B261" s="31">
        <v>15.78</v>
      </c>
      <c r="C261" s="31">
        <v>15.75</v>
      </c>
      <c r="D261" s="31">
        <v>17.75</v>
      </c>
      <c r="E261" s="31">
        <v>16.75</v>
      </c>
      <c r="Q261" s="273" t="s">
        <v>11</v>
      </c>
      <c r="R261" s="273"/>
      <c r="S261" s="273"/>
      <c r="T261" s="240"/>
    </row>
    <row r="262" spans="1:20" x14ac:dyDescent="0.25">
      <c r="A262" s="32">
        <v>44950</v>
      </c>
      <c r="B262" s="31">
        <v>15.77</v>
      </c>
      <c r="C262" s="31">
        <v>15.75</v>
      </c>
      <c r="D262" s="31">
        <v>17.75</v>
      </c>
      <c r="E262" s="31">
        <v>16.75</v>
      </c>
    </row>
    <row r="263" spans="1:20" x14ac:dyDescent="0.25">
      <c r="A263" s="32">
        <v>44951</v>
      </c>
      <c r="B263" s="31">
        <v>15.77</v>
      </c>
      <c r="C263" s="31">
        <v>15.75</v>
      </c>
      <c r="D263" s="31">
        <v>17.75</v>
      </c>
      <c r="E263" s="31">
        <v>16.75</v>
      </c>
    </row>
    <row r="264" spans="1:20" x14ac:dyDescent="0.25">
      <c r="A264" s="32">
        <v>44952</v>
      </c>
      <c r="B264" s="31">
        <v>15.76</v>
      </c>
      <c r="C264" s="31">
        <v>15.75</v>
      </c>
      <c r="D264" s="31">
        <v>17.75</v>
      </c>
      <c r="E264" s="31">
        <v>16.75</v>
      </c>
    </row>
    <row r="265" spans="1:20" x14ac:dyDescent="0.25">
      <c r="A265" s="32">
        <v>44953</v>
      </c>
      <c r="B265" s="31">
        <v>15.76</v>
      </c>
      <c r="C265" s="31">
        <v>15.75</v>
      </c>
      <c r="D265" s="31">
        <v>17.75</v>
      </c>
      <c r="E265" s="31">
        <v>16.75</v>
      </c>
    </row>
    <row r="266" spans="1:20" x14ac:dyDescent="0.25">
      <c r="A266" s="32">
        <v>44956</v>
      </c>
      <c r="B266" s="31">
        <v>15.81</v>
      </c>
      <c r="C266" s="31">
        <v>15.75</v>
      </c>
      <c r="D266" s="31">
        <v>17.75</v>
      </c>
      <c r="E266" s="31">
        <v>16.75</v>
      </c>
    </row>
    <row r="267" spans="1:20" x14ac:dyDescent="0.25">
      <c r="A267" s="32">
        <v>44957</v>
      </c>
      <c r="B267" s="31">
        <v>16.16</v>
      </c>
      <c r="C267" s="31">
        <v>15.75</v>
      </c>
      <c r="D267" s="31">
        <v>17.75</v>
      </c>
      <c r="E267" s="31">
        <v>16.75</v>
      </c>
    </row>
    <row r="268" spans="1:20" x14ac:dyDescent="0.25">
      <c r="A268" s="32">
        <v>44958</v>
      </c>
      <c r="B268" s="31">
        <v>16.059999999999999</v>
      </c>
      <c r="C268" s="31">
        <v>15.75</v>
      </c>
      <c r="D268" s="31">
        <v>17.75</v>
      </c>
      <c r="E268" s="31">
        <v>16.75</v>
      </c>
    </row>
    <row r="269" spans="1:20" x14ac:dyDescent="0.25">
      <c r="A269" s="32">
        <v>44959</v>
      </c>
      <c r="B269" s="31">
        <v>16.03</v>
      </c>
      <c r="C269" s="31">
        <v>15.75</v>
      </c>
      <c r="D269" s="31">
        <v>17.75</v>
      </c>
      <c r="E269" s="31">
        <v>16.75</v>
      </c>
    </row>
    <row r="270" spans="1:20" x14ac:dyDescent="0.25">
      <c r="A270" s="32">
        <v>44960</v>
      </c>
      <c r="B270" s="31">
        <v>15.87</v>
      </c>
      <c r="C270" s="31">
        <v>15.75</v>
      </c>
      <c r="D270" s="31">
        <v>17.75</v>
      </c>
      <c r="E270" s="31">
        <v>16.75</v>
      </c>
    </row>
    <row r="271" spans="1:20" x14ac:dyDescent="0.25">
      <c r="A271" s="32">
        <v>44963</v>
      </c>
      <c r="B271" s="31">
        <v>15.82</v>
      </c>
      <c r="C271" s="31">
        <v>15.75</v>
      </c>
      <c r="D271" s="31">
        <v>17.75</v>
      </c>
      <c r="E271" s="31">
        <v>16.75</v>
      </c>
    </row>
    <row r="272" spans="1:20" x14ac:dyDescent="0.25">
      <c r="A272" s="32">
        <v>44964</v>
      </c>
      <c r="B272" s="31">
        <v>15.77</v>
      </c>
      <c r="C272" s="31">
        <v>15.75</v>
      </c>
      <c r="D272" s="31">
        <v>17.75</v>
      </c>
      <c r="E272" s="31">
        <v>16.75</v>
      </c>
    </row>
    <row r="273" spans="1:5" x14ac:dyDescent="0.25">
      <c r="A273" s="32">
        <v>44965</v>
      </c>
      <c r="B273" s="31">
        <v>15.76</v>
      </c>
      <c r="C273" s="31">
        <v>15.75</v>
      </c>
      <c r="D273" s="31">
        <v>17.75</v>
      </c>
      <c r="E273" s="31">
        <v>16.75</v>
      </c>
    </row>
    <row r="274" spans="1:5" x14ac:dyDescent="0.25">
      <c r="A274" s="32">
        <v>44966</v>
      </c>
      <c r="B274" s="31">
        <v>15.76</v>
      </c>
      <c r="C274" s="31">
        <v>15.75</v>
      </c>
      <c r="D274" s="31">
        <v>17.75</v>
      </c>
      <c r="E274" s="31">
        <v>16.75</v>
      </c>
    </row>
    <row r="275" spans="1:5" x14ac:dyDescent="0.25">
      <c r="A275" s="32">
        <v>44967</v>
      </c>
      <c r="B275" s="31">
        <v>15.76</v>
      </c>
      <c r="C275" s="31">
        <v>15.75</v>
      </c>
      <c r="D275" s="31">
        <v>17.75</v>
      </c>
      <c r="E275" s="31">
        <v>16.75</v>
      </c>
    </row>
    <row r="276" spans="1:5" x14ac:dyDescent="0.25">
      <c r="A276" s="32">
        <v>44970</v>
      </c>
      <c r="B276" s="31">
        <v>15.76</v>
      </c>
      <c r="C276" s="31">
        <v>15.75</v>
      </c>
      <c r="D276" s="31">
        <v>17.75</v>
      </c>
      <c r="E276" s="31">
        <v>16.75</v>
      </c>
    </row>
    <row r="277" spans="1:5" x14ac:dyDescent="0.25">
      <c r="A277" s="32">
        <v>44971</v>
      </c>
      <c r="B277" s="31">
        <v>15.75</v>
      </c>
      <c r="C277" s="31">
        <v>15.75</v>
      </c>
      <c r="D277" s="31">
        <v>17.75</v>
      </c>
      <c r="E277" s="31">
        <v>16.75</v>
      </c>
    </row>
    <row r="278" spans="1:5" x14ac:dyDescent="0.25">
      <c r="A278" s="32">
        <v>44972</v>
      </c>
      <c r="B278" s="31">
        <v>15.75</v>
      </c>
      <c r="C278" s="31">
        <v>15.75</v>
      </c>
      <c r="D278" s="31">
        <v>17.75</v>
      </c>
      <c r="E278" s="31">
        <v>16.75</v>
      </c>
    </row>
    <row r="279" spans="1:5" x14ac:dyDescent="0.25">
      <c r="A279" s="32">
        <v>44973</v>
      </c>
      <c r="B279" s="31">
        <v>15.75</v>
      </c>
      <c r="C279" s="31">
        <v>15.75</v>
      </c>
      <c r="D279" s="31">
        <v>17.75</v>
      </c>
      <c r="E279" s="31">
        <v>16.75</v>
      </c>
    </row>
    <row r="280" spans="1:5" x14ac:dyDescent="0.25">
      <c r="A280" s="32">
        <v>44974</v>
      </c>
      <c r="B280" s="31">
        <v>15.76</v>
      </c>
      <c r="C280" s="31">
        <v>15.75</v>
      </c>
      <c r="D280" s="31">
        <v>17.75</v>
      </c>
      <c r="E280" s="31">
        <v>16.75</v>
      </c>
    </row>
    <row r="281" spans="1:5" x14ac:dyDescent="0.25">
      <c r="A281" s="32">
        <v>44977</v>
      </c>
      <c r="B281" s="31">
        <v>15.77</v>
      </c>
      <c r="C281" s="31">
        <v>15.75</v>
      </c>
      <c r="D281" s="31">
        <v>17.75</v>
      </c>
      <c r="E281" s="31">
        <v>16.75</v>
      </c>
    </row>
    <row r="282" spans="1:5" x14ac:dyDescent="0.25">
      <c r="A282" s="32">
        <v>44978</v>
      </c>
      <c r="B282" s="31">
        <v>15.91</v>
      </c>
      <c r="C282" s="31">
        <v>15.75</v>
      </c>
      <c r="D282" s="31">
        <v>17.75</v>
      </c>
      <c r="E282" s="31">
        <v>16.75</v>
      </c>
    </row>
    <row r="283" spans="1:5" x14ac:dyDescent="0.25">
      <c r="A283" s="32">
        <v>44979</v>
      </c>
      <c r="B283" s="31">
        <v>16.29</v>
      </c>
      <c r="C283" s="31">
        <v>15.75</v>
      </c>
      <c r="D283" s="31">
        <v>17.75</v>
      </c>
      <c r="E283" s="31">
        <v>16.75</v>
      </c>
    </row>
    <row r="284" spans="1:5" x14ac:dyDescent="0.25">
      <c r="A284" s="32">
        <v>44980</v>
      </c>
      <c r="B284" s="31">
        <v>16.86</v>
      </c>
      <c r="C284" s="31">
        <v>15.75</v>
      </c>
      <c r="D284" s="31">
        <v>17.75</v>
      </c>
      <c r="E284" s="31">
        <v>16.75</v>
      </c>
    </row>
    <row r="285" spans="1:5" x14ac:dyDescent="0.25">
      <c r="A285" s="32">
        <v>44981</v>
      </c>
      <c r="B285" s="31">
        <v>17.239999999999998</v>
      </c>
      <c r="C285" s="31">
        <v>15.75</v>
      </c>
      <c r="D285" s="31">
        <v>17.75</v>
      </c>
      <c r="E285" s="31">
        <v>16.75</v>
      </c>
    </row>
    <row r="286" spans="1:5" x14ac:dyDescent="0.25">
      <c r="A286" s="32">
        <v>44984</v>
      </c>
      <c r="B286" s="31">
        <v>17.489999999999998</v>
      </c>
      <c r="C286" s="31">
        <v>15.75</v>
      </c>
      <c r="D286" s="31">
        <v>17.75</v>
      </c>
      <c r="E286" s="31">
        <v>16.75</v>
      </c>
    </row>
    <row r="287" spans="1:5" x14ac:dyDescent="0.25">
      <c r="A287" s="32">
        <v>44985</v>
      </c>
      <c r="B287" s="31">
        <v>17.53</v>
      </c>
      <c r="C287" s="31">
        <v>15.75</v>
      </c>
      <c r="D287" s="31">
        <v>17.75</v>
      </c>
      <c r="E287" s="31">
        <v>16.75</v>
      </c>
    </row>
    <row r="288" spans="1:5" x14ac:dyDescent="0.25">
      <c r="A288" s="32">
        <v>44986</v>
      </c>
      <c r="B288" s="31">
        <v>17.54</v>
      </c>
      <c r="C288" s="31">
        <v>15.75</v>
      </c>
      <c r="D288" s="31">
        <v>17.75</v>
      </c>
      <c r="E288" s="31">
        <v>16.75</v>
      </c>
    </row>
    <row r="289" spans="1:5" x14ac:dyDescent="0.25">
      <c r="A289" s="32">
        <v>44987</v>
      </c>
      <c r="B289" s="31">
        <v>17.61</v>
      </c>
      <c r="C289" s="31">
        <v>15.75</v>
      </c>
      <c r="D289" s="31">
        <v>17.75</v>
      </c>
      <c r="E289" s="31">
        <v>16.75</v>
      </c>
    </row>
    <row r="290" spans="1:5" x14ac:dyDescent="0.25">
      <c r="A290" s="32">
        <v>44988</v>
      </c>
      <c r="B290" s="31">
        <v>17.579999999999998</v>
      </c>
      <c r="C290" s="31">
        <v>15.75</v>
      </c>
      <c r="D290" s="31">
        <v>17.75</v>
      </c>
      <c r="E290" s="31">
        <v>16.75</v>
      </c>
    </row>
    <row r="291" spans="1:5" x14ac:dyDescent="0.25">
      <c r="A291" s="32">
        <v>44991</v>
      </c>
      <c r="B291" s="31">
        <v>17.59</v>
      </c>
      <c r="C291" s="31">
        <v>15.75</v>
      </c>
      <c r="D291" s="31">
        <v>17.75</v>
      </c>
      <c r="E291" s="31">
        <v>16.75</v>
      </c>
    </row>
    <row r="292" spans="1:5" x14ac:dyDescent="0.25">
      <c r="A292" s="32">
        <v>44992</v>
      </c>
      <c r="B292" s="31">
        <v>17.18</v>
      </c>
      <c r="C292" s="31">
        <v>15.75</v>
      </c>
      <c r="D292" s="31">
        <v>17.75</v>
      </c>
      <c r="E292" s="31">
        <v>16.75</v>
      </c>
    </row>
    <row r="293" spans="1:5" x14ac:dyDescent="0.25">
      <c r="A293" s="32">
        <v>44994</v>
      </c>
      <c r="B293" s="31">
        <v>16.309999999999999</v>
      </c>
      <c r="C293" s="31">
        <v>15.75</v>
      </c>
      <c r="D293" s="31">
        <v>17.75</v>
      </c>
      <c r="E293" s="31">
        <v>16.75</v>
      </c>
    </row>
    <row r="294" spans="1:5" x14ac:dyDescent="0.25">
      <c r="A294" s="32">
        <v>44995</v>
      </c>
      <c r="B294" s="31">
        <v>15.88</v>
      </c>
      <c r="C294" s="31">
        <v>15.75</v>
      </c>
      <c r="D294" s="31">
        <v>17.75</v>
      </c>
      <c r="E294" s="31">
        <v>16.75</v>
      </c>
    </row>
    <row r="295" spans="1:5" x14ac:dyDescent="0.25">
      <c r="A295" s="32">
        <v>44998</v>
      </c>
      <c r="B295" s="31">
        <v>15.89</v>
      </c>
      <c r="C295" s="31">
        <v>15.75</v>
      </c>
      <c r="D295" s="31">
        <v>17.75</v>
      </c>
      <c r="E295" s="31">
        <v>16.75</v>
      </c>
    </row>
    <row r="296" spans="1:5" x14ac:dyDescent="0.25">
      <c r="A296" s="32">
        <v>44999</v>
      </c>
      <c r="B296" s="31">
        <v>15.87</v>
      </c>
      <c r="C296" s="31">
        <v>15.75</v>
      </c>
      <c r="D296" s="31">
        <v>17.75</v>
      </c>
      <c r="E296" s="31">
        <v>16.75</v>
      </c>
    </row>
    <row r="297" spans="1:5" x14ac:dyDescent="0.25">
      <c r="A297" s="32">
        <v>45000</v>
      </c>
      <c r="B297" s="31">
        <v>15.8</v>
      </c>
      <c r="C297" s="31">
        <v>15.75</v>
      </c>
      <c r="D297" s="31">
        <v>17.75</v>
      </c>
      <c r="E297" s="31">
        <v>16.75</v>
      </c>
    </row>
    <row r="298" spans="1:5" x14ac:dyDescent="0.25">
      <c r="A298" s="32">
        <v>45001</v>
      </c>
      <c r="B298" s="31">
        <v>15.82</v>
      </c>
      <c r="C298" s="31">
        <v>15.75</v>
      </c>
      <c r="D298" s="31">
        <v>17.75</v>
      </c>
      <c r="E298" s="31">
        <v>16.75</v>
      </c>
    </row>
    <row r="299" spans="1:5" x14ac:dyDescent="0.25">
      <c r="A299" s="32">
        <v>45002</v>
      </c>
      <c r="B299" s="31">
        <v>15.85</v>
      </c>
      <c r="C299" s="31">
        <v>15.75</v>
      </c>
      <c r="D299" s="31">
        <v>17.75</v>
      </c>
      <c r="E299" s="31">
        <v>16.75</v>
      </c>
    </row>
    <row r="300" spans="1:5" x14ac:dyDescent="0.25">
      <c r="A300" s="32">
        <v>45005</v>
      </c>
      <c r="B300" s="31">
        <v>15.99</v>
      </c>
      <c r="C300" s="31">
        <v>15.75</v>
      </c>
      <c r="D300" s="31">
        <v>17.75</v>
      </c>
      <c r="E300" s="31">
        <v>16.75</v>
      </c>
    </row>
    <row r="301" spans="1:5" x14ac:dyDescent="0.25">
      <c r="A301" s="32">
        <v>45009</v>
      </c>
      <c r="B301" s="31">
        <v>16.43</v>
      </c>
      <c r="C301" s="31">
        <v>15.75</v>
      </c>
      <c r="D301" s="31">
        <v>17.75</v>
      </c>
      <c r="E301" s="31">
        <v>16.75</v>
      </c>
    </row>
    <row r="302" spans="1:5" x14ac:dyDescent="0.25">
      <c r="A302" s="32">
        <v>45012</v>
      </c>
      <c r="B302" s="31">
        <v>16.63</v>
      </c>
      <c r="C302" s="31">
        <v>15.75</v>
      </c>
      <c r="D302" s="31">
        <v>17.75</v>
      </c>
      <c r="E302" s="31">
        <v>16.75</v>
      </c>
    </row>
    <row r="303" spans="1:5" x14ac:dyDescent="0.25">
      <c r="A303" s="32">
        <v>45013</v>
      </c>
      <c r="B303" s="31">
        <v>16.559999999999999</v>
      </c>
      <c r="C303" s="31">
        <v>15.75</v>
      </c>
      <c r="D303" s="31">
        <v>17.75</v>
      </c>
      <c r="E303" s="31">
        <v>16.75</v>
      </c>
    </row>
    <row r="304" spans="1:5" x14ac:dyDescent="0.25">
      <c r="A304" s="32">
        <v>45014</v>
      </c>
      <c r="B304" s="31">
        <v>16.600000000000001</v>
      </c>
      <c r="C304" s="31">
        <v>15.75</v>
      </c>
      <c r="D304" s="31">
        <v>17.75</v>
      </c>
      <c r="E304" s="31">
        <v>16.75</v>
      </c>
    </row>
    <row r="305" spans="1:5" x14ac:dyDescent="0.25">
      <c r="A305" s="32">
        <v>45015</v>
      </c>
      <c r="B305" s="31">
        <v>16.579999999999998</v>
      </c>
      <c r="C305" s="31">
        <v>15.75</v>
      </c>
      <c r="D305" s="31">
        <v>17.75</v>
      </c>
      <c r="E305" s="31">
        <v>16.75</v>
      </c>
    </row>
    <row r="306" spans="1:5" x14ac:dyDescent="0.25">
      <c r="A306" s="32">
        <v>45016</v>
      </c>
      <c r="B306" s="31">
        <v>17.11</v>
      </c>
      <c r="C306" s="31">
        <v>15.75</v>
      </c>
      <c r="D306" s="31">
        <v>17.75</v>
      </c>
      <c r="E306" s="31">
        <v>16.75</v>
      </c>
    </row>
    <row r="307" spans="1:5" x14ac:dyDescent="0.25">
      <c r="A307" s="32">
        <v>45019</v>
      </c>
      <c r="B307" s="31">
        <v>16.66</v>
      </c>
      <c r="C307" s="31">
        <v>15.75</v>
      </c>
      <c r="D307" s="31">
        <v>17.75</v>
      </c>
      <c r="E307" s="31">
        <v>16.75</v>
      </c>
    </row>
    <row r="308" spans="1:5" x14ac:dyDescent="0.25">
      <c r="A308" s="32">
        <v>45020</v>
      </c>
      <c r="B308" s="31">
        <v>16.72</v>
      </c>
      <c r="C308" s="31">
        <v>15.75</v>
      </c>
      <c r="D308" s="31">
        <v>17.75</v>
      </c>
      <c r="E308" s="31">
        <v>16.75</v>
      </c>
    </row>
    <row r="309" spans="1:5" x14ac:dyDescent="0.25">
      <c r="A309" s="32">
        <v>45021</v>
      </c>
      <c r="B309" s="31">
        <v>17.11</v>
      </c>
      <c r="C309" s="31">
        <v>15.75</v>
      </c>
      <c r="D309" s="31">
        <v>17.75</v>
      </c>
      <c r="E309" s="31">
        <v>16.75</v>
      </c>
    </row>
    <row r="310" spans="1:5" x14ac:dyDescent="0.25">
      <c r="A310" s="32">
        <v>45022</v>
      </c>
      <c r="B310" s="31">
        <v>16.77</v>
      </c>
      <c r="C310" s="31">
        <v>15.75</v>
      </c>
      <c r="D310" s="31">
        <v>17.75</v>
      </c>
      <c r="E310" s="31">
        <v>16.75</v>
      </c>
    </row>
    <row r="311" spans="1:5" x14ac:dyDescent="0.25">
      <c r="A311" s="32">
        <v>45023</v>
      </c>
      <c r="B311" s="31">
        <v>16.28</v>
      </c>
      <c r="C311" s="31">
        <v>15.75</v>
      </c>
      <c r="D311" s="31">
        <v>17.75</v>
      </c>
      <c r="E311" s="31">
        <v>16.75</v>
      </c>
    </row>
    <row r="312" spans="1:5" x14ac:dyDescent="0.25">
      <c r="A312" s="32">
        <v>45026</v>
      </c>
      <c r="B312" s="31">
        <v>16.28</v>
      </c>
      <c r="C312" s="31">
        <v>15.75</v>
      </c>
      <c r="D312" s="31">
        <v>17.75</v>
      </c>
      <c r="E312" s="31">
        <v>16.75</v>
      </c>
    </row>
    <row r="313" spans="1:5" x14ac:dyDescent="0.25">
      <c r="A313" s="32">
        <v>45027</v>
      </c>
      <c r="B313" s="31">
        <v>16.36</v>
      </c>
      <c r="C313" s="31">
        <v>15.75</v>
      </c>
      <c r="D313" s="31">
        <v>17.75</v>
      </c>
      <c r="E313" s="31">
        <v>16.75</v>
      </c>
    </row>
    <row r="314" spans="1:5" x14ac:dyDescent="0.25">
      <c r="A314" s="32">
        <v>45028</v>
      </c>
      <c r="B314" s="31">
        <v>16.309999999999999</v>
      </c>
      <c r="C314" s="31">
        <v>15.75</v>
      </c>
      <c r="D314" s="31">
        <v>17.75</v>
      </c>
      <c r="E314" s="31">
        <v>16.75</v>
      </c>
    </row>
    <row r="315" spans="1:5" x14ac:dyDescent="0.25">
      <c r="A315" s="32">
        <v>45029</v>
      </c>
      <c r="B315" s="31">
        <v>16.399999999999999</v>
      </c>
      <c r="C315" s="31">
        <v>15.75</v>
      </c>
      <c r="D315" s="31">
        <v>17.75</v>
      </c>
      <c r="E315" s="31">
        <v>16.75</v>
      </c>
    </row>
    <row r="316" spans="1:5" x14ac:dyDescent="0.25">
      <c r="A316" s="32">
        <v>45030</v>
      </c>
      <c r="B316" s="31">
        <v>16.38</v>
      </c>
      <c r="C316" s="31">
        <v>15.75</v>
      </c>
      <c r="D316" s="31">
        <v>17.75</v>
      </c>
      <c r="E316" s="31">
        <v>16.75</v>
      </c>
    </row>
    <row r="317" spans="1:5" x14ac:dyDescent="0.25">
      <c r="A317" s="32">
        <v>45033</v>
      </c>
      <c r="B317" s="31">
        <v>16.649999999999999</v>
      </c>
      <c r="C317" s="31">
        <v>15.75</v>
      </c>
      <c r="D317" s="31">
        <v>17.75</v>
      </c>
      <c r="E317" s="31">
        <v>16.75</v>
      </c>
    </row>
    <row r="318" spans="1:5" x14ac:dyDescent="0.25">
      <c r="A318" s="32">
        <v>45034</v>
      </c>
      <c r="B318" s="31">
        <v>17.38</v>
      </c>
      <c r="C318" s="31">
        <v>15.75</v>
      </c>
      <c r="D318" s="31">
        <v>17.75</v>
      </c>
      <c r="E318" s="31">
        <v>16.75</v>
      </c>
    </row>
    <row r="319" spans="1:5" x14ac:dyDescent="0.25">
      <c r="A319" s="32">
        <v>45035</v>
      </c>
      <c r="B319" s="31">
        <v>17.53</v>
      </c>
      <c r="C319" s="31">
        <v>15.75</v>
      </c>
      <c r="D319" s="31">
        <v>17.75</v>
      </c>
      <c r="E319" s="31">
        <v>16.75</v>
      </c>
    </row>
    <row r="320" spans="1:5" x14ac:dyDescent="0.25">
      <c r="A320" s="32">
        <v>45036</v>
      </c>
      <c r="B320" s="31">
        <v>17.600000000000001</v>
      </c>
      <c r="C320" s="31">
        <v>15.75</v>
      </c>
      <c r="D320" s="31">
        <v>17.75</v>
      </c>
      <c r="E320" s="31">
        <v>16.75</v>
      </c>
    </row>
    <row r="321" spans="1:5" x14ac:dyDescent="0.25">
      <c r="A321" s="32">
        <v>45037</v>
      </c>
      <c r="B321" s="31">
        <v>17.59</v>
      </c>
      <c r="C321" s="31">
        <v>15.75</v>
      </c>
      <c r="D321" s="31">
        <v>17.75</v>
      </c>
      <c r="E321" s="31">
        <v>16.75</v>
      </c>
    </row>
    <row r="322" spans="1:5" x14ac:dyDescent="0.25">
      <c r="A322" s="32">
        <v>45040</v>
      </c>
      <c r="B322" s="31">
        <v>17.71</v>
      </c>
      <c r="C322" s="31">
        <v>15.75</v>
      </c>
      <c r="D322" s="31">
        <v>17.75</v>
      </c>
      <c r="E322" s="31">
        <v>16.75</v>
      </c>
    </row>
    <row r="323" spans="1:5" x14ac:dyDescent="0.25">
      <c r="A323" s="32">
        <v>45041</v>
      </c>
      <c r="B323" s="31">
        <v>17.72</v>
      </c>
      <c r="C323" s="31">
        <v>15.75</v>
      </c>
      <c r="D323" s="31">
        <v>17.75</v>
      </c>
      <c r="E323" s="31">
        <v>16.75</v>
      </c>
    </row>
    <row r="324" spans="1:5" x14ac:dyDescent="0.25">
      <c r="A324" s="32">
        <v>45042</v>
      </c>
      <c r="B324" s="31">
        <v>17.48</v>
      </c>
      <c r="C324" s="31">
        <v>15.75</v>
      </c>
      <c r="D324" s="31">
        <v>17.75</v>
      </c>
      <c r="E324" s="31">
        <v>16.75</v>
      </c>
    </row>
    <row r="325" spans="1:5" x14ac:dyDescent="0.25">
      <c r="A325" s="32">
        <v>45043</v>
      </c>
      <c r="B325" s="31">
        <v>16.739999999999998</v>
      </c>
      <c r="C325" s="31">
        <v>15.75</v>
      </c>
      <c r="D325" s="31">
        <v>17.75</v>
      </c>
      <c r="E325" s="31">
        <v>16.75</v>
      </c>
    </row>
    <row r="326" spans="1:5" x14ac:dyDescent="0.25">
      <c r="A326" s="32">
        <v>45044</v>
      </c>
      <c r="B326" s="31">
        <v>16.73</v>
      </c>
      <c r="C326" s="31">
        <v>15.75</v>
      </c>
      <c r="D326" s="31">
        <v>17.75</v>
      </c>
      <c r="E326" s="31">
        <v>16.75</v>
      </c>
    </row>
    <row r="327" spans="1:5" x14ac:dyDescent="0.25">
      <c r="A327" s="32">
        <v>45048</v>
      </c>
      <c r="B327" s="31">
        <v>16.829999999999998</v>
      </c>
      <c r="C327" s="31">
        <v>15.75</v>
      </c>
      <c r="D327" s="31">
        <v>17.75</v>
      </c>
      <c r="E327" s="31">
        <v>16.75</v>
      </c>
    </row>
    <row r="328" spans="1:5" x14ac:dyDescent="0.25">
      <c r="A328" s="32">
        <v>45049</v>
      </c>
      <c r="B328" s="31">
        <v>16.61</v>
      </c>
      <c r="C328" s="31">
        <v>15.75</v>
      </c>
      <c r="D328" s="31">
        <v>17.75</v>
      </c>
      <c r="E328" s="31">
        <v>16.75</v>
      </c>
    </row>
    <row r="329" spans="1:5" x14ac:dyDescent="0.25">
      <c r="A329" s="32">
        <v>45050</v>
      </c>
      <c r="B329" s="31">
        <v>16.28</v>
      </c>
      <c r="C329" s="31">
        <v>15.75</v>
      </c>
      <c r="D329" s="31">
        <v>17.75</v>
      </c>
      <c r="E329" s="31">
        <v>16.75</v>
      </c>
    </row>
    <row r="330" spans="1:5" x14ac:dyDescent="0.25">
      <c r="A330" s="32">
        <v>45051</v>
      </c>
      <c r="B330" s="31">
        <v>16.059999999999999</v>
      </c>
      <c r="C330" s="31">
        <v>15.75</v>
      </c>
      <c r="D330" s="31">
        <v>17.75</v>
      </c>
      <c r="E330" s="31">
        <v>16.75</v>
      </c>
    </row>
    <row r="331" spans="1:5" x14ac:dyDescent="0.25">
      <c r="A331" s="32">
        <v>45056</v>
      </c>
      <c r="B331" s="31">
        <v>16.04</v>
      </c>
      <c r="C331" s="31">
        <v>15.75</v>
      </c>
      <c r="D331" s="31">
        <v>17.75</v>
      </c>
      <c r="E331" s="31">
        <v>16.75</v>
      </c>
    </row>
    <row r="332" spans="1:5" x14ac:dyDescent="0.25">
      <c r="A332" s="32">
        <v>45057</v>
      </c>
      <c r="B332" s="31">
        <v>16.010000000000002</v>
      </c>
      <c r="C332" s="31">
        <v>15.75</v>
      </c>
      <c r="D332" s="31">
        <v>17.75</v>
      </c>
      <c r="E332" s="31">
        <v>16.75</v>
      </c>
    </row>
    <row r="333" spans="1:5" x14ac:dyDescent="0.25">
      <c r="A333" s="32">
        <v>45058</v>
      </c>
      <c r="B333" s="31">
        <v>15.92</v>
      </c>
      <c r="C333" s="31">
        <v>15.75</v>
      </c>
      <c r="D333" s="31">
        <v>17.75</v>
      </c>
      <c r="E333" s="31">
        <v>16.75</v>
      </c>
    </row>
    <row r="334" spans="1:5" x14ac:dyDescent="0.25">
      <c r="A334" s="32">
        <v>45061</v>
      </c>
      <c r="B334" s="31">
        <v>15.88</v>
      </c>
      <c r="C334" s="31">
        <v>15.75</v>
      </c>
      <c r="D334" s="31">
        <v>17.75</v>
      </c>
      <c r="E334" s="31">
        <v>16.75</v>
      </c>
    </row>
    <row r="335" spans="1:5" x14ac:dyDescent="0.25">
      <c r="A335" s="32">
        <v>45062</v>
      </c>
      <c r="B335" s="31">
        <v>15.84</v>
      </c>
      <c r="C335" s="31">
        <v>15.75</v>
      </c>
      <c r="D335" s="31">
        <v>17.75</v>
      </c>
      <c r="E335" s="31">
        <v>16.75</v>
      </c>
    </row>
    <row r="336" spans="1:5" x14ac:dyDescent="0.25">
      <c r="A336" s="32">
        <v>45063</v>
      </c>
      <c r="B336" s="31">
        <v>15.85</v>
      </c>
      <c r="C336" s="31">
        <v>15.75</v>
      </c>
      <c r="D336" s="31">
        <v>17.75</v>
      </c>
      <c r="E336" s="31">
        <v>16.75</v>
      </c>
    </row>
    <row r="337" spans="1:5" x14ac:dyDescent="0.25">
      <c r="A337" s="32">
        <v>45064</v>
      </c>
      <c r="B337" s="31">
        <v>15.85</v>
      </c>
      <c r="C337" s="31">
        <v>15.75</v>
      </c>
      <c r="D337" s="31">
        <v>17.75</v>
      </c>
      <c r="E337" s="31">
        <v>16.75</v>
      </c>
    </row>
    <row r="338" spans="1:5" x14ac:dyDescent="0.25">
      <c r="A338" s="32">
        <v>45065</v>
      </c>
      <c r="B338" s="31">
        <v>15.93</v>
      </c>
      <c r="C338" s="31">
        <v>15.75</v>
      </c>
      <c r="D338" s="31">
        <v>17.75</v>
      </c>
      <c r="E338" s="31">
        <v>16.75</v>
      </c>
    </row>
    <row r="339" spans="1:5" x14ac:dyDescent="0.25">
      <c r="A339" s="32">
        <v>45068</v>
      </c>
      <c r="B339" s="31">
        <v>16.8</v>
      </c>
      <c r="C339" s="31">
        <v>15.75</v>
      </c>
      <c r="D339" s="31">
        <v>17.75</v>
      </c>
      <c r="E339" s="31">
        <v>16.75</v>
      </c>
    </row>
    <row r="340" spans="1:5" x14ac:dyDescent="0.25">
      <c r="A340" s="32">
        <v>45069</v>
      </c>
      <c r="B340" s="31">
        <v>16.93</v>
      </c>
      <c r="C340" s="31">
        <v>15.75</v>
      </c>
      <c r="D340" s="31">
        <v>17.75</v>
      </c>
      <c r="E340" s="31">
        <v>16.75</v>
      </c>
    </row>
    <row r="341" spans="1:5" x14ac:dyDescent="0.25">
      <c r="A341" s="32">
        <v>45070</v>
      </c>
      <c r="B341" s="31">
        <v>17.39</v>
      </c>
      <c r="C341" s="31">
        <v>15.75</v>
      </c>
      <c r="D341" s="31">
        <v>17.75</v>
      </c>
      <c r="E341" s="31">
        <v>16.75</v>
      </c>
    </row>
    <row r="342" spans="1:5" x14ac:dyDescent="0.25">
      <c r="A342" s="32">
        <v>45071</v>
      </c>
      <c r="B342" s="31">
        <v>17.690000000000001</v>
      </c>
      <c r="C342" s="31">
        <v>15.75</v>
      </c>
      <c r="D342" s="31">
        <v>17.75</v>
      </c>
      <c r="E342" s="31">
        <v>16.75</v>
      </c>
    </row>
    <row r="343" spans="1:5" x14ac:dyDescent="0.25">
      <c r="A343" s="32">
        <v>45072</v>
      </c>
      <c r="B343" s="31">
        <v>17.690000000000001</v>
      </c>
      <c r="C343" s="31">
        <v>15.75</v>
      </c>
      <c r="D343" s="31">
        <v>17.75</v>
      </c>
      <c r="E343" s="31">
        <v>16.75</v>
      </c>
    </row>
    <row r="344" spans="1:5" x14ac:dyDescent="0.25">
      <c r="A344" s="32">
        <v>45075</v>
      </c>
      <c r="B344" s="31">
        <v>17.72</v>
      </c>
      <c r="C344" s="31">
        <v>15.75</v>
      </c>
      <c r="D344" s="31">
        <v>17.75</v>
      </c>
      <c r="E344" s="31">
        <v>16.75</v>
      </c>
    </row>
    <row r="345" spans="1:5" x14ac:dyDescent="0.25">
      <c r="A345" s="32">
        <v>45076</v>
      </c>
      <c r="B345" s="31">
        <v>17.649999999999999</v>
      </c>
      <c r="C345" s="31">
        <v>15.75</v>
      </c>
      <c r="D345" s="31">
        <v>17.75</v>
      </c>
      <c r="E345" s="31">
        <v>16.75</v>
      </c>
    </row>
    <row r="346" spans="1:5" x14ac:dyDescent="0.25">
      <c r="A346" s="32">
        <v>45077</v>
      </c>
      <c r="B346" s="31">
        <v>17.59</v>
      </c>
      <c r="C346" s="31">
        <v>15.75</v>
      </c>
      <c r="D346" s="31">
        <v>17.75</v>
      </c>
      <c r="E346" s="31">
        <v>16.75</v>
      </c>
    </row>
    <row r="347" spans="1:5" x14ac:dyDescent="0.25">
      <c r="A347" s="32">
        <v>45078</v>
      </c>
      <c r="B347" s="31">
        <v>16.95</v>
      </c>
      <c r="C347" s="31">
        <v>15.75</v>
      </c>
      <c r="D347" s="31">
        <v>17.75</v>
      </c>
      <c r="E347" s="31">
        <v>16.75</v>
      </c>
    </row>
    <row r="348" spans="1:5" x14ac:dyDescent="0.25">
      <c r="A348" s="32">
        <v>45079</v>
      </c>
      <c r="B348" s="31">
        <v>16.329999999999998</v>
      </c>
      <c r="C348" s="31">
        <v>15.75</v>
      </c>
      <c r="D348" s="31">
        <v>17.75</v>
      </c>
      <c r="E348" s="31">
        <v>16.75</v>
      </c>
    </row>
    <row r="349" spans="1:5" x14ac:dyDescent="0.25">
      <c r="A349" s="32">
        <v>45082</v>
      </c>
      <c r="B349" s="31">
        <v>16.11</v>
      </c>
      <c r="C349" s="31">
        <v>15.75</v>
      </c>
      <c r="D349" s="31">
        <v>17.75</v>
      </c>
      <c r="E349" s="31">
        <v>16.75</v>
      </c>
    </row>
    <row r="350" spans="1:5" x14ac:dyDescent="0.25">
      <c r="A350" s="32">
        <v>45083</v>
      </c>
      <c r="B350" s="31">
        <v>15.89</v>
      </c>
      <c r="C350" s="31">
        <v>15.75</v>
      </c>
      <c r="D350" s="31">
        <v>17.75</v>
      </c>
      <c r="E350" s="31">
        <v>16.75</v>
      </c>
    </row>
    <row r="351" spans="1:5" x14ac:dyDescent="0.25">
      <c r="A351" s="32">
        <v>45084</v>
      </c>
      <c r="B351" s="31">
        <v>15.79</v>
      </c>
      <c r="C351" s="31">
        <v>15.75</v>
      </c>
      <c r="D351" s="31">
        <v>17.75</v>
      </c>
      <c r="E351" s="31">
        <v>16.75</v>
      </c>
    </row>
    <row r="352" spans="1:5" x14ac:dyDescent="0.25">
      <c r="A352" s="32">
        <v>45085</v>
      </c>
      <c r="B352" s="31">
        <v>15.76</v>
      </c>
      <c r="C352" s="31">
        <v>15.75</v>
      </c>
      <c r="D352" s="31">
        <v>17.75</v>
      </c>
      <c r="E352" s="31">
        <v>16.75</v>
      </c>
    </row>
    <row r="353" spans="1:5" x14ac:dyDescent="0.25">
      <c r="A353" s="32">
        <v>45086</v>
      </c>
      <c r="B353" s="31">
        <v>15.76</v>
      </c>
      <c r="C353" s="31">
        <v>15.75</v>
      </c>
      <c r="D353" s="31">
        <v>17.75</v>
      </c>
      <c r="E353" s="31">
        <v>16.75</v>
      </c>
    </row>
    <row r="354" spans="1:5" x14ac:dyDescent="0.25">
      <c r="A354" s="32">
        <v>45089</v>
      </c>
      <c r="B354" s="31">
        <v>15.79</v>
      </c>
      <c r="C354" s="31">
        <v>15.75</v>
      </c>
      <c r="D354" s="31">
        <v>17.75</v>
      </c>
      <c r="E354" s="31">
        <v>16.75</v>
      </c>
    </row>
    <row r="355" spans="1:5" x14ac:dyDescent="0.25">
      <c r="A355" s="32">
        <v>45090</v>
      </c>
      <c r="B355" s="31">
        <v>15.78</v>
      </c>
      <c r="C355" s="31">
        <v>15.75</v>
      </c>
      <c r="D355" s="31">
        <v>17.75</v>
      </c>
      <c r="E355" s="31">
        <v>16.75</v>
      </c>
    </row>
    <row r="356" spans="1:5" x14ac:dyDescent="0.25">
      <c r="A356" s="32">
        <v>45091</v>
      </c>
      <c r="B356" s="31">
        <v>15.77</v>
      </c>
      <c r="C356" s="31">
        <v>15.75</v>
      </c>
      <c r="D356" s="31">
        <v>17.75</v>
      </c>
      <c r="E356" s="31">
        <v>16.75</v>
      </c>
    </row>
    <row r="357" spans="1:5" x14ac:dyDescent="0.25">
      <c r="A357" s="32">
        <v>45092</v>
      </c>
      <c r="B357" s="31">
        <v>15.77</v>
      </c>
      <c r="C357" s="31">
        <v>15.75</v>
      </c>
      <c r="D357" s="31">
        <v>17.75</v>
      </c>
      <c r="E357" s="31">
        <v>16.75</v>
      </c>
    </row>
    <row r="358" spans="1:5" x14ac:dyDescent="0.25">
      <c r="A358" s="32">
        <v>45093</v>
      </c>
      <c r="B358" s="31">
        <v>15.77</v>
      </c>
      <c r="C358" s="31">
        <v>15.75</v>
      </c>
      <c r="D358" s="31">
        <v>17.75</v>
      </c>
      <c r="E358" s="31">
        <v>16.75</v>
      </c>
    </row>
    <row r="359" spans="1:5" x14ac:dyDescent="0.25">
      <c r="A359" s="32">
        <v>45096</v>
      </c>
      <c r="B359" s="31">
        <v>15.79</v>
      </c>
      <c r="C359" s="31">
        <v>15.75</v>
      </c>
      <c r="D359" s="31">
        <v>17.75</v>
      </c>
      <c r="E359" s="31">
        <v>16.75</v>
      </c>
    </row>
    <row r="360" spans="1:5" x14ac:dyDescent="0.25">
      <c r="A360" s="32">
        <v>45097</v>
      </c>
      <c r="B360" s="31">
        <v>15.96</v>
      </c>
      <c r="C360" s="31">
        <v>15.75</v>
      </c>
      <c r="D360" s="31">
        <v>17.75</v>
      </c>
      <c r="E360" s="31">
        <v>16.75</v>
      </c>
    </row>
    <row r="361" spans="1:5" x14ac:dyDescent="0.25">
      <c r="A361" s="32">
        <v>45098</v>
      </c>
      <c r="B361" s="31">
        <v>15.9</v>
      </c>
      <c r="C361" s="31">
        <v>15.75</v>
      </c>
      <c r="D361" s="31">
        <v>17.75</v>
      </c>
      <c r="E361" s="31">
        <v>16.75</v>
      </c>
    </row>
    <row r="362" spans="1:5" x14ac:dyDescent="0.25">
      <c r="A362" s="32">
        <v>45099</v>
      </c>
      <c r="B362" s="31">
        <v>15.86</v>
      </c>
      <c r="C362" s="31">
        <v>15.75</v>
      </c>
      <c r="D362" s="31">
        <v>17.75</v>
      </c>
      <c r="E362" s="31">
        <v>16.75</v>
      </c>
    </row>
    <row r="363" spans="1:5" x14ac:dyDescent="0.25">
      <c r="A363" s="32">
        <v>45100</v>
      </c>
      <c r="B363" s="31">
        <v>15.96</v>
      </c>
      <c r="C363" s="31">
        <v>15.75</v>
      </c>
      <c r="D363" s="31">
        <v>17.75</v>
      </c>
      <c r="E363" s="31">
        <v>16.75</v>
      </c>
    </row>
    <row r="364" spans="1:5" x14ac:dyDescent="0.25">
      <c r="A364" s="32">
        <v>45103</v>
      </c>
      <c r="B364" s="31">
        <v>16.28</v>
      </c>
      <c r="C364" s="31">
        <v>15.75</v>
      </c>
      <c r="D364" s="31">
        <v>17.75</v>
      </c>
      <c r="E364" s="31">
        <v>16.75</v>
      </c>
    </row>
    <row r="365" spans="1:5" x14ac:dyDescent="0.25">
      <c r="A365" s="32">
        <v>45104</v>
      </c>
      <c r="B365" s="31">
        <v>16.77</v>
      </c>
      <c r="C365" s="31">
        <v>15.75</v>
      </c>
      <c r="D365" s="31">
        <v>17.75</v>
      </c>
      <c r="E365" s="31">
        <v>16.75</v>
      </c>
    </row>
    <row r="366" spans="1:5" x14ac:dyDescent="0.25">
      <c r="A366" s="32">
        <v>45106</v>
      </c>
      <c r="B366" s="31">
        <v>17.45</v>
      </c>
      <c r="C366" s="31">
        <v>15.75</v>
      </c>
      <c r="D366" s="31">
        <v>17.75</v>
      </c>
      <c r="E366" s="31">
        <v>16.75</v>
      </c>
    </row>
    <row r="367" spans="1:5" x14ac:dyDescent="0.25">
      <c r="A367" s="32">
        <v>45107</v>
      </c>
      <c r="B367" s="31">
        <v>17.61</v>
      </c>
      <c r="C367" s="31">
        <v>15.75</v>
      </c>
      <c r="D367" s="31">
        <v>17.75</v>
      </c>
      <c r="E367" s="31">
        <v>16.75</v>
      </c>
    </row>
    <row r="368" spans="1:5" x14ac:dyDescent="0.25">
      <c r="A368" s="32">
        <v>45108</v>
      </c>
      <c r="B368" s="31">
        <v>17.57</v>
      </c>
      <c r="C368" s="31">
        <v>15.75</v>
      </c>
      <c r="D368" s="31">
        <v>17.75</v>
      </c>
      <c r="E368" s="31">
        <v>16.75</v>
      </c>
    </row>
    <row r="369" spans="1:5" x14ac:dyDescent="0.25">
      <c r="A369" s="32">
        <v>45110</v>
      </c>
      <c r="B369" s="31">
        <v>17.579999999999998</v>
      </c>
      <c r="C369" s="31">
        <v>15.75</v>
      </c>
      <c r="D369" s="31">
        <v>17.75</v>
      </c>
      <c r="E369" s="31">
        <v>16.75</v>
      </c>
    </row>
    <row r="370" spans="1:5" x14ac:dyDescent="0.25">
      <c r="A370" s="32">
        <v>45111</v>
      </c>
      <c r="B370" s="31">
        <v>17.62</v>
      </c>
      <c r="C370" s="31">
        <v>15.75</v>
      </c>
      <c r="D370" s="31">
        <v>17.75</v>
      </c>
      <c r="E370" s="31">
        <v>16.75</v>
      </c>
    </row>
    <row r="371" spans="1:5" x14ac:dyDescent="0.25">
      <c r="A371" s="32">
        <v>45112</v>
      </c>
      <c r="B371" s="31">
        <v>17.329999999999998</v>
      </c>
      <c r="C371" s="31">
        <v>15.75</v>
      </c>
      <c r="D371" s="31">
        <v>17.75</v>
      </c>
      <c r="E371" s="31">
        <v>16.75</v>
      </c>
    </row>
    <row r="372" spans="1:5" x14ac:dyDescent="0.25">
      <c r="A372" s="32">
        <v>45117</v>
      </c>
      <c r="B372" s="31">
        <v>16.809999999999999</v>
      </c>
      <c r="C372" s="31">
        <v>15.75</v>
      </c>
      <c r="D372" s="31">
        <v>17.75</v>
      </c>
      <c r="E372" s="31">
        <v>16.75</v>
      </c>
    </row>
    <row r="373" spans="1:5" x14ac:dyDescent="0.25">
      <c r="A373" s="32">
        <v>45118</v>
      </c>
      <c r="B373" s="31">
        <v>16.36</v>
      </c>
      <c r="C373" s="31">
        <v>15.75</v>
      </c>
      <c r="D373" s="31">
        <v>17.75</v>
      </c>
      <c r="E373" s="31">
        <v>16.75</v>
      </c>
    </row>
    <row r="374" spans="1:5" x14ac:dyDescent="0.25">
      <c r="A374" s="32">
        <v>45119</v>
      </c>
      <c r="B374" s="31">
        <v>16.18</v>
      </c>
      <c r="C374" s="31">
        <v>15.75</v>
      </c>
      <c r="D374" s="31">
        <v>17.75</v>
      </c>
      <c r="E374" s="31">
        <v>16.75</v>
      </c>
    </row>
    <row r="375" spans="1:5" x14ac:dyDescent="0.25">
      <c r="A375" s="32">
        <v>45120</v>
      </c>
      <c r="B375" s="31">
        <v>16.16</v>
      </c>
      <c r="C375" s="31">
        <v>15.75</v>
      </c>
      <c r="D375" s="31">
        <v>17.75</v>
      </c>
      <c r="E375" s="31">
        <v>16.75</v>
      </c>
    </row>
    <row r="376" spans="1:5" x14ac:dyDescent="0.25">
      <c r="A376" s="32">
        <v>45121</v>
      </c>
      <c r="B376" s="31">
        <v>16.2</v>
      </c>
      <c r="C376" s="31">
        <v>15.75</v>
      </c>
      <c r="D376" s="31">
        <v>17.75</v>
      </c>
      <c r="E376" s="31">
        <v>16.75</v>
      </c>
    </row>
    <row r="377" spans="1:5" x14ac:dyDescent="0.25">
      <c r="A377" s="32">
        <v>45124</v>
      </c>
      <c r="B377" s="31">
        <v>16.739999999999998</v>
      </c>
      <c r="C377" s="31">
        <v>15.75</v>
      </c>
      <c r="D377" s="31">
        <v>17.75</v>
      </c>
      <c r="E377" s="31">
        <v>16.75</v>
      </c>
    </row>
    <row r="378" spans="1:5" x14ac:dyDescent="0.25">
      <c r="A378" s="32">
        <v>45125</v>
      </c>
      <c r="B378" s="31">
        <v>17.11</v>
      </c>
      <c r="C378" s="31">
        <v>15.75</v>
      </c>
      <c r="D378" s="31">
        <v>17.75</v>
      </c>
      <c r="E378" s="31">
        <v>16.75</v>
      </c>
    </row>
    <row r="379" spans="1:5" x14ac:dyDescent="0.25">
      <c r="A379" s="32">
        <v>45126</v>
      </c>
      <c r="B379" s="31">
        <v>17.03</v>
      </c>
      <c r="C379" s="31">
        <v>15.75</v>
      </c>
      <c r="D379" s="31">
        <v>17.75</v>
      </c>
      <c r="E379" s="31">
        <v>16.75</v>
      </c>
    </row>
    <row r="380" spans="1:5" x14ac:dyDescent="0.25">
      <c r="A380" s="32">
        <v>45127</v>
      </c>
      <c r="B380" s="31">
        <v>16.89</v>
      </c>
      <c r="C380" s="31">
        <v>15.75</v>
      </c>
      <c r="D380" s="31">
        <v>17.75</v>
      </c>
      <c r="E380" s="31">
        <v>16.75</v>
      </c>
    </row>
    <row r="381" spans="1:5" x14ac:dyDescent="0.25">
      <c r="A381" s="32">
        <v>45128</v>
      </c>
      <c r="B381" s="31">
        <v>16.66</v>
      </c>
      <c r="C381" s="31">
        <v>15.75</v>
      </c>
      <c r="D381" s="31">
        <v>17.75</v>
      </c>
      <c r="E381" s="31">
        <v>16.75</v>
      </c>
    </row>
    <row r="382" spans="1:5" x14ac:dyDescent="0.25">
      <c r="A382" s="32">
        <v>45131</v>
      </c>
      <c r="B382" s="31">
        <v>16.71</v>
      </c>
      <c r="C382" s="31">
        <v>15.75</v>
      </c>
      <c r="D382" s="31">
        <v>17.75</v>
      </c>
      <c r="E382" s="31">
        <v>16.75</v>
      </c>
    </row>
    <row r="383" spans="1:5" x14ac:dyDescent="0.25">
      <c r="A383" s="32">
        <v>45132</v>
      </c>
      <c r="B383" s="31">
        <v>16.559999999999999</v>
      </c>
      <c r="C383" s="31">
        <v>15.75</v>
      </c>
      <c r="D383" s="31">
        <v>17.75</v>
      </c>
      <c r="E383" s="31">
        <v>16.75</v>
      </c>
    </row>
    <row r="384" spans="1:5" x14ac:dyDescent="0.25">
      <c r="A384" s="32">
        <v>45133</v>
      </c>
      <c r="B384" s="31">
        <v>16.760000000000002</v>
      </c>
      <c r="C384" s="31">
        <v>15.75</v>
      </c>
      <c r="D384" s="31">
        <v>17.75</v>
      </c>
      <c r="E384" s="31">
        <v>16.75</v>
      </c>
    </row>
    <row r="385" spans="1:5" x14ac:dyDescent="0.25">
      <c r="A385" s="32">
        <v>45134</v>
      </c>
      <c r="B385" s="31">
        <v>16.86</v>
      </c>
      <c r="C385" s="31">
        <v>15.75</v>
      </c>
      <c r="D385" s="31">
        <v>17.75</v>
      </c>
      <c r="E385" s="31">
        <v>16.75</v>
      </c>
    </row>
    <row r="386" spans="1:5" x14ac:dyDescent="0.25">
      <c r="A386" s="32">
        <v>45135</v>
      </c>
      <c r="B386" s="31">
        <v>16.899999999999999</v>
      </c>
      <c r="C386" s="31">
        <v>15.75</v>
      </c>
      <c r="D386" s="31">
        <v>17.75</v>
      </c>
      <c r="E386" s="31">
        <v>16.75</v>
      </c>
    </row>
    <row r="387" spans="1:5" x14ac:dyDescent="0.25">
      <c r="A387" s="32">
        <v>45138</v>
      </c>
      <c r="B387" s="31">
        <v>17</v>
      </c>
      <c r="C387" s="31">
        <v>15.75</v>
      </c>
      <c r="D387" s="31">
        <v>17.75</v>
      </c>
      <c r="E387" s="31">
        <v>16.75</v>
      </c>
    </row>
    <row r="388" spans="1:5" x14ac:dyDescent="0.25">
      <c r="A388" s="32">
        <v>45139</v>
      </c>
      <c r="B388" s="31">
        <v>16.829999999999998</v>
      </c>
      <c r="C388" s="31">
        <v>15.75</v>
      </c>
      <c r="D388" s="31">
        <v>17.75</v>
      </c>
      <c r="E388" s="31">
        <v>16.75</v>
      </c>
    </row>
    <row r="389" spans="1:5" x14ac:dyDescent="0.25">
      <c r="A389" s="32">
        <v>45140</v>
      </c>
      <c r="B389" s="31">
        <v>16.93</v>
      </c>
      <c r="C389" s="31">
        <v>15.75</v>
      </c>
      <c r="D389" s="31">
        <v>17.75</v>
      </c>
      <c r="E389" s="31">
        <v>16.75</v>
      </c>
    </row>
    <row r="390" spans="1:5" x14ac:dyDescent="0.25">
      <c r="A390" s="32">
        <v>45141</v>
      </c>
      <c r="B390" s="31">
        <v>16.989999999999998</v>
      </c>
      <c r="C390" s="31">
        <v>15.75</v>
      </c>
      <c r="D390" s="31">
        <v>17.75</v>
      </c>
      <c r="E390" s="31">
        <v>16.75</v>
      </c>
    </row>
    <row r="391" spans="1:5" x14ac:dyDescent="0.25">
      <c r="A391" s="32">
        <v>45142</v>
      </c>
      <c r="B391" s="31">
        <v>16.93</v>
      </c>
      <c r="C391" s="31">
        <v>15.75</v>
      </c>
      <c r="D391" s="31">
        <v>17.75</v>
      </c>
      <c r="E391" s="31">
        <v>16.75</v>
      </c>
    </row>
    <row r="392" spans="1:5" x14ac:dyDescent="0.25">
      <c r="A392" s="32">
        <v>45145</v>
      </c>
      <c r="B392" s="31">
        <v>16.71</v>
      </c>
      <c r="C392" s="31">
        <v>15.75</v>
      </c>
      <c r="D392" s="31">
        <v>17.75</v>
      </c>
      <c r="E392" s="31">
        <v>16.75</v>
      </c>
    </row>
    <row r="393" spans="1:5" x14ac:dyDescent="0.25">
      <c r="A393" s="32">
        <v>45146</v>
      </c>
      <c r="B393" s="31">
        <v>16.760000000000002</v>
      </c>
      <c r="C393" s="31">
        <v>15.75</v>
      </c>
      <c r="D393" s="31">
        <v>17.75</v>
      </c>
      <c r="E393" s="31">
        <v>16.75</v>
      </c>
    </row>
    <row r="394" spans="1:5" x14ac:dyDescent="0.25">
      <c r="A394" s="32">
        <v>45147</v>
      </c>
      <c r="B394" s="31">
        <v>17</v>
      </c>
      <c r="C394" s="31">
        <v>15.75</v>
      </c>
      <c r="D394" s="31">
        <v>17.75</v>
      </c>
      <c r="E394" s="31">
        <v>16.75</v>
      </c>
    </row>
    <row r="395" spans="1:5" x14ac:dyDescent="0.25">
      <c r="A395" s="32">
        <v>45148</v>
      </c>
      <c r="B395" s="31">
        <v>17.16</v>
      </c>
      <c r="C395" s="31">
        <v>15.75</v>
      </c>
      <c r="D395" s="31">
        <v>17.75</v>
      </c>
      <c r="E395" s="31">
        <v>16.75</v>
      </c>
    </row>
    <row r="396" spans="1:5" x14ac:dyDescent="0.25">
      <c r="A396" s="32">
        <v>45149</v>
      </c>
      <c r="B396" s="31">
        <v>17.34</v>
      </c>
      <c r="C396" s="31">
        <v>15.75</v>
      </c>
      <c r="D396" s="31">
        <v>17.75</v>
      </c>
      <c r="E396" s="31">
        <v>16.75</v>
      </c>
    </row>
    <row r="397" spans="1:5" x14ac:dyDescent="0.25">
      <c r="A397" s="32">
        <v>45152</v>
      </c>
      <c r="B397" s="31">
        <v>17.079999999999998</v>
      </c>
      <c r="C397" s="31">
        <v>15.75</v>
      </c>
      <c r="D397" s="31">
        <v>17.75</v>
      </c>
      <c r="E397" s="31">
        <v>16.75</v>
      </c>
    </row>
    <row r="398" spans="1:5" x14ac:dyDescent="0.25">
      <c r="A398" s="32">
        <v>45153</v>
      </c>
      <c r="B398" s="31">
        <v>17.04</v>
      </c>
      <c r="C398" s="31">
        <v>15.75</v>
      </c>
      <c r="D398" s="31">
        <v>17.75</v>
      </c>
      <c r="E398" s="31">
        <v>16.75</v>
      </c>
    </row>
    <row r="399" spans="1:5" x14ac:dyDescent="0.25">
      <c r="A399" s="32">
        <v>45154</v>
      </c>
      <c r="B399" s="31">
        <v>17.05</v>
      </c>
      <c r="C399" s="31">
        <v>15.75</v>
      </c>
      <c r="D399" s="31">
        <v>17.75</v>
      </c>
      <c r="E399" s="31">
        <v>16.75</v>
      </c>
    </row>
    <row r="400" spans="1:5" x14ac:dyDescent="0.25">
      <c r="A400" s="32">
        <v>45155</v>
      </c>
      <c r="B400" s="31">
        <v>17.03</v>
      </c>
      <c r="C400" s="31">
        <v>15.75</v>
      </c>
      <c r="D400" s="31">
        <v>17.75</v>
      </c>
      <c r="E400" s="31">
        <v>16.75</v>
      </c>
    </row>
    <row r="401" spans="1:5" x14ac:dyDescent="0.25">
      <c r="A401" s="32">
        <v>45156</v>
      </c>
      <c r="B401" s="31">
        <v>17.079999999999998</v>
      </c>
      <c r="C401" s="31">
        <v>15.75</v>
      </c>
      <c r="D401" s="31">
        <v>17.75</v>
      </c>
      <c r="E401" s="31">
        <v>16.75</v>
      </c>
    </row>
    <row r="402" spans="1:5" x14ac:dyDescent="0.25">
      <c r="A402" s="32">
        <v>45159</v>
      </c>
      <c r="B402" s="31">
        <v>17.25</v>
      </c>
      <c r="C402" s="31">
        <v>15.75</v>
      </c>
      <c r="D402" s="31">
        <v>17.75</v>
      </c>
      <c r="E402" s="31">
        <v>16.75</v>
      </c>
    </row>
    <row r="403" spans="1:5" x14ac:dyDescent="0.25">
      <c r="A403" s="32">
        <v>45160</v>
      </c>
      <c r="B403" s="31">
        <v>17.39</v>
      </c>
      <c r="C403" s="31">
        <v>15.75</v>
      </c>
      <c r="D403" s="31">
        <v>17.75</v>
      </c>
      <c r="E403" s="31">
        <v>16.75</v>
      </c>
    </row>
    <row r="404" spans="1:5" x14ac:dyDescent="0.25">
      <c r="A404" s="32">
        <v>45161</v>
      </c>
      <c r="B404" s="31">
        <v>17.18</v>
      </c>
      <c r="C404" s="31">
        <v>15.75</v>
      </c>
      <c r="D404" s="31">
        <v>17.75</v>
      </c>
      <c r="E404" s="31">
        <v>16.75</v>
      </c>
    </row>
    <row r="405" spans="1:5" x14ac:dyDescent="0.25">
      <c r="A405" s="32">
        <v>45162</v>
      </c>
      <c r="B405" s="31">
        <v>17.27</v>
      </c>
      <c r="C405" s="31">
        <v>15.75</v>
      </c>
      <c r="D405" s="31">
        <v>17.75</v>
      </c>
      <c r="E405" s="31">
        <v>16.75</v>
      </c>
    </row>
    <row r="406" spans="1:5" x14ac:dyDescent="0.25">
      <c r="A406" s="32">
        <v>45163</v>
      </c>
      <c r="B406" s="31">
        <v>17.16</v>
      </c>
      <c r="C406" s="31">
        <v>15.75</v>
      </c>
      <c r="D406" s="31">
        <v>17.75</v>
      </c>
      <c r="E406" s="31">
        <v>16.75</v>
      </c>
    </row>
    <row r="407" spans="1:5" x14ac:dyDescent="0.25">
      <c r="A407" s="32">
        <v>45166</v>
      </c>
      <c r="B407" s="31">
        <v>17.14</v>
      </c>
      <c r="C407" s="31">
        <v>15.5</v>
      </c>
      <c r="D407" s="31">
        <v>17.5</v>
      </c>
      <c r="E407" s="31">
        <v>16.5</v>
      </c>
    </row>
    <row r="408" spans="1:5" x14ac:dyDescent="0.25">
      <c r="A408" s="32">
        <v>45167</v>
      </c>
      <c r="B408" s="31">
        <v>17.13</v>
      </c>
      <c r="C408" s="31">
        <v>15.5</v>
      </c>
      <c r="D408" s="31">
        <v>17.5</v>
      </c>
      <c r="E408" s="31">
        <v>16.5</v>
      </c>
    </row>
    <row r="409" spans="1:5" x14ac:dyDescent="0.25">
      <c r="A409" s="32">
        <v>45169</v>
      </c>
      <c r="B409" s="31">
        <v>17.2</v>
      </c>
      <c r="C409" s="31">
        <v>15.5</v>
      </c>
      <c r="D409" s="31">
        <v>17.5</v>
      </c>
      <c r="E409" s="31">
        <v>16.5</v>
      </c>
    </row>
    <row r="410" spans="1:5" x14ac:dyDescent="0.25">
      <c r="A410" s="32">
        <v>45170</v>
      </c>
      <c r="B410" s="31">
        <v>17.23</v>
      </c>
      <c r="C410" s="31">
        <v>15.5</v>
      </c>
      <c r="D410" s="31">
        <v>17.5</v>
      </c>
      <c r="E410" s="31">
        <v>16.5</v>
      </c>
    </row>
    <row r="411" spans="1:5" x14ac:dyDescent="0.25">
      <c r="A411" s="32">
        <v>45173</v>
      </c>
      <c r="B411" s="31">
        <v>17.11</v>
      </c>
      <c r="C411" s="31">
        <v>15.5</v>
      </c>
      <c r="D411" s="31">
        <v>17.5</v>
      </c>
      <c r="E411" s="31">
        <v>16.5</v>
      </c>
    </row>
    <row r="412" spans="1:5" x14ac:dyDescent="0.25">
      <c r="A412" s="32">
        <v>45174</v>
      </c>
      <c r="B412" s="31">
        <v>17.2</v>
      </c>
      <c r="C412" s="31">
        <v>15.5</v>
      </c>
      <c r="D412" s="31">
        <v>17.5</v>
      </c>
      <c r="E412" s="31">
        <v>16.5</v>
      </c>
    </row>
    <row r="413" spans="1:5" x14ac:dyDescent="0.25">
      <c r="A413" s="32">
        <v>45175</v>
      </c>
      <c r="B413" s="31">
        <v>17.25</v>
      </c>
      <c r="C413" s="31">
        <v>15.5</v>
      </c>
      <c r="D413" s="31">
        <v>17.5</v>
      </c>
      <c r="E413" s="31">
        <v>16.5</v>
      </c>
    </row>
    <row r="414" spans="1:5" x14ac:dyDescent="0.25">
      <c r="A414" s="32">
        <v>45176</v>
      </c>
      <c r="B414" s="31">
        <v>17.2</v>
      </c>
      <c r="C414" s="31">
        <v>15.5</v>
      </c>
      <c r="D414" s="31">
        <v>17.5</v>
      </c>
      <c r="E414" s="31">
        <v>16.5</v>
      </c>
    </row>
    <row r="415" spans="1:5" x14ac:dyDescent="0.25">
      <c r="A415" s="32">
        <v>45177</v>
      </c>
      <c r="B415" s="31">
        <v>17.02</v>
      </c>
      <c r="C415" s="31">
        <v>15.5</v>
      </c>
      <c r="D415" s="31">
        <v>17.5</v>
      </c>
      <c r="E415" s="31">
        <v>16.5</v>
      </c>
    </row>
    <row r="416" spans="1:5" x14ac:dyDescent="0.25">
      <c r="A416" s="32">
        <v>45180</v>
      </c>
      <c r="B416" s="31">
        <v>16.75</v>
      </c>
      <c r="C416" s="31">
        <v>15.5</v>
      </c>
      <c r="D416" s="31">
        <v>17.5</v>
      </c>
      <c r="E416" s="31">
        <v>16.5</v>
      </c>
    </row>
    <row r="417" spans="1:5" x14ac:dyDescent="0.25">
      <c r="A417" s="32">
        <v>45181</v>
      </c>
      <c r="B417" s="31">
        <v>16.64</v>
      </c>
      <c r="C417" s="31">
        <v>15.5</v>
      </c>
      <c r="D417" s="31">
        <v>17.5</v>
      </c>
      <c r="E417" s="31">
        <v>16.5</v>
      </c>
    </row>
    <row r="418" spans="1:5" x14ac:dyDescent="0.25">
      <c r="A418" s="32">
        <v>45182</v>
      </c>
      <c r="B418" s="31">
        <v>17</v>
      </c>
      <c r="C418" s="31">
        <v>15.5</v>
      </c>
      <c r="D418" s="31">
        <v>17.5</v>
      </c>
      <c r="E418" s="31">
        <v>16.5</v>
      </c>
    </row>
    <row r="419" spans="1:5" x14ac:dyDescent="0.25">
      <c r="A419" s="32">
        <v>45183</v>
      </c>
      <c r="B419" s="31">
        <v>16.940000000000001</v>
      </c>
      <c r="C419" s="31">
        <v>15.5</v>
      </c>
      <c r="D419" s="31">
        <v>17.5</v>
      </c>
      <c r="E419" s="31">
        <v>16.5</v>
      </c>
    </row>
    <row r="420" spans="1:5" x14ac:dyDescent="0.25">
      <c r="A420" s="32">
        <v>45184</v>
      </c>
      <c r="B420" s="31">
        <v>16.98</v>
      </c>
      <c r="C420" s="31">
        <v>15.5</v>
      </c>
      <c r="D420" s="31">
        <v>17.5</v>
      </c>
      <c r="E420" s="31">
        <v>16.5</v>
      </c>
    </row>
    <row r="421" spans="1:5" x14ac:dyDescent="0.25">
      <c r="A421" s="32">
        <v>45187</v>
      </c>
      <c r="B421" s="31">
        <v>16.809999999999999</v>
      </c>
      <c r="C421" s="31">
        <v>15.5</v>
      </c>
      <c r="D421" s="31">
        <v>17.5</v>
      </c>
      <c r="E421" s="31">
        <v>16.5</v>
      </c>
    </row>
    <row r="422" spans="1:5" x14ac:dyDescent="0.25">
      <c r="A422" s="32">
        <v>45188</v>
      </c>
      <c r="B422" s="31">
        <v>16.68</v>
      </c>
      <c r="C422" s="31">
        <v>15.5</v>
      </c>
      <c r="D422" s="31">
        <v>17.5</v>
      </c>
      <c r="E422" s="31">
        <v>16.5</v>
      </c>
    </row>
    <row r="423" spans="1:5" x14ac:dyDescent="0.25">
      <c r="A423" s="32">
        <v>45189</v>
      </c>
      <c r="B423" s="31">
        <v>16.78</v>
      </c>
      <c r="C423" s="31">
        <v>15.5</v>
      </c>
      <c r="D423" s="31">
        <v>17.5</v>
      </c>
      <c r="E423" s="31">
        <v>16.5</v>
      </c>
    </row>
    <row r="424" spans="1:5" x14ac:dyDescent="0.25">
      <c r="A424" s="32">
        <v>45190</v>
      </c>
      <c r="B424" s="31">
        <v>16.93</v>
      </c>
      <c r="C424" s="31">
        <v>15.5</v>
      </c>
      <c r="D424" s="31">
        <v>17.5</v>
      </c>
      <c r="E424" s="31">
        <v>16.5</v>
      </c>
    </row>
    <row r="425" spans="1:5" x14ac:dyDescent="0.25">
      <c r="A425" s="32">
        <v>45191</v>
      </c>
      <c r="B425" s="31">
        <v>17</v>
      </c>
      <c r="C425" s="31">
        <v>15.5</v>
      </c>
      <c r="D425" s="31">
        <v>17.5</v>
      </c>
      <c r="E425" s="31">
        <v>16.5</v>
      </c>
    </row>
    <row r="426" spans="1:5" x14ac:dyDescent="0.25">
      <c r="A426" s="32">
        <v>45194</v>
      </c>
      <c r="B426" s="31">
        <v>17.059999999999999</v>
      </c>
      <c r="C426" s="31">
        <v>15.5</v>
      </c>
      <c r="D426" s="31">
        <v>17.5</v>
      </c>
      <c r="E426" s="31">
        <v>16.5</v>
      </c>
    </row>
    <row r="427" spans="1:5" x14ac:dyDescent="0.25">
      <c r="A427" s="32">
        <v>45195</v>
      </c>
      <c r="B427" s="31">
        <v>17.13</v>
      </c>
      <c r="C427" s="31">
        <v>15.5</v>
      </c>
      <c r="D427" s="31">
        <v>17.5</v>
      </c>
      <c r="E427" s="31">
        <v>16.5</v>
      </c>
    </row>
    <row r="428" spans="1:5" x14ac:dyDescent="0.25">
      <c r="A428" s="32">
        <v>45196</v>
      </c>
      <c r="B428" s="31">
        <v>17.12</v>
      </c>
      <c r="C428" s="31">
        <v>15.5</v>
      </c>
      <c r="D428" s="31">
        <v>17.5</v>
      </c>
      <c r="E428" s="31">
        <v>16.5</v>
      </c>
    </row>
    <row r="429" spans="1:5" x14ac:dyDescent="0.25">
      <c r="A429" s="32">
        <v>45197</v>
      </c>
      <c r="B429" s="31">
        <v>17.16</v>
      </c>
      <c r="C429" s="31">
        <v>15.5</v>
      </c>
      <c r="D429" s="31">
        <v>17.5</v>
      </c>
      <c r="E429" s="31">
        <v>16.5</v>
      </c>
    </row>
    <row r="430" spans="1:5" x14ac:dyDescent="0.25">
      <c r="A430" s="32">
        <v>45198</v>
      </c>
      <c r="B430" s="31">
        <v>17.14</v>
      </c>
      <c r="C430" s="31">
        <v>15.5</v>
      </c>
      <c r="D430" s="31">
        <v>17.5</v>
      </c>
      <c r="E430" s="31">
        <v>16.5</v>
      </c>
    </row>
    <row r="431" spans="1:5" x14ac:dyDescent="0.25">
      <c r="A431" s="32">
        <v>45201</v>
      </c>
      <c r="B431" s="31">
        <v>16.920000000000002</v>
      </c>
      <c r="C431" s="31">
        <v>15.5</v>
      </c>
      <c r="D431" s="31">
        <v>17.5</v>
      </c>
      <c r="E431" s="31">
        <v>16.5</v>
      </c>
    </row>
    <row r="432" spans="1:5" x14ac:dyDescent="0.25">
      <c r="A432" s="32">
        <v>45202</v>
      </c>
      <c r="B432" s="31">
        <v>16.8</v>
      </c>
      <c r="C432" s="31">
        <v>15.5</v>
      </c>
      <c r="D432" s="31">
        <v>17.5</v>
      </c>
      <c r="E432" s="31">
        <v>16.5</v>
      </c>
    </row>
    <row r="433" spans="1:5" x14ac:dyDescent="0.25">
      <c r="A433" s="32">
        <v>45203</v>
      </c>
      <c r="B433" s="31">
        <v>16.27</v>
      </c>
      <c r="C433" s="31">
        <v>15.5</v>
      </c>
      <c r="D433" s="31">
        <v>17.5</v>
      </c>
      <c r="E433" s="31">
        <v>16.5</v>
      </c>
    </row>
    <row r="434" spans="1:5" x14ac:dyDescent="0.25">
      <c r="A434" s="32">
        <v>45204</v>
      </c>
      <c r="B434" s="31">
        <v>15.8</v>
      </c>
      <c r="C434" s="31">
        <v>15.5</v>
      </c>
      <c r="D434" s="31">
        <v>17.5</v>
      </c>
      <c r="E434" s="31">
        <v>16.5</v>
      </c>
    </row>
    <row r="435" spans="1:5" x14ac:dyDescent="0.25">
      <c r="A435" s="32">
        <v>45205</v>
      </c>
      <c r="B435" s="31">
        <v>15.58</v>
      </c>
      <c r="C435" s="31">
        <v>15.5</v>
      </c>
      <c r="D435" s="31">
        <v>17.5</v>
      </c>
      <c r="E435" s="31">
        <v>16.5</v>
      </c>
    </row>
    <row r="436" spans="1:5" x14ac:dyDescent="0.25">
      <c r="A436" s="32">
        <v>45208</v>
      </c>
      <c r="B436" s="31">
        <v>15.19</v>
      </c>
      <c r="C436" s="31">
        <v>15</v>
      </c>
      <c r="D436" s="31">
        <v>17</v>
      </c>
      <c r="E436" s="31">
        <v>16</v>
      </c>
    </row>
    <row r="437" spans="1:5" x14ac:dyDescent="0.25">
      <c r="A437" s="32">
        <v>45209</v>
      </c>
      <c r="B437" s="31">
        <v>15.45</v>
      </c>
      <c r="C437" s="31">
        <v>15</v>
      </c>
      <c r="D437" s="31">
        <v>17</v>
      </c>
      <c r="E437" s="31">
        <v>16</v>
      </c>
    </row>
    <row r="438" spans="1:5" x14ac:dyDescent="0.25">
      <c r="A438" s="32">
        <v>45210</v>
      </c>
      <c r="B438" s="31">
        <v>16.04</v>
      </c>
      <c r="C438" s="31">
        <v>15</v>
      </c>
      <c r="D438" s="31">
        <v>17</v>
      </c>
      <c r="E438" s="31">
        <v>16</v>
      </c>
    </row>
    <row r="439" spans="1:5" x14ac:dyDescent="0.25">
      <c r="A439" s="32">
        <v>45211</v>
      </c>
      <c r="B439" s="31">
        <v>16.43</v>
      </c>
      <c r="C439" s="31">
        <v>15</v>
      </c>
      <c r="D439" s="31">
        <v>17</v>
      </c>
      <c r="E439" s="31">
        <v>16</v>
      </c>
    </row>
    <row r="440" spans="1:5" x14ac:dyDescent="0.25">
      <c r="A440" s="32">
        <v>45212</v>
      </c>
      <c r="B440" s="31">
        <v>16.440000000000001</v>
      </c>
      <c r="C440" s="31">
        <v>15</v>
      </c>
      <c r="D440" s="31">
        <v>17</v>
      </c>
      <c r="E440" s="31">
        <v>16</v>
      </c>
    </row>
    <row r="441" spans="1:5" x14ac:dyDescent="0.25">
      <c r="A441" s="32">
        <v>45215</v>
      </c>
      <c r="B441" s="31">
        <v>16.53</v>
      </c>
      <c r="C441" s="31">
        <v>15</v>
      </c>
      <c r="D441" s="31">
        <v>17</v>
      </c>
      <c r="E441" s="31">
        <v>16</v>
      </c>
    </row>
    <row r="442" spans="1:5" x14ac:dyDescent="0.25">
      <c r="A442" s="32">
        <v>45216</v>
      </c>
      <c r="B442" s="31">
        <v>16.690000000000001</v>
      </c>
      <c r="C442" s="31">
        <v>15</v>
      </c>
      <c r="D442" s="31">
        <v>17</v>
      </c>
      <c r="E442" s="31">
        <v>16</v>
      </c>
    </row>
    <row r="443" spans="1:5" x14ac:dyDescent="0.25">
      <c r="A443" s="32">
        <v>45217</v>
      </c>
      <c r="B443" s="31">
        <v>16.64</v>
      </c>
      <c r="C443" s="31">
        <v>15</v>
      </c>
      <c r="D443" s="31">
        <v>17</v>
      </c>
      <c r="E443" s="31">
        <v>16</v>
      </c>
    </row>
    <row r="444" spans="1:5" x14ac:dyDescent="0.25">
      <c r="A444" s="32">
        <v>45218</v>
      </c>
      <c r="B444" s="31">
        <v>16.510000000000002</v>
      </c>
      <c r="C444" s="31">
        <v>15</v>
      </c>
      <c r="D444" s="31">
        <v>17</v>
      </c>
      <c r="E444" s="31">
        <v>16</v>
      </c>
    </row>
    <row r="445" spans="1:5" x14ac:dyDescent="0.25">
      <c r="A445" s="32">
        <v>45219</v>
      </c>
      <c r="B445" s="31">
        <v>16.27</v>
      </c>
      <c r="C445" s="31">
        <v>15</v>
      </c>
      <c r="D445" s="31">
        <v>17</v>
      </c>
      <c r="E445" s="31">
        <v>16</v>
      </c>
    </row>
    <row r="446" spans="1:5" x14ac:dyDescent="0.25">
      <c r="A446" s="32">
        <v>45222</v>
      </c>
      <c r="B446" s="31">
        <v>16.41</v>
      </c>
      <c r="C446" s="31">
        <v>15</v>
      </c>
      <c r="D446" s="31">
        <v>17</v>
      </c>
      <c r="E446" s="31">
        <v>16</v>
      </c>
    </row>
    <row r="447" spans="1:5" x14ac:dyDescent="0.25">
      <c r="A447" s="32">
        <v>45223</v>
      </c>
      <c r="B447" s="31">
        <v>16.71</v>
      </c>
      <c r="C447" s="31">
        <v>15</v>
      </c>
      <c r="D447" s="31">
        <v>17</v>
      </c>
      <c r="E447" s="31">
        <v>16</v>
      </c>
    </row>
    <row r="448" spans="1:5" x14ac:dyDescent="0.25">
      <c r="A448" s="32">
        <v>45225</v>
      </c>
      <c r="B448" s="31">
        <v>16.760000000000002</v>
      </c>
      <c r="C448" s="31">
        <v>15</v>
      </c>
      <c r="D448" s="31">
        <v>17</v>
      </c>
      <c r="E448" s="31">
        <v>16</v>
      </c>
    </row>
    <row r="449" spans="1:5" x14ac:dyDescent="0.25">
      <c r="A449" s="32">
        <v>45226</v>
      </c>
      <c r="B449" s="31">
        <v>16.809999999999999</v>
      </c>
      <c r="C449" s="31">
        <v>15</v>
      </c>
      <c r="D449" s="31">
        <v>17</v>
      </c>
      <c r="E449" s="31">
        <v>16</v>
      </c>
    </row>
    <row r="450" spans="1:5" x14ac:dyDescent="0.25">
      <c r="A450" s="32">
        <v>45229</v>
      </c>
      <c r="B450" s="31">
        <v>16.79</v>
      </c>
      <c r="C450" s="31">
        <v>15</v>
      </c>
      <c r="D450" s="31">
        <v>17</v>
      </c>
      <c r="E450" s="31">
        <v>16</v>
      </c>
    </row>
    <row r="451" spans="1:5" x14ac:dyDescent="0.25">
      <c r="A451" s="32">
        <v>45230</v>
      </c>
      <c r="B451" s="31">
        <v>16.79</v>
      </c>
      <c r="C451" s="31">
        <v>15</v>
      </c>
      <c r="D451" s="31">
        <v>17</v>
      </c>
      <c r="E451" s="31">
        <v>16</v>
      </c>
    </row>
    <row r="452" spans="1:5" x14ac:dyDescent="0.25">
      <c r="A452" s="32">
        <v>45231</v>
      </c>
      <c r="B452" s="31">
        <v>16.25</v>
      </c>
      <c r="C452" s="31">
        <v>15</v>
      </c>
      <c r="D452" s="31">
        <v>17</v>
      </c>
      <c r="E452" s="31">
        <v>16</v>
      </c>
    </row>
    <row r="453" spans="1:5" x14ac:dyDescent="0.25">
      <c r="A453" s="32">
        <v>45232</v>
      </c>
      <c r="B453" s="31">
        <v>15.75</v>
      </c>
      <c r="C453" s="31">
        <v>15</v>
      </c>
      <c r="D453" s="31">
        <v>17</v>
      </c>
      <c r="E453" s="31">
        <v>16</v>
      </c>
    </row>
    <row r="454" spans="1:5" x14ac:dyDescent="0.25">
      <c r="A454" s="32">
        <v>45233</v>
      </c>
      <c r="B454" s="31">
        <v>15.8</v>
      </c>
      <c r="C454" s="31">
        <v>15</v>
      </c>
      <c r="D454" s="31">
        <v>17</v>
      </c>
      <c r="E454" s="31">
        <v>16</v>
      </c>
    </row>
    <row r="455" spans="1:5" x14ac:dyDescent="0.25">
      <c r="A455" s="32">
        <v>45236</v>
      </c>
      <c r="B455" s="31">
        <v>15.97</v>
      </c>
      <c r="C455" s="31">
        <v>15</v>
      </c>
      <c r="D455" s="31">
        <v>17</v>
      </c>
      <c r="E455" s="31">
        <v>16</v>
      </c>
    </row>
    <row r="456" spans="1:5" x14ac:dyDescent="0.25">
      <c r="A456" s="32">
        <v>45237</v>
      </c>
      <c r="B456" s="31">
        <v>15.99</v>
      </c>
      <c r="C456" s="31">
        <v>15</v>
      </c>
      <c r="D456" s="31">
        <v>17</v>
      </c>
      <c r="E456" s="31">
        <v>16</v>
      </c>
    </row>
    <row r="457" spans="1:5" x14ac:dyDescent="0.25">
      <c r="A457" s="32">
        <v>45238</v>
      </c>
      <c r="B457" s="31">
        <v>15.91</v>
      </c>
      <c r="C457" s="31">
        <v>15</v>
      </c>
      <c r="D457" s="31">
        <v>17</v>
      </c>
      <c r="E457" s="31">
        <v>16</v>
      </c>
    </row>
    <row r="458" spans="1:5" x14ac:dyDescent="0.25">
      <c r="A458" s="32">
        <v>45239</v>
      </c>
      <c r="B458" s="31">
        <v>15.88</v>
      </c>
      <c r="C458" s="31">
        <v>15</v>
      </c>
      <c r="D458" s="31">
        <v>17</v>
      </c>
      <c r="E458" s="31">
        <v>16</v>
      </c>
    </row>
    <row r="459" spans="1:5" x14ac:dyDescent="0.25">
      <c r="A459" s="32">
        <v>45240</v>
      </c>
      <c r="B459" s="31">
        <v>15.76</v>
      </c>
      <c r="C459" s="31">
        <v>15</v>
      </c>
      <c r="D459" s="31">
        <v>17</v>
      </c>
      <c r="E459" s="31">
        <v>16</v>
      </c>
    </row>
    <row r="460" spans="1:5" x14ac:dyDescent="0.25">
      <c r="A460" s="32">
        <v>45243</v>
      </c>
      <c r="B460" s="31">
        <v>15.88</v>
      </c>
      <c r="C460" s="31">
        <v>15</v>
      </c>
      <c r="D460" s="31">
        <v>17</v>
      </c>
      <c r="E460" s="31">
        <v>16</v>
      </c>
    </row>
    <row r="461" spans="1:5" x14ac:dyDescent="0.25">
      <c r="A461" s="32">
        <v>45244</v>
      </c>
      <c r="B461" s="31">
        <v>15.68</v>
      </c>
      <c r="C461" s="31">
        <v>15</v>
      </c>
      <c r="D461" s="31">
        <v>17</v>
      </c>
      <c r="E461" s="31">
        <v>16</v>
      </c>
    </row>
    <row r="462" spans="1:5" x14ac:dyDescent="0.25">
      <c r="A462" s="32">
        <v>45245</v>
      </c>
      <c r="B462" s="31">
        <v>15.52</v>
      </c>
      <c r="C462" s="31">
        <v>15</v>
      </c>
      <c r="D462" s="31">
        <v>17</v>
      </c>
      <c r="E462" s="31">
        <v>16</v>
      </c>
    </row>
    <row r="463" spans="1:5" x14ac:dyDescent="0.25">
      <c r="A463" s="32">
        <v>45246</v>
      </c>
      <c r="B463" s="31">
        <v>15.35</v>
      </c>
      <c r="C463" s="31">
        <v>15</v>
      </c>
      <c r="D463" s="31">
        <v>17</v>
      </c>
      <c r="E463" s="31">
        <v>16</v>
      </c>
    </row>
    <row r="464" spans="1:5" x14ac:dyDescent="0.25">
      <c r="A464" s="32">
        <v>45247</v>
      </c>
      <c r="B464" s="31">
        <v>15.28</v>
      </c>
      <c r="C464" s="31">
        <v>15</v>
      </c>
      <c r="D464" s="31">
        <v>17</v>
      </c>
      <c r="E464" s="31">
        <v>16</v>
      </c>
    </row>
    <row r="465" spans="1:5" x14ac:dyDescent="0.25">
      <c r="A465" s="32">
        <v>45250</v>
      </c>
      <c r="B465" s="31">
        <v>15.21</v>
      </c>
      <c r="C465" s="31">
        <v>15</v>
      </c>
      <c r="D465" s="31">
        <v>17</v>
      </c>
      <c r="E465" s="31">
        <v>16</v>
      </c>
    </row>
    <row r="466" spans="1:5" x14ac:dyDescent="0.25">
      <c r="A466" s="32">
        <v>45251</v>
      </c>
      <c r="B466" s="31">
        <v>15.1</v>
      </c>
      <c r="C466" s="31">
        <v>15</v>
      </c>
      <c r="D466" s="31">
        <v>17</v>
      </c>
      <c r="E466" s="31">
        <v>16</v>
      </c>
    </row>
    <row r="467" spans="1:5" x14ac:dyDescent="0.25">
      <c r="A467" s="32">
        <v>45252</v>
      </c>
      <c r="B467" s="31">
        <v>15.08</v>
      </c>
      <c r="C467" s="31">
        <v>15</v>
      </c>
      <c r="D467" s="31">
        <v>17</v>
      </c>
      <c r="E467" s="31">
        <v>16</v>
      </c>
    </row>
    <row r="468" spans="1:5" x14ac:dyDescent="0.25">
      <c r="A468" s="32">
        <v>45253</v>
      </c>
      <c r="B468" s="31">
        <v>15.11</v>
      </c>
      <c r="C468" s="31">
        <v>15</v>
      </c>
      <c r="D468" s="31">
        <v>17</v>
      </c>
      <c r="E468" s="31">
        <v>16</v>
      </c>
    </row>
    <row r="469" spans="1:5" x14ac:dyDescent="0.25">
      <c r="A469" s="32">
        <v>45254</v>
      </c>
      <c r="B469" s="31">
        <v>15.11</v>
      </c>
      <c r="C469" s="31">
        <v>15</v>
      </c>
      <c r="D469" s="31">
        <v>17</v>
      </c>
      <c r="E469" s="31">
        <v>16</v>
      </c>
    </row>
    <row r="470" spans="1:5" x14ac:dyDescent="0.25">
      <c r="A470" s="32">
        <v>45257</v>
      </c>
      <c r="B470" s="31">
        <v>15.4</v>
      </c>
      <c r="C470" s="31">
        <v>14.75</v>
      </c>
      <c r="D470" s="31">
        <v>16.75</v>
      </c>
      <c r="E470" s="31">
        <v>15.75</v>
      </c>
    </row>
    <row r="471" spans="1:5" x14ac:dyDescent="0.25">
      <c r="A471" s="32">
        <v>45258</v>
      </c>
      <c r="B471" s="31">
        <v>16.03</v>
      </c>
      <c r="C471" s="31">
        <v>14.75</v>
      </c>
      <c r="D471" s="31">
        <v>16.75</v>
      </c>
      <c r="E471" s="31">
        <v>15.75</v>
      </c>
    </row>
    <row r="472" spans="1:5" x14ac:dyDescent="0.25">
      <c r="A472" s="32">
        <v>45259</v>
      </c>
      <c r="B472" s="31">
        <v>16.46</v>
      </c>
      <c r="C472" s="31">
        <v>14.75</v>
      </c>
      <c r="D472" s="31">
        <v>16.75</v>
      </c>
      <c r="E472" s="31">
        <v>15.75</v>
      </c>
    </row>
    <row r="473" spans="1:5" x14ac:dyDescent="0.25">
      <c r="A473" s="32">
        <v>45260</v>
      </c>
      <c r="B473" s="31">
        <v>16.559999999999999</v>
      </c>
      <c r="C473" s="31">
        <v>14.75</v>
      </c>
      <c r="D473" s="31">
        <v>16.75</v>
      </c>
      <c r="E473" s="31">
        <v>15.75</v>
      </c>
    </row>
    <row r="474" spans="1:5" x14ac:dyDescent="0.25">
      <c r="A474" s="32">
        <v>45261</v>
      </c>
      <c r="B474" s="31">
        <v>16.329999999999998</v>
      </c>
      <c r="C474" s="31">
        <v>14.75</v>
      </c>
      <c r="D474" s="31">
        <v>16.75</v>
      </c>
      <c r="E474" s="31">
        <v>15.75</v>
      </c>
    </row>
    <row r="475" spans="1:5" x14ac:dyDescent="0.25">
      <c r="A475" s="32">
        <v>45264</v>
      </c>
      <c r="B475" s="31">
        <v>15.88</v>
      </c>
      <c r="C475" s="31">
        <v>14.75</v>
      </c>
      <c r="D475" s="31">
        <v>16.75</v>
      </c>
      <c r="E475" s="31">
        <v>15.75</v>
      </c>
    </row>
    <row r="476" spans="1:5" x14ac:dyDescent="0.25">
      <c r="A476" s="32">
        <v>45265</v>
      </c>
      <c r="B476" s="31">
        <v>15.12</v>
      </c>
      <c r="C476" s="31">
        <v>14.75</v>
      </c>
      <c r="D476" s="31">
        <v>16.75</v>
      </c>
      <c r="E476" s="31">
        <v>15.75</v>
      </c>
    </row>
    <row r="477" spans="1:5" x14ac:dyDescent="0.25">
      <c r="A477" s="32">
        <v>45266</v>
      </c>
      <c r="B477" s="31">
        <v>14.88</v>
      </c>
      <c r="C477" s="31">
        <v>14.75</v>
      </c>
      <c r="D477" s="31">
        <v>16.75</v>
      </c>
      <c r="E477" s="31">
        <v>15.75</v>
      </c>
    </row>
    <row r="478" spans="1:5" x14ac:dyDescent="0.25">
      <c r="A478" s="32">
        <v>45267</v>
      </c>
      <c r="B478" s="31">
        <v>14.85</v>
      </c>
      <c r="C478" s="31">
        <v>14.75</v>
      </c>
      <c r="D478" s="31">
        <v>16.75</v>
      </c>
      <c r="E478" s="31">
        <v>15.75</v>
      </c>
    </row>
    <row r="479" spans="1:5" x14ac:dyDescent="0.25">
      <c r="A479" s="32">
        <v>45268</v>
      </c>
      <c r="B479" s="31">
        <v>14.8</v>
      </c>
      <c r="C479" s="31">
        <v>14.75</v>
      </c>
      <c r="D479" s="31">
        <v>16.75</v>
      </c>
      <c r="E479" s="31">
        <v>15.75</v>
      </c>
    </row>
    <row r="480" spans="1:5" x14ac:dyDescent="0.25">
      <c r="A480" s="32">
        <v>45271</v>
      </c>
      <c r="B480" s="31">
        <v>14.8</v>
      </c>
      <c r="C480" s="31">
        <v>14.75</v>
      </c>
      <c r="D480" s="31">
        <v>16.75</v>
      </c>
      <c r="E480" s="31">
        <v>15.75</v>
      </c>
    </row>
    <row r="481" spans="1:5" x14ac:dyDescent="0.25">
      <c r="A481" s="32">
        <v>45272</v>
      </c>
      <c r="B481" s="31">
        <v>14.79</v>
      </c>
      <c r="C481" s="31">
        <v>14.75</v>
      </c>
      <c r="D481" s="31">
        <v>16.75</v>
      </c>
      <c r="E481" s="31">
        <v>15.75</v>
      </c>
    </row>
    <row r="482" spans="1:5" x14ac:dyDescent="0.25">
      <c r="A482" s="32">
        <v>45273</v>
      </c>
      <c r="B482" s="31">
        <v>14.77</v>
      </c>
      <c r="C482" s="31">
        <v>14.75</v>
      </c>
      <c r="D482" s="31">
        <v>16.75</v>
      </c>
      <c r="E482" s="31">
        <v>15.75</v>
      </c>
    </row>
    <row r="483" spans="1:5" x14ac:dyDescent="0.25">
      <c r="A483" s="32">
        <v>45274</v>
      </c>
      <c r="B483" s="31">
        <v>14.75</v>
      </c>
      <c r="C483" s="31">
        <v>14.75</v>
      </c>
      <c r="D483" s="31">
        <v>16.75</v>
      </c>
      <c r="E483" s="31">
        <v>15.75</v>
      </c>
    </row>
    <row r="484" spans="1:5" x14ac:dyDescent="0.25">
      <c r="A484" s="32">
        <v>45275</v>
      </c>
      <c r="B484" s="31">
        <v>14.75</v>
      </c>
      <c r="C484" s="31">
        <v>14.75</v>
      </c>
      <c r="D484" s="31">
        <v>16.75</v>
      </c>
      <c r="E484" s="31">
        <v>15.75</v>
      </c>
    </row>
    <row r="485" spans="1:5" x14ac:dyDescent="0.25">
      <c r="A485" s="32">
        <v>45279</v>
      </c>
      <c r="B485" s="31">
        <v>14.75</v>
      </c>
      <c r="C485" s="31">
        <v>14.75</v>
      </c>
      <c r="D485" s="31">
        <v>16.75</v>
      </c>
      <c r="E485" s="31">
        <v>15.75</v>
      </c>
    </row>
    <row r="486" spans="1:5" x14ac:dyDescent="0.25">
      <c r="A486" s="32">
        <v>45280</v>
      </c>
      <c r="B486" s="31">
        <v>14.75</v>
      </c>
      <c r="C486" s="31">
        <v>14.75</v>
      </c>
      <c r="D486" s="31">
        <v>16.75</v>
      </c>
      <c r="E486" s="31">
        <v>15.75</v>
      </c>
    </row>
    <row r="487" spans="1:5" x14ac:dyDescent="0.25">
      <c r="A487" s="32">
        <v>45281</v>
      </c>
      <c r="B487" s="31">
        <v>14.75</v>
      </c>
      <c r="C487" s="31">
        <v>14.75</v>
      </c>
      <c r="D487" s="31">
        <v>16.75</v>
      </c>
      <c r="E487" s="31">
        <v>15.75</v>
      </c>
    </row>
    <row r="488" spans="1:5" x14ac:dyDescent="0.25">
      <c r="A488" s="32">
        <v>45282</v>
      </c>
      <c r="B488" s="31">
        <v>14.75</v>
      </c>
      <c r="C488" s="31">
        <v>14.75</v>
      </c>
      <c r="D488" s="31">
        <v>16.75</v>
      </c>
      <c r="E488" s="31">
        <v>15.75</v>
      </c>
    </row>
    <row r="489" spans="1:5" x14ac:dyDescent="0.25">
      <c r="A489" s="32">
        <v>45285</v>
      </c>
      <c r="B489" s="31">
        <v>14.76</v>
      </c>
      <c r="C489" s="31">
        <v>14.75</v>
      </c>
      <c r="D489" s="31">
        <v>16.75</v>
      </c>
      <c r="E489" s="31">
        <v>15.75</v>
      </c>
    </row>
    <row r="490" spans="1:5" x14ac:dyDescent="0.25">
      <c r="A490" s="32">
        <v>45286</v>
      </c>
      <c r="B490" s="31">
        <v>15.15</v>
      </c>
      <c r="C490" s="31">
        <v>14.75</v>
      </c>
      <c r="D490" s="31">
        <v>16.75</v>
      </c>
      <c r="E490" s="31">
        <v>15.75</v>
      </c>
    </row>
    <row r="491" spans="1:5" x14ac:dyDescent="0.25">
      <c r="A491" s="32">
        <v>45287</v>
      </c>
      <c r="B491" s="31">
        <v>15.35</v>
      </c>
      <c r="C491" s="31">
        <v>14.75</v>
      </c>
      <c r="D491" s="31">
        <v>16.75</v>
      </c>
      <c r="E491" s="31">
        <v>15.75</v>
      </c>
    </row>
    <row r="492" spans="1:5" x14ac:dyDescent="0.25">
      <c r="A492" s="32">
        <v>45288</v>
      </c>
      <c r="B492" s="31">
        <v>15.53</v>
      </c>
      <c r="C492" s="31">
        <v>14.75</v>
      </c>
      <c r="D492" s="31">
        <v>16.75</v>
      </c>
      <c r="E492" s="31">
        <v>15.75</v>
      </c>
    </row>
    <row r="493" spans="1:5" x14ac:dyDescent="0.25">
      <c r="A493" s="32">
        <v>45289</v>
      </c>
      <c r="B493" s="31">
        <v>16.190000000000001</v>
      </c>
      <c r="C493" s="31">
        <v>14.75</v>
      </c>
      <c r="D493" s="31">
        <v>16.75</v>
      </c>
      <c r="E493" s="31">
        <v>15.75</v>
      </c>
    </row>
    <row r="494" spans="1:5" x14ac:dyDescent="0.25">
      <c r="A494" s="32">
        <v>45294</v>
      </c>
      <c r="B494" s="31">
        <v>15.74</v>
      </c>
      <c r="C494" s="31">
        <v>14.75</v>
      </c>
      <c r="D494" s="31">
        <v>16.75</v>
      </c>
      <c r="E494" s="31">
        <v>15.75</v>
      </c>
    </row>
    <row r="495" spans="1:5" x14ac:dyDescent="0.25">
      <c r="A495" s="32">
        <v>45295</v>
      </c>
      <c r="B495" s="31">
        <v>14.88</v>
      </c>
      <c r="C495" s="31">
        <v>14.75</v>
      </c>
      <c r="D495" s="31">
        <v>16.75</v>
      </c>
      <c r="E495" s="31">
        <v>15.75</v>
      </c>
    </row>
    <row r="496" spans="1:5" x14ac:dyDescent="0.25">
      <c r="A496" s="32">
        <v>45296</v>
      </c>
      <c r="B496" s="31">
        <v>14.69</v>
      </c>
      <c r="C496" s="31">
        <v>14.75</v>
      </c>
      <c r="D496" s="31">
        <v>16.75</v>
      </c>
      <c r="E496" s="31">
        <v>15.75</v>
      </c>
    </row>
    <row r="497" spans="1:5" x14ac:dyDescent="0.25">
      <c r="A497" s="32">
        <v>45299</v>
      </c>
      <c r="B497" s="31">
        <v>14.7</v>
      </c>
      <c r="C497" s="31">
        <v>14.75</v>
      </c>
      <c r="D497" s="31">
        <v>16.75</v>
      </c>
      <c r="E497" s="31">
        <v>15.75</v>
      </c>
    </row>
    <row r="498" spans="1:5" x14ac:dyDescent="0.25">
      <c r="A498" s="32">
        <v>45300</v>
      </c>
      <c r="B498" s="31">
        <v>14.75</v>
      </c>
      <c r="C498" s="31">
        <v>14.75</v>
      </c>
      <c r="D498" s="31">
        <v>16.75</v>
      </c>
      <c r="E498" s="31">
        <v>15.75</v>
      </c>
    </row>
    <row r="499" spans="1:5" x14ac:dyDescent="0.25">
      <c r="A499" s="32">
        <v>45301</v>
      </c>
      <c r="B499" s="31">
        <v>14.65</v>
      </c>
      <c r="C499" s="31">
        <v>14.75</v>
      </c>
      <c r="D499" s="31">
        <v>16.75</v>
      </c>
      <c r="E499" s="31">
        <v>15.75</v>
      </c>
    </row>
    <row r="500" spans="1:5" x14ac:dyDescent="0.25">
      <c r="A500" s="32">
        <v>45302</v>
      </c>
      <c r="B500" s="31">
        <v>14.75</v>
      </c>
      <c r="C500" s="31">
        <v>14.75</v>
      </c>
      <c r="D500" s="31">
        <v>16.75</v>
      </c>
      <c r="E500" s="31">
        <v>15.75</v>
      </c>
    </row>
    <row r="501" spans="1:5" x14ac:dyDescent="0.25">
      <c r="A501" s="32">
        <v>45303</v>
      </c>
      <c r="B501" s="31">
        <v>14.75</v>
      </c>
      <c r="C501" s="31">
        <v>14.75</v>
      </c>
      <c r="D501" s="31">
        <v>16.75</v>
      </c>
      <c r="E501" s="31">
        <v>15.75</v>
      </c>
    </row>
    <row r="502" spans="1:5" x14ac:dyDescent="0.25">
      <c r="A502" s="32">
        <v>45306</v>
      </c>
      <c r="B502" s="31">
        <v>14.75</v>
      </c>
      <c r="C502" s="31">
        <v>14.75</v>
      </c>
      <c r="D502" s="31">
        <v>16.75</v>
      </c>
      <c r="E502" s="31">
        <v>15.75</v>
      </c>
    </row>
    <row r="503" spans="1:5" x14ac:dyDescent="0.25">
      <c r="A503" s="32">
        <v>45307</v>
      </c>
      <c r="B503" s="31">
        <v>14.75</v>
      </c>
      <c r="C503" s="31">
        <v>14.75</v>
      </c>
      <c r="D503" s="31">
        <v>16.75</v>
      </c>
      <c r="E503" s="31">
        <v>15.75</v>
      </c>
    </row>
    <row r="504" spans="1:5" x14ac:dyDescent="0.25">
      <c r="A504" s="32">
        <v>45308</v>
      </c>
      <c r="B504" s="31">
        <v>14.82</v>
      </c>
      <c r="C504" s="31">
        <v>14.75</v>
      </c>
      <c r="D504" s="31">
        <v>16.75</v>
      </c>
      <c r="E504" s="31">
        <v>15.75</v>
      </c>
    </row>
    <row r="505" spans="1:5" x14ac:dyDescent="0.25">
      <c r="A505" s="32">
        <v>45309</v>
      </c>
      <c r="B505" s="31">
        <v>15.54</v>
      </c>
      <c r="C505" s="31">
        <v>14.75</v>
      </c>
      <c r="D505" s="31">
        <v>16.75</v>
      </c>
      <c r="E505" s="31">
        <v>15.75</v>
      </c>
    </row>
    <row r="506" spans="1:5" x14ac:dyDescent="0.25">
      <c r="A506" s="32">
        <v>45310</v>
      </c>
      <c r="B506" s="31">
        <v>15.31</v>
      </c>
      <c r="C506" s="31">
        <v>14.75</v>
      </c>
      <c r="D506" s="31">
        <v>16.75</v>
      </c>
      <c r="E506" s="31">
        <v>15.75</v>
      </c>
    </row>
    <row r="507" spans="1:5" x14ac:dyDescent="0.25">
      <c r="A507" s="32">
        <v>45313</v>
      </c>
      <c r="B507" s="31">
        <v>15.01</v>
      </c>
      <c r="C507" s="31">
        <v>14.25</v>
      </c>
      <c r="D507" s="31">
        <v>16.25</v>
      </c>
      <c r="E507" s="31">
        <v>15.25</v>
      </c>
    </row>
    <row r="508" spans="1:5" x14ac:dyDescent="0.25">
      <c r="A508" s="32">
        <v>45314</v>
      </c>
      <c r="B508" s="31">
        <v>14.42</v>
      </c>
      <c r="C508" s="31">
        <v>14.25</v>
      </c>
      <c r="D508" s="31">
        <v>16.25</v>
      </c>
      <c r="E508" s="31">
        <v>15.25</v>
      </c>
    </row>
    <row r="509" spans="1:5" x14ac:dyDescent="0.25">
      <c r="A509" s="32">
        <v>45315</v>
      </c>
      <c r="B509" s="31">
        <v>14.61</v>
      </c>
      <c r="C509" s="31">
        <v>14.25</v>
      </c>
      <c r="D509" s="31">
        <v>16.25</v>
      </c>
      <c r="E509" s="31">
        <v>15.25</v>
      </c>
    </row>
    <row r="510" spans="1:5" x14ac:dyDescent="0.25">
      <c r="A510" s="32">
        <v>45316</v>
      </c>
      <c r="B510" s="31">
        <v>15.1</v>
      </c>
      <c r="C510" s="31">
        <v>14.25</v>
      </c>
      <c r="D510" s="31">
        <v>16.25</v>
      </c>
      <c r="E510" s="31">
        <v>15.25</v>
      </c>
    </row>
    <row r="511" spans="1:5" x14ac:dyDescent="0.25">
      <c r="A511" s="32">
        <v>45317</v>
      </c>
      <c r="B511" s="31">
        <v>15.01</v>
      </c>
      <c r="C511" s="31">
        <v>14.25</v>
      </c>
      <c r="D511" s="31">
        <v>16.25</v>
      </c>
      <c r="E511" s="31">
        <v>15.25</v>
      </c>
    </row>
    <row r="512" spans="1:5" x14ac:dyDescent="0.25">
      <c r="A512" s="32">
        <v>45320</v>
      </c>
      <c r="B512" s="31">
        <v>14.96</v>
      </c>
      <c r="C512" s="31">
        <v>14.25</v>
      </c>
      <c r="D512" s="31">
        <v>16.25</v>
      </c>
      <c r="E512" s="31">
        <v>15.25</v>
      </c>
    </row>
    <row r="513" spans="1:5" x14ac:dyDescent="0.25">
      <c r="A513" s="32">
        <v>45321</v>
      </c>
      <c r="B513" s="31">
        <v>14.51</v>
      </c>
      <c r="C513" s="31">
        <v>14.25</v>
      </c>
      <c r="D513" s="31">
        <v>16.25</v>
      </c>
      <c r="E513" s="31">
        <v>15.25</v>
      </c>
    </row>
    <row r="514" spans="1:5" x14ac:dyDescent="0.25">
      <c r="A514" s="32">
        <v>45322</v>
      </c>
      <c r="B514" s="31">
        <v>14.32</v>
      </c>
      <c r="C514" s="31">
        <v>14.25</v>
      </c>
      <c r="D514" s="31">
        <v>16.25</v>
      </c>
      <c r="E514" s="31">
        <v>15.25</v>
      </c>
    </row>
    <row r="515" spans="1:5" x14ac:dyDescent="0.25">
      <c r="A515" s="32">
        <v>45323</v>
      </c>
      <c r="B515" s="31">
        <v>14.21</v>
      </c>
      <c r="C515" s="31">
        <v>14.25</v>
      </c>
      <c r="D515" s="31">
        <v>16.25</v>
      </c>
      <c r="E515" s="31">
        <v>15.25</v>
      </c>
    </row>
    <row r="516" spans="1:5" x14ac:dyDescent="0.25">
      <c r="A516" s="32">
        <v>45324</v>
      </c>
      <c r="B516" s="31">
        <v>14.07</v>
      </c>
      <c r="C516" s="31">
        <v>14.25</v>
      </c>
      <c r="D516" s="31">
        <v>16.25</v>
      </c>
      <c r="E516" s="31">
        <v>15.25</v>
      </c>
    </row>
    <row r="517" spans="1:5" x14ac:dyDescent="0.25">
      <c r="A517" s="32">
        <v>45327</v>
      </c>
      <c r="B517" s="31">
        <v>14.12</v>
      </c>
      <c r="C517" s="31">
        <v>14.25</v>
      </c>
      <c r="D517" s="31">
        <v>16.25</v>
      </c>
      <c r="E517" s="31">
        <v>15.25</v>
      </c>
    </row>
    <row r="518" spans="1:5" x14ac:dyDescent="0.25">
      <c r="A518" s="32">
        <v>45328</v>
      </c>
      <c r="B518" s="31">
        <v>14.14</v>
      </c>
      <c r="C518" s="31">
        <v>14.25</v>
      </c>
      <c r="D518" s="31">
        <v>16.25</v>
      </c>
      <c r="E518" s="31">
        <v>15.25</v>
      </c>
    </row>
    <row r="519" spans="1:5" x14ac:dyDescent="0.25">
      <c r="A519" s="32">
        <v>45329</v>
      </c>
      <c r="B519" s="31">
        <v>14.07</v>
      </c>
      <c r="C519" s="31">
        <v>14.25</v>
      </c>
      <c r="D519" s="31">
        <v>16.25</v>
      </c>
      <c r="E519" s="31">
        <v>15.25</v>
      </c>
    </row>
    <row r="520" spans="1:5" x14ac:dyDescent="0.25">
      <c r="A520" s="32">
        <v>45330</v>
      </c>
      <c r="B520" s="31">
        <v>14.04</v>
      </c>
      <c r="C520" s="31">
        <v>14.25</v>
      </c>
      <c r="D520" s="31">
        <v>16.25</v>
      </c>
      <c r="E520" s="31">
        <v>15.25</v>
      </c>
    </row>
    <row r="521" spans="1:5" x14ac:dyDescent="0.25">
      <c r="A521" s="32">
        <v>45331</v>
      </c>
      <c r="B521" s="31">
        <v>14.01</v>
      </c>
      <c r="C521" s="31">
        <v>14.25</v>
      </c>
      <c r="D521" s="31">
        <v>16.25</v>
      </c>
      <c r="E521" s="31">
        <v>15.25</v>
      </c>
    </row>
    <row r="522" spans="1:5" x14ac:dyDescent="0.25">
      <c r="A522" s="32">
        <v>45334</v>
      </c>
      <c r="B522" s="31">
        <v>14.14</v>
      </c>
      <c r="C522" s="31">
        <v>14.25</v>
      </c>
      <c r="D522" s="31">
        <v>16.25</v>
      </c>
      <c r="E522" s="31">
        <v>15.25</v>
      </c>
    </row>
    <row r="523" spans="1:5" x14ac:dyDescent="0.25">
      <c r="A523" s="32">
        <v>45335</v>
      </c>
      <c r="B523" s="31">
        <v>14.38</v>
      </c>
      <c r="C523" s="31">
        <v>14.25</v>
      </c>
      <c r="D523" s="31">
        <v>16.25</v>
      </c>
      <c r="E523" s="31">
        <v>15.25</v>
      </c>
    </row>
    <row r="524" spans="1:5" x14ac:dyDescent="0.25">
      <c r="A524" s="32">
        <v>45336</v>
      </c>
      <c r="B524" s="31">
        <v>14.98</v>
      </c>
      <c r="C524" s="31">
        <v>14.25</v>
      </c>
      <c r="D524" s="31">
        <v>16.25</v>
      </c>
      <c r="E524" s="31">
        <v>15.25</v>
      </c>
    </row>
    <row r="525" spans="1:5" x14ac:dyDescent="0.25">
      <c r="A525" s="32">
        <v>45337</v>
      </c>
      <c r="B525" s="31">
        <v>14.48</v>
      </c>
      <c r="C525" s="31">
        <v>14.25</v>
      </c>
      <c r="D525" s="31">
        <v>16.25</v>
      </c>
      <c r="E525" s="31">
        <v>15.25</v>
      </c>
    </row>
    <row r="526" spans="1:5" x14ac:dyDescent="0.25">
      <c r="A526" s="32">
        <v>45338</v>
      </c>
      <c r="B526" s="31">
        <v>14.41</v>
      </c>
      <c r="C526" s="31">
        <v>14.25</v>
      </c>
      <c r="D526" s="31">
        <v>16.25</v>
      </c>
      <c r="E526" s="31">
        <v>15.25</v>
      </c>
    </row>
    <row r="527" spans="1:5" x14ac:dyDescent="0.25">
      <c r="A527" s="32">
        <v>45341</v>
      </c>
      <c r="B527" s="31">
        <v>14.31</v>
      </c>
      <c r="C527" s="31">
        <v>14.25</v>
      </c>
      <c r="D527" s="31">
        <v>16.25</v>
      </c>
      <c r="E527" s="31">
        <v>15.25</v>
      </c>
    </row>
    <row r="528" spans="1:5" x14ac:dyDescent="0.25">
      <c r="A528" s="32">
        <v>45342</v>
      </c>
      <c r="B528" s="31">
        <v>14.29</v>
      </c>
      <c r="C528" s="31">
        <v>14.25</v>
      </c>
      <c r="D528" s="31">
        <v>16.25</v>
      </c>
      <c r="E528" s="31">
        <v>15.25</v>
      </c>
    </row>
    <row r="529" spans="1:5" x14ac:dyDescent="0.25">
      <c r="A529" s="32">
        <v>45343</v>
      </c>
      <c r="B529" s="31">
        <v>14.47</v>
      </c>
      <c r="C529" s="31">
        <v>14.25</v>
      </c>
      <c r="D529" s="31">
        <v>16.25</v>
      </c>
      <c r="E529" s="31">
        <v>15.25</v>
      </c>
    </row>
    <row r="530" spans="1:5" x14ac:dyDescent="0.25">
      <c r="A530" s="32">
        <v>45344</v>
      </c>
      <c r="B530" s="31">
        <v>14.49</v>
      </c>
      <c r="C530" s="31">
        <v>14.25</v>
      </c>
      <c r="D530" s="31">
        <v>16.25</v>
      </c>
      <c r="E530" s="31">
        <v>15.25</v>
      </c>
    </row>
    <row r="531" spans="1:5" x14ac:dyDescent="0.25">
      <c r="A531" s="32">
        <v>45345</v>
      </c>
      <c r="B531" s="31">
        <v>14.79</v>
      </c>
      <c r="C531" s="31">
        <v>14.25</v>
      </c>
      <c r="D531" s="31">
        <v>16.25</v>
      </c>
      <c r="E531" s="31">
        <v>15.25</v>
      </c>
    </row>
    <row r="532" spans="1:5" x14ac:dyDescent="0.25">
      <c r="A532" s="32">
        <v>45348</v>
      </c>
      <c r="B532" s="31">
        <v>15.41</v>
      </c>
      <c r="C532" s="31">
        <v>13.75</v>
      </c>
      <c r="D532" s="31">
        <v>15.75</v>
      </c>
      <c r="E532" s="31">
        <v>14.75</v>
      </c>
    </row>
    <row r="533" spans="1:5" x14ac:dyDescent="0.25">
      <c r="A533" s="32">
        <v>45349</v>
      </c>
      <c r="B533" s="31">
        <v>15.61</v>
      </c>
      <c r="C533" s="31">
        <v>13.75</v>
      </c>
      <c r="D533" s="31">
        <v>15.75</v>
      </c>
      <c r="E533" s="31">
        <v>14.75</v>
      </c>
    </row>
    <row r="534" spans="1:5" x14ac:dyDescent="0.25">
      <c r="A534" s="32">
        <v>45350</v>
      </c>
      <c r="B534" s="31">
        <v>15.31</v>
      </c>
      <c r="C534" s="31">
        <v>13.75</v>
      </c>
      <c r="D534" s="31">
        <v>15.75</v>
      </c>
      <c r="E534" s="31">
        <v>14.75</v>
      </c>
    </row>
    <row r="535" spans="1:5" x14ac:dyDescent="0.25">
      <c r="A535" s="32">
        <v>45351</v>
      </c>
      <c r="B535" s="31">
        <v>15.03</v>
      </c>
      <c r="C535" s="31">
        <v>13.75</v>
      </c>
      <c r="D535" s="31">
        <v>15.75</v>
      </c>
      <c r="E535" s="31">
        <v>14.75</v>
      </c>
    </row>
    <row r="536" spans="1:5" x14ac:dyDescent="0.25">
      <c r="A536" s="32">
        <v>45352</v>
      </c>
      <c r="B536" s="31">
        <v>14.11</v>
      </c>
      <c r="C536" s="31">
        <v>13.75</v>
      </c>
      <c r="D536" s="31">
        <v>15.75</v>
      </c>
      <c r="E536" s="31">
        <v>14.75</v>
      </c>
    </row>
    <row r="537" spans="1:5" x14ac:dyDescent="0.25">
      <c r="A537" s="32">
        <v>45355</v>
      </c>
      <c r="B537" s="31">
        <v>13.88</v>
      </c>
      <c r="C537" s="31">
        <v>13.75</v>
      </c>
      <c r="D537" s="31">
        <v>15.75</v>
      </c>
      <c r="E537" s="31">
        <v>14.75</v>
      </c>
    </row>
    <row r="538" spans="1:5" x14ac:dyDescent="0.25">
      <c r="A538" s="32">
        <v>45356</v>
      </c>
      <c r="B538" s="31">
        <v>13.55</v>
      </c>
      <c r="C538" s="31">
        <v>13.75</v>
      </c>
      <c r="D538" s="31">
        <v>15.75</v>
      </c>
      <c r="E538" s="31">
        <v>14.75</v>
      </c>
    </row>
    <row r="539" spans="1:5" x14ac:dyDescent="0.25">
      <c r="A539" s="32">
        <v>45357</v>
      </c>
      <c r="B539" s="31">
        <v>13.51</v>
      </c>
      <c r="C539" s="31">
        <v>13.75</v>
      </c>
      <c r="D539" s="31">
        <v>15.75</v>
      </c>
      <c r="E539" s="31">
        <v>14.75</v>
      </c>
    </row>
    <row r="540" spans="1:5" x14ac:dyDescent="0.25">
      <c r="A540" s="32">
        <v>45358</v>
      </c>
      <c r="B540" s="31">
        <v>13.5</v>
      </c>
      <c r="C540" s="31">
        <v>13.75</v>
      </c>
      <c r="D540" s="31">
        <v>15.75</v>
      </c>
      <c r="E540" s="31">
        <v>14.75</v>
      </c>
    </row>
    <row r="541" spans="1:5" x14ac:dyDescent="0.25">
      <c r="A541" s="32">
        <v>45362</v>
      </c>
      <c r="B541" s="31">
        <v>13.58</v>
      </c>
      <c r="C541" s="31">
        <v>13.75</v>
      </c>
      <c r="D541" s="31">
        <v>15.75</v>
      </c>
      <c r="E541" s="31">
        <v>14.75</v>
      </c>
    </row>
    <row r="542" spans="1:5" x14ac:dyDescent="0.25">
      <c r="A542" s="32">
        <v>45363</v>
      </c>
      <c r="B542" s="31">
        <v>13.62</v>
      </c>
      <c r="C542" s="31">
        <v>13.75</v>
      </c>
      <c r="D542" s="31">
        <v>15.75</v>
      </c>
      <c r="E542" s="31">
        <v>14.75</v>
      </c>
    </row>
    <row r="543" spans="1:5" x14ac:dyDescent="0.25">
      <c r="A543" s="32">
        <v>45364</v>
      </c>
      <c r="B543" s="31">
        <v>13.72</v>
      </c>
      <c r="C543" s="31">
        <v>13.75</v>
      </c>
      <c r="D543" s="31">
        <v>15.75</v>
      </c>
      <c r="E543" s="31">
        <v>14.75</v>
      </c>
    </row>
    <row r="544" spans="1:5" x14ac:dyDescent="0.25">
      <c r="A544" s="32">
        <v>45365</v>
      </c>
      <c r="B544" s="31">
        <v>13.57</v>
      </c>
      <c r="C544" s="31">
        <v>13.75</v>
      </c>
      <c r="D544" s="31">
        <v>15.75</v>
      </c>
      <c r="E544" s="31">
        <v>14.75</v>
      </c>
    </row>
    <row r="545" spans="1:5" x14ac:dyDescent="0.25">
      <c r="A545" s="32">
        <v>45366</v>
      </c>
      <c r="B545" s="31">
        <v>13.54</v>
      </c>
      <c r="C545" s="31">
        <v>13.75</v>
      </c>
      <c r="D545" s="31">
        <v>15.75</v>
      </c>
      <c r="E545" s="31">
        <v>14.75</v>
      </c>
    </row>
    <row r="546" spans="1:5" x14ac:dyDescent="0.25">
      <c r="A546" s="32">
        <v>45369</v>
      </c>
      <c r="B546" s="31">
        <v>13.48</v>
      </c>
      <c r="C546" s="31">
        <v>13.75</v>
      </c>
      <c r="D546" s="31">
        <v>15.75</v>
      </c>
      <c r="E546" s="31">
        <v>14.75</v>
      </c>
    </row>
    <row r="547" spans="1:5" x14ac:dyDescent="0.25">
      <c r="A547" s="32">
        <v>45370</v>
      </c>
      <c r="B547" s="31">
        <v>13.62</v>
      </c>
      <c r="C547" s="31">
        <v>13.75</v>
      </c>
      <c r="D547" s="31">
        <v>15.75</v>
      </c>
      <c r="E547" s="31">
        <v>14.75</v>
      </c>
    </row>
    <row r="548" spans="1:5" x14ac:dyDescent="0.25">
      <c r="A548" s="32">
        <v>45371</v>
      </c>
      <c r="B548" s="31">
        <v>13.83</v>
      </c>
      <c r="C548" s="31">
        <v>13.75</v>
      </c>
      <c r="D548" s="31">
        <v>15.75</v>
      </c>
      <c r="E548" s="31">
        <v>14.75</v>
      </c>
    </row>
    <row r="549" spans="1:5" x14ac:dyDescent="0.25">
      <c r="A549" s="32">
        <v>45377</v>
      </c>
      <c r="B549" s="31">
        <v>13.79</v>
      </c>
      <c r="C549" s="31">
        <v>13.75</v>
      </c>
      <c r="D549" s="31">
        <v>15.75</v>
      </c>
      <c r="E549" s="31">
        <v>14.75</v>
      </c>
    </row>
    <row r="550" spans="1:5" x14ac:dyDescent="0.25">
      <c r="A550" s="32">
        <v>45378</v>
      </c>
      <c r="B550" s="31">
        <v>13.74</v>
      </c>
      <c r="C550" s="31">
        <v>13.75</v>
      </c>
      <c r="D550" s="31">
        <v>15.75</v>
      </c>
      <c r="E550" s="31">
        <v>14.75</v>
      </c>
    </row>
    <row r="551" spans="1:5" x14ac:dyDescent="0.25">
      <c r="A551" s="32">
        <v>45379</v>
      </c>
      <c r="B551" s="31">
        <v>13.79</v>
      </c>
      <c r="C551" s="31">
        <v>13.75</v>
      </c>
      <c r="D551" s="31">
        <v>15.75</v>
      </c>
      <c r="E551" s="31">
        <v>14.75</v>
      </c>
    </row>
    <row r="552" spans="1:5" x14ac:dyDescent="0.25">
      <c r="A552" s="32">
        <v>45380</v>
      </c>
      <c r="B552" s="31">
        <v>13.91</v>
      </c>
      <c r="C552" s="31">
        <v>13.75</v>
      </c>
      <c r="D552" s="31">
        <v>15.75</v>
      </c>
      <c r="E552" s="31">
        <v>14.75</v>
      </c>
    </row>
    <row r="553" spans="1:5" x14ac:dyDescent="0.25">
      <c r="A553" s="32">
        <v>45383</v>
      </c>
      <c r="B553" s="31">
        <v>14</v>
      </c>
      <c r="C553" s="31">
        <v>13.75</v>
      </c>
      <c r="D553" s="31">
        <v>15.75</v>
      </c>
      <c r="E553" s="31">
        <v>14.75</v>
      </c>
    </row>
    <row r="554" spans="1:5" x14ac:dyDescent="0.25">
      <c r="A554" s="32">
        <v>45384</v>
      </c>
      <c r="B554" s="31">
        <v>13.83</v>
      </c>
      <c r="C554" s="31">
        <v>13.75</v>
      </c>
      <c r="D554" s="31">
        <v>15.75</v>
      </c>
      <c r="E554" s="31">
        <v>14.75</v>
      </c>
    </row>
    <row r="555" spans="1:5" x14ac:dyDescent="0.25">
      <c r="A555" s="32">
        <v>45385</v>
      </c>
      <c r="B555" s="31">
        <v>13.52</v>
      </c>
      <c r="C555" s="31">
        <v>13.75</v>
      </c>
      <c r="D555" s="31">
        <v>15.75</v>
      </c>
      <c r="E555" s="31">
        <v>14.75</v>
      </c>
    </row>
    <row r="556" spans="1:5" x14ac:dyDescent="0.25">
      <c r="A556" s="32">
        <v>45386</v>
      </c>
      <c r="B556" s="31">
        <v>13.24</v>
      </c>
      <c r="C556" s="31">
        <v>13.75</v>
      </c>
      <c r="D556" s="31">
        <v>15.75</v>
      </c>
      <c r="E556" s="31">
        <v>14.75</v>
      </c>
    </row>
    <row r="557" spans="1:5" x14ac:dyDescent="0.25">
      <c r="A557" s="32">
        <v>45387</v>
      </c>
      <c r="B557" s="31">
        <v>13.2</v>
      </c>
      <c r="C557" s="31">
        <v>13.75</v>
      </c>
      <c r="D557" s="31">
        <v>15.75</v>
      </c>
      <c r="E557" s="31">
        <v>14.75</v>
      </c>
    </row>
    <row r="558" spans="1:5" x14ac:dyDescent="0.25">
      <c r="A558" s="32">
        <v>45390</v>
      </c>
      <c r="B558" s="31">
        <v>13.64</v>
      </c>
      <c r="C558" s="31">
        <v>13.75</v>
      </c>
      <c r="D558" s="31">
        <v>15.75</v>
      </c>
      <c r="E558" s="31">
        <v>14.75</v>
      </c>
    </row>
    <row r="559" spans="1:5" x14ac:dyDescent="0.25">
      <c r="A559" s="32">
        <v>45391</v>
      </c>
      <c r="B559" s="31">
        <v>13.5</v>
      </c>
      <c r="C559" s="31">
        <v>13.75</v>
      </c>
      <c r="D559" s="31">
        <v>15.75</v>
      </c>
      <c r="E559" s="31">
        <v>14.75</v>
      </c>
    </row>
    <row r="560" spans="1:5" x14ac:dyDescent="0.25">
      <c r="A560" s="32">
        <v>45392</v>
      </c>
      <c r="B560" s="31">
        <v>13.46</v>
      </c>
      <c r="C560" s="31">
        <v>13.75</v>
      </c>
      <c r="D560" s="31">
        <v>15.75</v>
      </c>
      <c r="E560" s="31">
        <v>14.75</v>
      </c>
    </row>
    <row r="561" spans="1:5" x14ac:dyDescent="0.25">
      <c r="A561" s="32">
        <v>45393</v>
      </c>
      <c r="B561" s="31">
        <v>13.06</v>
      </c>
      <c r="C561" s="31">
        <v>13.75</v>
      </c>
      <c r="D561" s="31">
        <v>15.75</v>
      </c>
      <c r="E561" s="31">
        <v>14.75</v>
      </c>
    </row>
    <row r="562" spans="1:5" x14ac:dyDescent="0.25">
      <c r="A562" s="32">
        <v>45394</v>
      </c>
      <c r="B562" s="31">
        <v>12.92</v>
      </c>
      <c r="C562" s="31">
        <v>13.75</v>
      </c>
      <c r="D562" s="31">
        <v>15.75</v>
      </c>
      <c r="E562" s="31">
        <v>14.75</v>
      </c>
    </row>
    <row r="563" spans="1:5" x14ac:dyDescent="0.25">
      <c r="A563" s="32">
        <v>45397</v>
      </c>
      <c r="B563" s="31">
        <v>12.93</v>
      </c>
      <c r="C563" s="31">
        <v>13.75</v>
      </c>
      <c r="D563" s="31">
        <v>15.75</v>
      </c>
      <c r="E563" s="31">
        <v>14.75</v>
      </c>
    </row>
    <row r="564" spans="1:5" x14ac:dyDescent="0.25">
      <c r="A564" s="32">
        <v>45398</v>
      </c>
      <c r="B564" s="31">
        <v>13.44</v>
      </c>
      <c r="C564" s="31">
        <v>13.75</v>
      </c>
      <c r="D564" s="31">
        <v>15.75</v>
      </c>
      <c r="E564" s="31">
        <v>14.75</v>
      </c>
    </row>
    <row r="565" spans="1:5" x14ac:dyDescent="0.25">
      <c r="A565" s="32">
        <v>45399</v>
      </c>
      <c r="B565" s="31">
        <v>13.48</v>
      </c>
      <c r="C565" s="31">
        <v>13.75</v>
      </c>
      <c r="D565" s="31">
        <v>15.75</v>
      </c>
      <c r="E565" s="31">
        <v>14.75</v>
      </c>
    </row>
    <row r="566" spans="1:5" x14ac:dyDescent="0.25">
      <c r="A566" s="32">
        <v>45400</v>
      </c>
      <c r="B566" s="31">
        <v>13.28</v>
      </c>
      <c r="C566" s="31">
        <v>13.75</v>
      </c>
      <c r="D566" s="31">
        <v>15.75</v>
      </c>
      <c r="E566" s="31">
        <v>14.75</v>
      </c>
    </row>
    <row r="567" spans="1:5" x14ac:dyDescent="0.25">
      <c r="A567" s="32">
        <v>45401</v>
      </c>
      <c r="B567" s="31">
        <v>13.66</v>
      </c>
      <c r="C567" s="31">
        <v>13.75</v>
      </c>
      <c r="D567" s="31">
        <v>15.75</v>
      </c>
      <c r="E567" s="31">
        <v>14.75</v>
      </c>
    </row>
    <row r="568" spans="1:5" x14ac:dyDescent="0.25">
      <c r="A568" s="32">
        <v>45404</v>
      </c>
      <c r="B568" s="31">
        <v>13.81</v>
      </c>
      <c r="C568" s="31">
        <v>13.75</v>
      </c>
      <c r="D568" s="31">
        <v>15.75</v>
      </c>
      <c r="E568" s="31">
        <v>14.75</v>
      </c>
    </row>
    <row r="569" spans="1:5" x14ac:dyDescent="0.25">
      <c r="A569" s="32">
        <v>45405</v>
      </c>
      <c r="B569" s="31">
        <v>13.8</v>
      </c>
      <c r="C569" s="31">
        <v>13.75</v>
      </c>
      <c r="D569" s="31">
        <v>15.75</v>
      </c>
      <c r="E569" s="31">
        <v>14.75</v>
      </c>
    </row>
    <row r="570" spans="1:5" x14ac:dyDescent="0.25">
      <c r="A570" s="32">
        <v>45406</v>
      </c>
      <c r="B570" s="31">
        <v>13.98</v>
      </c>
      <c r="C570" s="31">
        <v>13.75</v>
      </c>
      <c r="D570" s="31">
        <v>15.75</v>
      </c>
      <c r="E570" s="31">
        <v>14.75</v>
      </c>
    </row>
    <row r="571" spans="1:5" x14ac:dyDescent="0.25">
      <c r="A571" s="32">
        <v>45407</v>
      </c>
      <c r="B571" s="31">
        <v>14.21</v>
      </c>
      <c r="C571" s="31">
        <v>13.75</v>
      </c>
      <c r="D571" s="31">
        <v>15.75</v>
      </c>
      <c r="E571" s="31">
        <v>14.75</v>
      </c>
    </row>
    <row r="572" spans="1:5" x14ac:dyDescent="0.25">
      <c r="A572" s="32">
        <v>45408</v>
      </c>
      <c r="B572" s="31">
        <v>15.08</v>
      </c>
      <c r="C572" s="31">
        <v>13.75</v>
      </c>
      <c r="D572" s="31">
        <v>15.75</v>
      </c>
      <c r="E572" s="31">
        <v>14.75</v>
      </c>
    </row>
    <row r="573" spans="1:5" x14ac:dyDescent="0.25">
      <c r="A573" s="32">
        <v>45411</v>
      </c>
      <c r="B573" s="31">
        <v>15.21</v>
      </c>
      <c r="C573" s="31">
        <v>13.75</v>
      </c>
      <c r="D573" s="31">
        <v>15.75</v>
      </c>
      <c r="E573" s="31">
        <v>14.75</v>
      </c>
    </row>
    <row r="574" spans="1:5" x14ac:dyDescent="0.25">
      <c r="A574" s="32">
        <v>45412</v>
      </c>
      <c r="B574" s="31">
        <v>14.23</v>
      </c>
      <c r="C574" s="31">
        <v>13.75</v>
      </c>
      <c r="D574" s="31">
        <v>15.75</v>
      </c>
      <c r="E574" s="31">
        <v>14.75</v>
      </c>
    </row>
  </sheetData>
  <mergeCells count="9">
    <mergeCell ref="Q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F248:I249</xm:sqref>
        </x14:dataValidation>
        <x14:dataValidation type="list" allowBlank="1" showInputMessage="1" showErrorMessage="1">
          <x14:formula1>
            <xm:f>Content!$A$2:$A$41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39</vt:i4>
      </vt:variant>
    </vt:vector>
  </HeadingPairs>
  <TitlesOfParts>
    <vt:vector size="77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'9'!tau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2024-06-10T05:09:30Z</dcterms:modified>
</cp:coreProperties>
</file>